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4445" yWindow="0" windowWidth="14400" windowHeight="12825" tabRatio="803"/>
  </bookViews>
  <sheets>
    <sheet name="Avortements provoqués Can 2015" sheetId="2" r:id="rId1"/>
    <sheet name="Avis aux lecteurs" sheetId="3" r:id="rId2"/>
    <sheet name="Table des Matières" sheetId="5" r:id="rId3"/>
    <sheet name="1 Lieu" sheetId="6" r:id="rId4"/>
    <sheet name="2 Âge" sheetId="7" r:id="rId5"/>
    <sheet name="3 Résidence" sheetId="8" r:id="rId6"/>
    <sheet name="4 Âge gestationnel" sheetId="9" r:id="rId7"/>
    <sheet name="5 Accouchements antérieurs" sheetId="10" r:id="rId8"/>
    <sheet name="6 Avortements antérieurs" sheetId="11" r:id="rId9"/>
    <sheet name="7 Méthode" sheetId="12" r:id="rId10"/>
    <sheet name="8 Complication" sheetId="13" r:id="rId11"/>
  </sheets>
  <definedNames>
    <definedName name="_xlnm.Print_Area" localSheetId="3">'1 Lieu'!$A$3:$E$38</definedName>
    <definedName name="_xlnm.Print_Area" localSheetId="4">'2 Âge'!$A$3:$E$121</definedName>
    <definedName name="_xlnm.Print_Area" localSheetId="5">'3 Résidence'!$A$3:$B$29</definedName>
    <definedName name="_xlnm.Print_Area" localSheetId="6">'4 Âge gestationnel'!$A$3:$C$19</definedName>
    <definedName name="_xlnm.Print_Area" localSheetId="7">'5 Accouchements antérieurs'!$A$3:$C$16</definedName>
    <definedName name="_xlnm.Print_Area" localSheetId="8">'6 Avortements antérieurs'!$A$3:$C$15</definedName>
    <definedName name="_xlnm.Print_Area" localSheetId="9">'7 Méthode'!$A$3:$D$25</definedName>
    <definedName name="_xlnm.Print_Area" localSheetId="10">'8 Complication'!$A$3:$C$19</definedName>
    <definedName name="_xlnm.Print_Area" localSheetId="1">'Avis aux lecteurs'!$A$1:$A$25</definedName>
    <definedName name="_xlnm.Print_Area" localSheetId="0">'Avortements provoqués Can 2015'!$A$2:$A$21</definedName>
    <definedName name="_xlnm.Print_Area" localSheetId="2">'Table des Matières'!$A$1:$A$9</definedName>
    <definedName name="_xlnm.Print_Titles" localSheetId="4">'2 Âge'!$4:$4</definedName>
    <definedName name="Title..B20">'3 Résidence'!$A$4</definedName>
    <definedName name="Title..C10">'5 Accouchements antérieurs'!$A$4</definedName>
    <definedName name="Title..C11">'4 Âge gestationnel'!$A$4</definedName>
    <definedName name="Title..C11a">'8 Complication'!$A$4</definedName>
    <definedName name="Title..C9">'6 Avortements antérieurs'!$A$4</definedName>
    <definedName name="Title..D16">'7 Méthode'!$A$4</definedName>
    <definedName name="Title..D18">'1 Lieu'!$A$4</definedName>
    <definedName name="Title..E103">'2 Âge'!$A$4</definedName>
    <definedName name="Title..E27">'1 Lieu'!$A$23</definedName>
  </definedNames>
  <calcPr calcId="162913"/>
</workbook>
</file>

<file path=xl/calcChain.xml><?xml version="1.0" encoding="utf-8"?>
<calcChain xmlns="http://schemas.openxmlformats.org/spreadsheetml/2006/main">
  <c r="D102" i="7" l="1"/>
  <c r="D47" i="7"/>
  <c r="E45" i="7"/>
  <c r="C103" i="7" l="1"/>
  <c r="C102" i="7"/>
  <c r="D101" i="7"/>
  <c r="C101" i="7"/>
  <c r="D100" i="7"/>
  <c r="C100" i="7"/>
  <c r="D99" i="7"/>
  <c r="C99" i="7"/>
  <c r="D98" i="7"/>
  <c r="C98" i="7"/>
  <c r="D97" i="7"/>
  <c r="C97" i="7"/>
  <c r="E96" i="7"/>
  <c r="E94" i="7"/>
  <c r="E93" i="7"/>
  <c r="E92" i="7"/>
  <c r="E91" i="7"/>
  <c r="E90" i="7"/>
  <c r="E89" i="7"/>
  <c r="E88" i="7"/>
  <c r="E87" i="7"/>
  <c r="E86" i="7"/>
  <c r="E85" i="7"/>
  <c r="E84" i="7"/>
  <c r="E83" i="7"/>
  <c r="E82"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D103" i="7"/>
  <c r="E46" i="7"/>
  <c r="E44" i="7"/>
  <c r="E43" i="7"/>
  <c r="E42" i="7"/>
  <c r="E41" i="7"/>
  <c r="E40" i="7"/>
  <c r="E31" i="7"/>
  <c r="E28" i="7"/>
  <c r="E29" i="7"/>
  <c r="E30" i="7"/>
  <c r="E32" i="7"/>
  <c r="E27" i="7"/>
  <c r="E26" i="7"/>
  <c r="E24" i="7"/>
  <c r="E20" i="7"/>
  <c r="E21" i="7"/>
  <c r="E22" i="7"/>
  <c r="E23" i="7"/>
  <c r="E25" i="7"/>
  <c r="E19" i="7"/>
  <c r="E47" i="7" l="1"/>
  <c r="C18" i="6"/>
  <c r="B18" i="6"/>
  <c r="C11" i="13" l="1"/>
  <c r="C10" i="13"/>
  <c r="C9" i="13"/>
  <c r="C8" i="13"/>
  <c r="C7" i="13"/>
  <c r="C6" i="13"/>
  <c r="C5" i="13"/>
  <c r="E11" i="7" l="1"/>
  <c r="E103" i="7" s="1"/>
  <c r="E10" i="7"/>
  <c r="E102" i="7" s="1"/>
  <c r="E9" i="7"/>
  <c r="E101" i="7" s="1"/>
  <c r="E8" i="7"/>
  <c r="E100" i="7" s="1"/>
  <c r="E7" i="7"/>
  <c r="E99" i="7" s="1"/>
  <c r="E6" i="7"/>
  <c r="E98" i="7" s="1"/>
  <c r="E5" i="7"/>
  <c r="E97" i="7" s="1"/>
  <c r="D17" i="6"/>
  <c r="D16" i="6"/>
  <c r="D15" i="6"/>
  <c r="D14" i="6"/>
  <c r="D13" i="6"/>
  <c r="D12" i="6"/>
  <c r="D11" i="6"/>
  <c r="D10" i="6"/>
  <c r="D9" i="6"/>
  <c r="D8" i="6"/>
  <c r="D7" i="6"/>
  <c r="D5" i="6"/>
  <c r="D18" i="6" l="1"/>
  <c r="D15" i="12"/>
  <c r="D14" i="12"/>
  <c r="D13" i="12"/>
  <c r="D12" i="12"/>
  <c r="D11" i="12"/>
  <c r="D10" i="12"/>
  <c r="D9" i="12"/>
  <c r="D8" i="12"/>
  <c r="D7" i="12"/>
  <c r="D6" i="12"/>
  <c r="D5" i="12"/>
  <c r="C9" i="11"/>
  <c r="C8" i="11"/>
  <c r="C7" i="11"/>
  <c r="C6" i="11"/>
  <c r="C5" i="11"/>
  <c r="C10" i="10"/>
  <c r="C9" i="10"/>
  <c r="C8" i="10"/>
  <c r="C7" i="10"/>
  <c r="C6" i="10"/>
  <c r="C5" i="10"/>
  <c r="C11" i="9"/>
  <c r="C10" i="9"/>
  <c r="C9" i="9"/>
  <c r="C8" i="9"/>
  <c r="C7" i="9"/>
  <c r="C6" i="9"/>
  <c r="C5" i="9"/>
</calcChain>
</file>

<file path=xl/sharedStrings.xml><?xml version="1.0" encoding="utf-8"?>
<sst xmlns="http://schemas.openxmlformats.org/spreadsheetml/2006/main" count="467" uniqueCount="173">
  <si>
    <t>Ontario</t>
  </si>
  <si>
    <t>Manitoba</t>
  </si>
  <si>
    <t>Saskatchewan</t>
  </si>
  <si>
    <t>Alberta</t>
  </si>
  <si>
    <t>Nunavut</t>
  </si>
  <si>
    <t>Total</t>
  </si>
  <si>
    <t>Infection</t>
  </si>
  <si>
    <t xml:space="preserve">Yukon </t>
  </si>
  <si>
    <t>Province ou territoire</t>
  </si>
  <si>
    <t xml:space="preserve">Terre-Neuve-et-Labrador </t>
  </si>
  <si>
    <t xml:space="preserve">Nouvelle-Écosse </t>
  </si>
  <si>
    <t xml:space="preserve">Nouveau-Brunswick </t>
  </si>
  <si>
    <t xml:space="preserve">Ontario </t>
  </si>
  <si>
    <t xml:space="preserve">Manitoba </t>
  </si>
  <si>
    <t xml:space="preserve">Saskatchewan </t>
  </si>
  <si>
    <t>Colombie-Britannique</t>
  </si>
  <si>
    <t>Territoires du Nord-Ouest</t>
  </si>
  <si>
    <t>Terre-Neuve-et-Labrador</t>
  </si>
  <si>
    <t>Nouvelle-Écosse</t>
  </si>
  <si>
    <t>Inconnu</t>
  </si>
  <si>
    <t>Île-du-Prince-Édouard</t>
  </si>
  <si>
    <t>Nouveau-Brunswick</t>
  </si>
  <si>
    <t>Non-résidentes du Canada</t>
  </si>
  <si>
    <t>Aucun</t>
  </si>
  <si>
    <t>Un</t>
  </si>
  <si>
    <t>Deux</t>
  </si>
  <si>
    <t>Trois ou plus</t>
  </si>
  <si>
    <t>Deux ou plus</t>
  </si>
  <si>
    <t>Interventions chirurgicales seulement</t>
  </si>
  <si>
    <t xml:space="preserve">Aspiration et curetage </t>
  </si>
  <si>
    <t>Dilatation et évacuation</t>
  </si>
  <si>
    <t>Dilatation et curetage</t>
  </si>
  <si>
    <t>Interventions chirurgicales et médicales</t>
  </si>
  <si>
    <t>Aspiration et curetage combinés à une intervention médicale</t>
  </si>
  <si>
    <t>Dilatation et évacuation combinées à une intervention médicale</t>
  </si>
  <si>
    <t>Dilatation et curetage combinés à une intervention médicale</t>
  </si>
  <si>
    <t>Interventions médicales seulement</t>
  </si>
  <si>
    <t>Traitement antiacide</t>
  </si>
  <si>
    <t>Ocytocines</t>
  </si>
  <si>
    <t>Aucune</t>
  </si>
  <si>
    <t>Hémorragie</t>
  </si>
  <si>
    <t>Produits de conception retenus</t>
  </si>
  <si>
    <t>Autre</t>
  </si>
  <si>
    <t xml:space="preserve">25 à 29 </t>
  </si>
  <si>
    <t xml:space="preserve">30 à 34 </t>
  </si>
  <si>
    <t>35 et plus</t>
  </si>
  <si>
    <t>8 et moins</t>
  </si>
  <si>
    <t>9 à 12</t>
  </si>
  <si>
    <t>13 à 16</t>
  </si>
  <si>
    <t>17 à 20</t>
  </si>
  <si>
    <t>21 et plus</t>
  </si>
  <si>
    <t>Total déclaré</t>
  </si>
  <si>
    <t>Québec</t>
  </si>
  <si>
    <t>Autre intervention chirurgicale</t>
  </si>
  <si>
    <t>Combinaison pharmacologique</t>
  </si>
  <si>
    <t>Combinaison</t>
  </si>
  <si>
    <t>Retour à la table des matières</t>
  </si>
  <si>
    <t>Table des matières</t>
  </si>
  <si>
    <t>Nombre d’avortements provoqués déclarés par les hôpitaux</t>
  </si>
  <si>
    <t>Nombre d’avortements provoqués déclarés par les cliniques</t>
  </si>
  <si>
    <t>Groupe d’âge 
(en années)</t>
  </si>
  <si>
    <t>Province ou territoire de résidence 
des patientes</t>
  </si>
  <si>
    <t>Nombre d’accouchements antérieurs</t>
  </si>
  <si>
    <t>Nombre d’avortements provoqués antérieurs</t>
  </si>
  <si>
    <t xml:space="preserve">Méthode d’avortement </t>
  </si>
  <si>
    <t>Nombre d’avortements provoqués déclarés 
par les hôpitaux</t>
  </si>
  <si>
    <t xml:space="preserve">Nombre d’avortements provoqués déclarés 
par les cliniques  </t>
  </si>
  <si>
    <t>Âge gestationnel 
(en semaines)</t>
  </si>
  <si>
    <r>
      <t>Complication</t>
    </r>
    <r>
      <rPr>
        <b/>
        <vertAlign val="superscript"/>
        <sz val="11"/>
        <color theme="0"/>
        <rFont val="Arial"/>
        <family val="2"/>
      </rPr>
      <t xml:space="preserve"> </t>
    </r>
  </si>
  <si>
    <t>Nombre d’avortements 
provoqués déclarés par 
les hôpitaux</t>
  </si>
  <si>
    <t>Pourcentage 
d’avortements provoqués 
déclarés par les hôpitaux</t>
  </si>
  <si>
    <t>Non déclaré</t>
  </si>
  <si>
    <t>Les tableaux de données suivants faciliteront vos recherches et vos analyses.</t>
  </si>
  <si>
    <t>Contactez-nous</t>
  </si>
  <si>
    <t>Renseignements sur les données :</t>
  </si>
  <si>
    <t>bdca@icis.ca</t>
  </si>
  <si>
    <t xml:space="preserve">Demandes des médias : </t>
  </si>
  <si>
    <t>media@icis.ca</t>
  </si>
  <si>
    <t>Avis aux lecteurs</t>
  </si>
  <si>
    <t>Pour obtenir d’autres renseignements sur le sujet, recherchez les termes suivants : avortement provoqué, interruption de grossesse, femmes, obstétrique, âge gestationnel, méthode d’avortement et cliniques d’avortement.</t>
  </si>
  <si>
    <t>Avis importants sur la portée des données</t>
  </si>
  <si>
    <t>Définition</t>
  </si>
  <si>
    <t xml:space="preserve">O04.– Avortement médical </t>
  </si>
  <si>
    <t>5.CA.20.^^  Pharmacothérapie (en préparation pour), interruption de grossesse</t>
  </si>
  <si>
    <t>5.CA.24.^^  Préparation par dilatation du col, (pour) interruption de grossesse</t>
  </si>
  <si>
    <t>5.CA.88.^^  Interruption pharmacologique de grossesse</t>
  </si>
  <si>
    <t>5.CA.89.^^  Interruption de grossesse par chirurgie</t>
  </si>
  <si>
    <t>Sources</t>
  </si>
  <si>
    <t>1. Base de données sur les congés des patients, Institut canadien d’information sur la santé</t>
  </si>
  <si>
    <t>2. Système national d’information sur les soins ambulatoires, Institut canadien d’information</t>
  </si>
  <si>
    <t>sur la santé</t>
  </si>
  <si>
    <t>3. Ministère de la Santé et des Services sociaux du Québec</t>
  </si>
  <si>
    <r>
      <t>L’information est présentée par année civile (du 1</t>
    </r>
    <r>
      <rPr>
        <vertAlign val="superscript"/>
        <sz val="11"/>
        <color theme="1"/>
        <rFont val="Arial"/>
        <family val="2"/>
      </rPr>
      <t>er</t>
    </r>
    <r>
      <rPr>
        <sz val="11"/>
        <color theme="1"/>
        <rFont val="Arial"/>
        <family val="2"/>
      </rPr>
      <t xml:space="preserve"> janvier au 31 décembre).</t>
    </r>
  </si>
  <si>
    <t>Remarques importantes</t>
  </si>
  <si>
    <t>Aucun avortement provoqué n’est pratiqué dans les cliniques de la Nouvelle-Écosse, de la Saskatchewan, du Yukon, des Territoires du Nord-Ouest et du Nunavut.</t>
  </si>
  <si>
    <t>2. Système national d’information sur les soins ambulatoires, Institut canadien d’information sur la santé</t>
  </si>
  <si>
    <r>
      <t>Qué</t>
    </r>
    <r>
      <rPr>
        <b/>
        <sz val="11"/>
        <rFont val="Arial"/>
        <family val="2"/>
      </rPr>
      <t>bec</t>
    </r>
  </si>
  <si>
    <t>La catégorie Combinaison pharmacologique comprend les cas où plus d’un type d’agent pharmacologique est administré.</t>
  </si>
  <si>
    <t>Par avortement provoqué, on entend l’interruption médicale de la grossesse. Les expressions équivalentes incluent : avortement artificiel, avortement thérapeutique, interruption volontaire de grossesse et interruption de grossesse.</t>
  </si>
  <si>
    <t>6. Cliniques d’avortement de Terre-Neuve-et-Labrador et de la Colombie-Britannique</t>
  </si>
  <si>
    <t>L’ICIS recueille des données administratives, cliniques et démographiques sur les avortements provoqués effectués dans les unités de soins de courte durée et de chirurgie d’un jour ainsi que 
les services d’urgence des hôpitaux canadiens. Les fournisseurs de données comprennent les 
ministères provinciaux et territoriaux de la Santé, les hôpitaux et les cliniques d’avortement 
indépendantes au pays. Les données des cliniques sont soumises à l’ICIS de façon volontaire. 
Les chiffres présentés dans les tableaux qui suivent incluent les avortements effectués en 
milieu hospitalier ou clinique au Canada. En raison des variations dans le recours à la 
rémunération à l’acte pour les avortements provoqués au pays, ces chiffres ne se fondent 
pas sur des données pancanadiennes sur la rémunération à l’acte.</t>
  </si>
  <si>
    <t>En vertu des directives sur le respect de la vie privée et la confidentialité, les cellules comprenant un petit nombre de valeurs ont 
été supprimées.</t>
  </si>
  <si>
    <t>La catégorie Combinaison englobe les cas où plus d’un type de complication est enregistré. Par exemple, les cas où une même patiente souffre d’une infection et d’une hémorragie sont inclus dans cette catégorie.</t>
  </si>
  <si>
    <t>Par avortement provoqué, on entend l’interruption médicale de la grossesse. Les expressions équivalentes 
incluent : avortement artificiel, avortement thérapeutique, interruption volontaire de grossesse et interruption 
de grossesse.</t>
  </si>
  <si>
    <t xml:space="preserve">Par avortement provoqué, on entend l’interruption médicale de la grossesse. Les expressions équivalentes 
incluent : avortement artificiel, avortement thérapeutique, interruption volontaire de grossesse et interruption 
de grossesse. </t>
  </si>
  <si>
    <t>—</t>
  </si>
  <si>
    <t>À moins d’indication contraire, les données utilisées proviennent des provinces et territoires 
du Canada.</t>
  </si>
  <si>
    <t>17 et moins</t>
  </si>
  <si>
    <t xml:space="preserve">18 à 24 </t>
  </si>
  <si>
    <t>3. Base de données nationale sur les médecins, Institut canadien d’information sur la santé</t>
  </si>
  <si>
    <t>Année</t>
  </si>
  <si>
    <t>Nombre d’avortements provoqués déclarés par les hôpitaux en Ontario</t>
  </si>
  <si>
    <t>Nombre d’avortements provoqués déclarés par les cliniques en Ontario</t>
  </si>
  <si>
    <t xml:space="preserve">Utilisateurs d’un lecteur d’écran : Le tableau dans cet onglet s’intitule Nombre d’avortements provoqués déclarés par les hôpitaux du Canada en 2015, selon la province ou le territoire de résidence des patientes. Il commence à la cellule A4 et se termine à la cellule B20. Les remarques commencent à la cellule A21 et les sources commencent à la cellule A25. Un lien de retour à la table des matières se trouve dans la cellule A2. </t>
  </si>
  <si>
    <r>
      <t>Les données au niveau de l’enregistrement sont codifiées au moyen de la Classification statistique internationale des maladies et des problèmes de santé connexes, 10</t>
    </r>
    <r>
      <rPr>
        <vertAlign val="superscript"/>
        <sz val="11"/>
        <color theme="1"/>
        <rFont val="Arial"/>
        <family val="2"/>
      </rPr>
      <t>e</t>
    </r>
    <r>
      <rPr>
        <sz val="11"/>
        <color theme="1"/>
        <rFont val="Arial"/>
        <family val="2"/>
      </rPr>
      <t xml:space="preserve"> version, Canada (CIM-10-CA) et de la Classification canadienne des interventions en santé (CCI).</t>
    </r>
  </si>
  <si>
    <t>Les cas sont considérés comme des avortements provoqués s’ils comportent le code de la 
CIM-10-CA et l’un des codes de la CCI ci-dessous :</t>
  </si>
  <si>
    <t xml:space="preserve">Utilisateurs d’un lecteur d’écran : Le tableau principal dans cet onglet s'intitule Nombre d’avortements provoqués déclarés au Canada en 2015, selon la province ou le territoire de l’hôpital ou de la clinique. Il commence à la cellule A4 et se termine à la cellule D18. Les remarques commencent à la cellule A19, et incluent un tableau de données historiques recalculées aux cellules A23 à E27. Les sources commencent à la cellule A32. Un lien de retour à la table des matières se trouve dans la cellule A2. </t>
  </si>
  <si>
    <t>Les chiffres comprennent les avortements provoqués pratiqués dans les hôpitaux du Canada, à l’exception du 
Québec (les chiffres sont présentés selon la province ou le territoire où l’avortement a été réalisé). Les données 
des cliniques ainsi que les données du Québec ne comportent pas d’information sur l’âge gestationnel.</t>
  </si>
  <si>
    <t>Les chiffres comprennent les avortements provoqués pratiqués dans les hôpitaux du Canada, à l’exception du Québec (les chiffres sont présentés selon la province ou le territoire où l’avortement a été réalisé). Les données des cliniques ainsi que les données du Québec ne comportent pas d’information sur le nombre d’avortements provoqués antérieurs.</t>
  </si>
  <si>
    <t>Sont comprise les complications qui surviennent pendant la première visite ou hospitalisation de même que celles 
observées lors d’une visite subséquente, d’un transfert ou d’une réadmission dans les 28 jours suivant 
l’avortement provoqué initial d’une même patiente. Lorsque le numéro d’assurance maladie n’a pas été consigné à la première visite ou hospitalisation, les complications observées lors d’une visite subséquente, d’un transfert ou d’une réadmission ne sont pas incluses. Il est donc possible que les complications soient sous-dénombrées.</t>
  </si>
  <si>
    <t>Les chiffres comprennent les avortements provoqués pratiqués dans les hôpitaux du Canada (les chiffres sont présentés selon la province ou le territoire où l’avortement a été réalisé). Les avortements provoqués au Québec dont le lieu est inconnu (moins de 1 % des cas au Québec) sont inclus dans les avortements provoqués déclarés par les cliniques et ne figurent donc pas dans ce tableau. Les données des cliniques ne précisent pas la province ou le territoire de résidence des patientes.</t>
  </si>
  <si>
    <t>L’âge gestationnel fondé sur la date des dernières menstruations correspond au nombre de semaines complètes entre le premier jour de la dernière période menstruelle normale et l’avortement provoqué. On le calcule en divisant par 7 le nombre de jours écoulés (pour obtenir le nombre de semaines) et en arrondissant le résultat au chiffre inférieur. Par exemple, si le premier jour de la dernière période menstruelle normale était le 1er janvier et que l’avortement provoqué a eu lieu le 3 mars, le calcul serait le suivant : 61 jours divisés par 7 jours/semaine = 8,7 semaines. L’âge gestationnel serait donc de 8 semaines puisque seules les semaines complètes sont comptées.</t>
  </si>
  <si>
    <t xml:space="preserve">Utilisateurs d’un lecteur d’écran : Le tableau dans cet onglet s’intitule Nombre d'avortements provoqués déclarés par les hôpitaux du Canada (à l'exception du Québec) en 2015 et répartition en pourcentage, selon l’âge gestationnel. Il commence à la cellule A4 et se termine à la cellule C11. Les remarques commencent à la cellule A12 et les sources commencent à la cellule A17. Un lien de retour à la table des matières se trouve dans la cellule A2. </t>
  </si>
  <si>
    <t xml:space="preserve">Utilisateurs d’un lecteur d’écran : Le tableau dans cet onglet s’intitule Nombre d'avortements provoqués déclarés par les hôpitaux du Canada (à l'exception du Québec) en 2015 et répartition en pourcentage, selon le nombre d’accouchements antérieurs. Il commence à la cellule A4 et se termine à la cellule C10. Les remarques commencent à la cellule A11 et les sources commencent à la cellule A14. Un lien de retour à la table des matières se trouve dans la cellule A2. </t>
  </si>
  <si>
    <t xml:space="preserve">Utilisateurs d’un lecteur d’écran : Le tableau dans cet onglet s’intitule Nombre d'avortements provoqués déclarés par les hôpitaux du Canada (à l'exception du Québec) en 2015 et répartition en pourcentage, selon le nombre d’avortements provoqués antérieurs. Il commence à la cellule A4 et se termine à la cellule C9. Les remarques commencent à la cellule A10 et les sources commencent à la cellule A13. Un lien de retour à la table des matières se trouve dans la cellule A2. </t>
  </si>
  <si>
    <t xml:space="preserve">Utilisateurs d’un lecteur d’écran : Le tableau dans cet onglet s’intitule Nombre d'avortements provoqués déclarés par les hôpitaux du Canada (à l'exception du Québec) en 2015 et répartition en pourcentage, selon les complications dans les 28 jours suivant l’avortement provoqué initial. Il commence à la cellule A4 et se termine à la cellule C11. Les remarques commencent à la cellule A12 et les sources commencent à la cellule A17. Un lien de retour à la table des matières se trouve dans la cellule A2. </t>
  </si>
  <si>
    <t xml:space="preserve">Avortements provoqués déclarés au Canada en 2015
</t>
  </si>
  <si>
    <t>CIM-10-CA (versions de 2006, 2009, 2012 et 2015)</t>
  </si>
  <si>
    <t>CCI (versions de 2006, 2009, 2012 et 2015)</t>
  </si>
  <si>
    <t>4. Ministère de la Santé et des Services sociaux du Québec</t>
  </si>
  <si>
    <t>5. Santé, Aînés et Vie active Manitoba</t>
  </si>
  <si>
    <r>
      <rPr>
        <b/>
        <sz val="12"/>
        <rFont val="Arial"/>
        <family val="2"/>
      </rPr>
      <t xml:space="preserve">Tableau 1 </t>
    </r>
    <r>
      <rPr>
        <sz val="12"/>
        <rFont val="Arial"/>
        <family val="2"/>
      </rPr>
      <t>Nombre d’avortements provoqués déclarés au Canada en 2015, selon la province ou le territoire de l’hôpital ou de la clinique</t>
    </r>
  </si>
  <si>
    <t xml:space="preserve">Les chiffres comprennent les avortements provoqués pratiqués dans les hôpitaux et les cliniques du Canada (les chiffres sont présentés selon la province ou le territoire où l’avortement a été réalisé). Les avortements provoqués au Québec dont le lieu est inconnu (moins de 1 % des cas au Québec) sont inclus dans les avortements provoqués déclarés par les cliniques. </t>
  </si>
  <si>
    <t>Total pour
le Canada</t>
  </si>
  <si>
    <r>
      <t>Chaque ministère de la Santé oblige les hôpitaux de sa province ou de son territoire à déclarer l’ensemble des activités 
hospitalières (pas seulement les avortements); par conséquent, le dénombrement des avortements réalisés dans les 
hôpitaux du Canada peut être considéré comme complet. Les cliniques ne sont toutefois pas assujetties à cette 
exigence légale (la déclaration de l’activité est volontaire).</t>
    </r>
    <r>
      <rPr>
        <b/>
        <sz val="9"/>
        <rFont val="Arial"/>
        <family val="2"/>
      </rPr>
      <t xml:space="preserve"> </t>
    </r>
    <r>
      <rPr>
        <sz val="9"/>
        <rFont val="Arial"/>
        <family val="2"/>
      </rPr>
      <t>Ainsi, pour l’année 2015, les données des cliniques du Nouveau-Brunswick sont exclues.</t>
    </r>
  </si>
  <si>
    <r>
      <rPr>
        <b/>
        <sz val="12"/>
        <rFont val="Arial"/>
        <family val="2"/>
      </rPr>
      <t xml:space="preserve">Tableau 2 </t>
    </r>
    <r>
      <rPr>
        <sz val="12"/>
        <rFont val="Arial"/>
        <family val="2"/>
      </rPr>
      <t>Nombre d’avortements provoqués déclarés au Canada en 2015, selon la province ou le 
territoire de l’hôpital ou de la clinique et le groupe d’âge</t>
    </r>
  </si>
  <si>
    <t>Inconnu
(24 et moins)*</t>
  </si>
  <si>
    <t>Les chiffres comprennent les avortements provoqués pratiqués dans les hôpitaux et les cliniques du Canada (les chiffres sont présentés selon la province ou le territoire où l’avortement a été réalisé). Les avortements provoqués au Québec dont le lieu est inconnu (moins de 1 % des cas au Québec) sont inclus dans les avortements provoqués déclarés par les cliniques.</t>
  </si>
  <si>
    <t>Chaque ministère de la Santé oblige les hôpitaux de sa province ou de son territoire à déclarer l’ensemble des activités hospitalières 
(pas seulement les avortements); par conséquent, le dénombrement des avortements réalisés dans les hôpitaux du Canada peut être considéré comme complet. Les cliniques ne sont toutefois pas assujetties à cette exigence légale (la déclaration de l’activité est 
volontaire). Ainsi, pour l’année 2015, les données des cliniques du Nouveau-Brunswick sont exclues.</t>
  </si>
  <si>
    <r>
      <rPr>
        <b/>
        <sz val="12"/>
        <rFont val="Arial"/>
        <family val="2"/>
      </rPr>
      <t>Tableau 3</t>
    </r>
    <r>
      <rPr>
        <sz val="12"/>
        <rFont val="Arial"/>
        <family val="2"/>
      </rPr>
      <t xml:space="preserve"> Nombre d’avortements provoqués déclarés par les hôpitaux du 
Canada en 2015, selon la province ou le territoire de résidence des patientes</t>
    </r>
  </si>
  <si>
    <r>
      <t xml:space="preserve">Pour que les volumes d’avortements déclarés en Ontario soient plus exacts, une mise à jour a été apportée à la méthodologie. Les volumes totaux sont déterminés en additionnant les volumes totaux d’avortements déclarés à la Base de données nationales sur les médecins (BDNM) de l’ICIS et les avortements réalisés dans un hôpital auprès de résidentes de l’extérieur de l’Ontario et ceux réalisés dans un hôpital par intervention médicale seulement auprès de résidentes de l’Ontario (selon les données déclarées à la Base de données sur les congés des patients et au Système national d’information sur les soins ambulatoires). Pour l’Ontario, les volumes déclarés à la colonne Nombre d’avortements provoqués déclarés par les cliniques comprennent les services dispensés hors hôpital. Les volumes d’avortements réalisés hors des hôpitaux (cliniques, établissements chirurgicaux, cabinets médicaux) sont estimés à partir des volumes totaux d’avortements indiqués ci-dessus auxquels sont soustraits les avortements pratiqués dans un hôpital. Grâce à cette méthodologie, les avortements provoqués pratiqués dans les cabinets médicaux et les cliniques sont inclus dans les volumes d’avortements réalisés hors hôpital. Il a fallu recourir à cette méthode d’estimation pour les volumes d’avortements réalisés hors hôpital, car il est possible que l’information sur le lieu où le service est dispensé (p. ex. clinique, hôpital, cabinet médical) ne soit pas incluse dans les données de la BDNM.
</t>
    </r>
    <r>
      <rPr>
        <sz val="12"/>
        <rFont val="Arial"/>
        <family val="2"/>
      </rPr>
      <t xml:space="preserve">
Le tableau qui suit présente les données des années précédentes recalculées au moyen de la nouvelle méthodologie, aux fins de comparaison.</t>
    </r>
  </si>
  <si>
    <t>Les totaux du Québec, ainsi que les totaux du Manitoba et de l’Ontario pour les cliniques uniquement, ne comprennent que les avortements provoqués couverts par les régimes d’assurance maladie de ces provinces. Les données des autres provinces et territoires (dont les données des hôpitaux du Manitoba et de l’Ontario) incluent tous les avortements provoqués, qu’ils aient été payés par la patiente ou par un autre régime d’assurance maladie. Par exemple, les patientes couvertes par le régime d’assurance maladie du Québec qui reçoivent des soins en Alberta sont déclarées par l’Alberta, mais les patientes couvertes par le régime d’assurance maladie de l’Alberta qui reçoivent des soins au Québec ne sont pas déclarées (par aucune des deux provinces).</t>
  </si>
  <si>
    <t>Jusqu’en 2016, aucun avortement provoqué n’était pratiqué à l’Île-du-Prince-Édouard. Les données concernant les résidentes de l’Île-du-Prince-Édouard ayant subi un avortement provoqué dans un hôpital d’un territoire ou d’une autre province sont fournies au tableau 3 (Nombre d’avortements provoqués déclarés par les hôpitaux du Canada selon la province ou le territoire de résidence des patientes).</t>
  </si>
  <si>
    <t>*L’information détaillée sur l’âge n’est pas disponible pour les patientes âgées de moins de 25 ans dont les avortements ont été réalisés dans une clinique de l’Ontario. Pour ces groupes d’âge, les données sont présentées dans le groupe Inconnu (24 et moins) de la province.  En ce qui concerne le total national déclaré, ces cas sont inclus dans le groupe Inconnu.</t>
  </si>
  <si>
    <t>Pour que les volumes d’avortements déclarés en Ontario soient plus exacts, une mise à jour a été apportée à la méthodologie. Les volumes totaux sont déterminés en additionnant les volumes totaux d’avortements déclarés à la Base de données nationales sur les médecins (BDNM) de l’ICIS et les avortements réalisés dans un hôpital auprès de résidentes de l’extérieur de l’Ontario et ceux réalisés dans un hôpital par intervention médicale seulement auprès de résidentes de l’Ontario (selon les données déclarées à la Base de données sur les congés des patients et au Système national d’information sur les soins ambulatoires). Pour l’Ontario, les volumes déclarés à la colonne Nombre d’avortements provoqués déclarés par les cliniques comprennent les services dispensés hors hôpital. Les volumes d’avortements réalisés hors des hôpitaux (cliniques, établissements chirurgicaux, cabinets médicaux) sont estimés à partir des volumes totaux d’avortements indiqués ci-dessus auxquels sont soustraits les avortements pratiqués dans un hôpital. Grâce à cette méthodologie, les avortements provoqués pratiqués dans les cabinets médicaux et les cliniques sont inclus dans les volumes d’avortements réalisés hors hôpital. Il a fallu recourir à cette méthode d’estimation pour les volumes d’avortements réalisés hors hôpital, car il est possible que l’information sur le lieu où le service est dispensé (p. ex. clinique, hôpital, cabinet médical) ne soit pas incluse dans les données de la BDNM.</t>
  </si>
  <si>
    <t>L’information sur l’âge par hôpital et clinique n’est pas disponible pour le Québec. Ces données sont cependant fournies dans la colonne « Total ». Dans la section « Total déclaré » pour l’ensemble du Canada, tous les cas du Québec sont inscrits à la ligne « Inconnu » dans les colonnes « par les hôpitaux » et « par les cliniques », mais sont inclus dans les groupes d’âge pertinents à la colonne « Total ».</t>
  </si>
  <si>
    <t>Jusqu’en 2016, aucun avortement provoqué n’était pratiqué à l’Île-du-Prince-Édouard. Les données du présent tableau relatives à l’Île-du-Prince-Édouard correspondent donc aux résidentes de l’Île-du-Prince-Édouard ayant subi un avortement provoqué dans une autre province ou un territoire.</t>
  </si>
  <si>
    <t>Pour la majorité des enregistrements d’avortements provoqués, l’âge gestationnel est fondé sur l’évaluation 
clinique. Cependant, dans la faible proportion de cas où l’âge gestationnel fondé sur l’évaluation clinique n’est pas disponible, celui-ci est établi à partir de la date des dernières menstruations. Lors de l’interprétation 
des statistiques sur les avortements provoqués, il convient de noter que les estimations produites à partir de l’âge 
gestationnel fondé sur la date des dernières menstruations peuvent être moins précises que celles produites à 
partir de l’âge gestationnel fondé sur l’évaluation clinique.</t>
  </si>
  <si>
    <r>
      <rPr>
        <b/>
        <sz val="12"/>
        <rFont val="Arial"/>
        <family val="2"/>
      </rPr>
      <t>Tableau 4</t>
    </r>
    <r>
      <rPr>
        <sz val="12"/>
        <rFont val="Arial"/>
        <family val="2"/>
      </rPr>
      <t xml:space="preserve"> Nombre d’avortements provoqués déclarés par les hôpitaux du Canada (à l’exception du Québec) en 2015 et répartition en pourcentage, selon l’âge gestationnel</t>
    </r>
  </si>
  <si>
    <t>Les chiffres comprennent les avortements provoqués pratiqués dans les hôpitaux du Canada, à l’exception du Québec
(les chiffres sont présentés selon la province ou le territoire où l’avortement a été réalisé). Les données des cliniques 
ainsi que les données du Québec ne comportent pas d’information sur le nombre d’accouchements antérieurs.</t>
  </si>
  <si>
    <r>
      <rPr>
        <b/>
        <sz val="12"/>
        <rFont val="Arial"/>
        <family val="2"/>
      </rPr>
      <t>Tableau 5</t>
    </r>
    <r>
      <rPr>
        <sz val="12"/>
        <rFont val="Arial"/>
        <family val="2"/>
      </rPr>
      <t xml:space="preserve"> Nombre d’avortements provoqués déclarés par les hôpitaux du Canada (à l’exception du Québec) en 2015 et répartition en pourcentage, selon le nombre d’accouchements antérieurs</t>
    </r>
  </si>
  <si>
    <r>
      <rPr>
        <b/>
        <sz val="12"/>
        <rFont val="Arial"/>
        <family val="2"/>
      </rPr>
      <t>Tableau 6</t>
    </r>
    <r>
      <rPr>
        <sz val="12"/>
        <rFont val="Arial"/>
        <family val="2"/>
      </rPr>
      <t xml:space="preserve"> Nombre d’avortements provoqués déclarés par les hôpitaux du Canada (à l’exception du Québec) en 2015 et répartition en pourcentage, selon le nombre 
d’avortements provoqués antérieurs</t>
    </r>
  </si>
  <si>
    <r>
      <rPr>
        <b/>
        <sz val="12"/>
        <rFont val="Arial"/>
        <family val="2"/>
      </rPr>
      <t>Tableau 7</t>
    </r>
    <r>
      <rPr>
        <sz val="12"/>
        <rFont val="Arial"/>
        <family val="2"/>
      </rPr>
      <t xml:space="preserve"> Nombre d’avortements provoqués déclarés par les hôpitaux du Canada
(à l’exception du Québec) en 2015 et répartition en pourcentage, selon la méthode d’avortement</t>
    </r>
  </si>
  <si>
    <t>Les chiffres comprennent les avortements provoqués pratiqués dans les hôpitaux du Canada, à l’exception du
Québec (les chiffres sont présentés selon la province ou le territoire où l’avortement a été réalisé). Les données des cliniques ainsi que les données du Québec ne comportent pas d’information sur les complications.</t>
  </si>
  <si>
    <r>
      <rPr>
        <b/>
        <sz val="12"/>
        <rFont val="Arial"/>
        <family val="2"/>
      </rPr>
      <t>Tableau 8</t>
    </r>
    <r>
      <rPr>
        <sz val="12"/>
        <rFont val="Arial"/>
        <family val="2"/>
      </rPr>
      <t xml:space="preserve"> Nombre d’avortements provoqués déclarés par les hôpitaux du Canada
(à l’exception du Québec) en 2015 et répartition en pourcentage, selon les complications 
dans les 28 jours suivant l’avortement provoqué initial</t>
    </r>
  </si>
  <si>
    <r>
      <rPr>
        <b/>
        <u/>
        <sz val="11"/>
        <color rgb="FF0070C0"/>
        <rFont val="Arial"/>
        <family val="2"/>
      </rPr>
      <t>Tableau 1</t>
    </r>
    <r>
      <rPr>
        <u/>
        <sz val="11"/>
        <color rgb="FF0070C0"/>
        <rFont val="Arial"/>
        <family val="2"/>
      </rPr>
      <t xml:space="preserve"> Nombre d’avortements provoqués déclarés au Canada en 2015, selon la province ou le territoire de l’hôpital ou de la clinique</t>
    </r>
  </si>
  <si>
    <r>
      <rPr>
        <b/>
        <u/>
        <sz val="11"/>
        <color rgb="FF0070C0"/>
        <rFont val="Arial"/>
        <family val="2"/>
      </rPr>
      <t>Tableau 2</t>
    </r>
    <r>
      <rPr>
        <u/>
        <sz val="11"/>
        <color rgb="FF0070C0"/>
        <rFont val="Arial"/>
        <family val="2"/>
      </rPr>
      <t xml:space="preserve"> Nombre d’avortements provoqués déclarés au Canada en 2015, selon la province ou le territoire de l’hôpital ou de la clinique et le groupe d’âge</t>
    </r>
  </si>
  <si>
    <r>
      <rPr>
        <b/>
        <u/>
        <sz val="11"/>
        <color rgb="FF0070C0"/>
        <rFont val="Arial"/>
        <family val="2"/>
      </rPr>
      <t>Tableau 3</t>
    </r>
    <r>
      <rPr>
        <u/>
        <sz val="11"/>
        <color rgb="FF0070C0"/>
        <rFont val="Arial"/>
        <family val="2"/>
      </rPr>
      <t xml:space="preserve"> Nombre d’avortements provoqués déclarés par les hôpitaux du Canada en 2015, selon la province ou le territoire de résidence des patientes</t>
    </r>
  </si>
  <si>
    <r>
      <rPr>
        <b/>
        <u/>
        <sz val="11"/>
        <color rgb="FF0070C0"/>
        <rFont val="Arial"/>
        <family val="2"/>
      </rPr>
      <t>Tableau 4</t>
    </r>
    <r>
      <rPr>
        <u/>
        <sz val="11"/>
        <color rgb="FF0070C0"/>
        <rFont val="Arial"/>
        <family val="2"/>
      </rPr>
      <t xml:space="preserve"> Nombre d’avortements provoqués déclarés par les hôpitaux du Canada (à l’exception du Québec) en 2015 et répartition en pourcentage, selon l’âge gestationnel</t>
    </r>
  </si>
  <si>
    <r>
      <rPr>
        <b/>
        <u/>
        <sz val="11"/>
        <color rgb="FF0070C0"/>
        <rFont val="Arial"/>
        <family val="2"/>
      </rPr>
      <t>Tableau 5</t>
    </r>
    <r>
      <rPr>
        <u/>
        <sz val="11"/>
        <color rgb="FF0070C0"/>
        <rFont val="Arial"/>
        <family val="2"/>
      </rPr>
      <t xml:space="preserve"> Nombre d’avortements provoqués déclarés par les hôpitaux du Canada (à l’exception du Québec) en 2015 et répartition en pourcentage, selon le nombre d’accouchements antérieurs</t>
    </r>
  </si>
  <si>
    <r>
      <rPr>
        <b/>
        <u/>
        <sz val="11"/>
        <color rgb="FF0070C0"/>
        <rFont val="Arial"/>
        <family val="2"/>
      </rPr>
      <t>Tableau 6</t>
    </r>
    <r>
      <rPr>
        <u/>
        <sz val="11"/>
        <color rgb="FF0070C0"/>
        <rFont val="Arial"/>
        <family val="2"/>
      </rPr>
      <t xml:space="preserve"> Nombre d’avortements provoqués déclarés par les hôpitaux du Canada (à l’exception du Québec) en 2015 et répartition en pourcentage, selon le nombre d’avortements provoqués antérieurs</t>
    </r>
  </si>
  <si>
    <r>
      <rPr>
        <b/>
        <u/>
        <sz val="11"/>
        <color rgb="FF0070C0"/>
        <rFont val="Arial"/>
        <family val="2"/>
      </rPr>
      <t>Tableau 7</t>
    </r>
    <r>
      <rPr>
        <u/>
        <sz val="11"/>
        <color rgb="FF0070C0"/>
        <rFont val="Arial"/>
        <family val="2"/>
      </rPr>
      <t xml:space="preserve"> Nombre d’avortements provoqués déclarés par les hôpitaux du Canada (à l’exception du Québec) en 2015 et répartition en pourcentage, selon la méthode d’avortement</t>
    </r>
  </si>
  <si>
    <r>
      <rPr>
        <b/>
        <u/>
        <sz val="11"/>
        <color rgb="FF0070C0"/>
        <rFont val="Arial"/>
        <family val="2"/>
      </rPr>
      <t>Tableau 8</t>
    </r>
    <r>
      <rPr>
        <u/>
        <sz val="11"/>
        <color rgb="FF0070C0"/>
        <rFont val="Arial"/>
        <family val="2"/>
      </rPr>
      <t xml:space="preserve"> Nombre d’avortements provoqués déclarés par les hôpitaux du Canada (à l’exception du Québec) en 2015 et répartition en pourcentage, selon les complications dans les 28 jours suivant l’avortement provoqué initial</t>
    </r>
  </si>
  <si>
    <t>Total pour l’Ontario</t>
  </si>
  <si>
    <t>Les chiffres comprennent les avortements provoqués pratiqués dans les hôpitaux du Canada, à l’exception du Québec (les chiffres sont présentés selon la province ou le territoire où l’avortement a été réalisé). Les données des cliniques ainsi que les données du Québec ne comportent pas d’information sur la méthode d’avortement.</t>
  </si>
  <si>
    <t>La catégorie Autre intervention chirurgicale comprend les hystérectomies, les hystérotomies et les extractions cataméniales. Les cas où l’une de ces interventions est pratiquée conjointement à une intervention médicale sont classés dans la catégorie Autre.</t>
  </si>
  <si>
    <t>La catégorie Autre comprend les cas où l’on a eu recours aux interventions ou aux agents suivants : un antimétabolite, un émollient ou une solution saline employés seuls, une solution saline combinée à une autre intervention pharmacologique, la dilatation du col employée seule, toute autre intervention chirurgicale combinée à une intervention médicale, une intervention non classée ailleurs ou une intervention non précisée.</t>
  </si>
  <si>
    <t>Utilisateurs d’un lecteur d’écran : Ce fichier contient 11 onglets, soit la présente page titre, l’avis aux lecteurs à l’onglet 2, la table des matières à l’onglet 3 et 8 tableaux de données qui commencent à l’onglet 4.</t>
  </si>
  <si>
    <t>s.o.</t>
  </si>
  <si>
    <t xml:space="preserve">Catégorie de méthode d’avortement </t>
  </si>
  <si>
    <r>
      <rPr>
        <sz val="11"/>
        <rFont val="Arial"/>
        <family val="2"/>
      </rPr>
      <t>Les statistiques nationales sur l’avortement pour 2006 et les années antérieures sont accessibles auprès de Statistique Canada à l’adresse suivante</t>
    </r>
    <r>
      <rPr>
        <sz val="11"/>
        <color rgb="FF0070C0"/>
        <rFont val="Arial"/>
        <family val="2"/>
      </rPr>
      <t> </t>
    </r>
    <r>
      <rPr>
        <u/>
        <sz val="11"/>
        <color rgb="FF0070C0"/>
        <rFont val="Arial"/>
        <family val="2"/>
      </rPr>
      <t>www.statcan.gc.ca/daily-quotidien/
090824/dq090824e-fra.htm</t>
    </r>
    <r>
      <rPr>
        <sz val="11"/>
        <color theme="10"/>
        <rFont val="Arial"/>
        <family val="2"/>
      </rPr>
      <t>. </t>
    </r>
  </si>
  <si>
    <t xml:space="preserve">Utilisateurs d’un lecteur d’écran : Le tableau dans cet onglet s’intitule Nombre d’avortements provoqués déclarés au Canada en 2015, selon la province ou le territoire de l’hôpital ou de la clinique et le groupe d’âge. Il commence à la cellule A4 et se termine à la cellule E103. Les remarques commencent à la cellule A104 et les sources commencent à la cellule A115. Un lien de retour à la table des matières se trouve dans la cellule A2. </t>
  </si>
  <si>
    <t xml:space="preserve">Utilisateurs d’un lecteur d’écran : Le tableau dans cet onglet s’intitule Nombre d'avortements provoqués déclarés par les hôpitaux du Canada (à l'exception du Québec) en 2015 et répartition en pourcentage, selon la méthode d’avortement. Il commence à la cellule A4 et se termine à la cellule C16. Les remarques commencent à la cellule A17 et les sources commencent à la cellule A23. Un lien de retour à la table des matières se trouve dans la cellule A2.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</si>
</sst>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_(* #,##0_);_(* \(#,##0\);_(* &quot;-&quot;??_);_(@_)"/>
    <numFmt numFmtId="166" formatCode="[$-F400]h:mm:ss\ AM/PM"/>
    <numFmt numFmtId="167" formatCode="0.0\ %"/>
    <numFmt numFmtId="168" formatCode="_-* #,##0_-;\-* #,##0_-;_-* &quot;-&quot;??_-;_-@_-"/>
  </numFmts>
  <fonts count="42"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color rgb="FFFF0000"/>
      <name val="Arial"/>
      <family val="2"/>
    </font>
    <font>
      <sz val="10"/>
      <name val="Arial"/>
      <family val="2"/>
    </font>
    <font>
      <sz val="10"/>
      <color rgb="FFFF0000"/>
      <name val="Arial"/>
      <family val="2"/>
    </font>
    <font>
      <sz val="10"/>
      <color theme="1"/>
      <name val="Arial"/>
      <family val="2"/>
    </font>
    <font>
      <b/>
      <sz val="10"/>
      <color theme="1"/>
      <name val="Arial"/>
      <family val="2"/>
    </font>
    <font>
      <b/>
      <u/>
      <sz val="10"/>
      <color theme="1"/>
      <name val="Arial"/>
      <family val="2"/>
    </font>
    <font>
      <b/>
      <u/>
      <sz val="11"/>
      <color theme="1"/>
      <name val="Arial"/>
      <family val="2"/>
    </font>
    <font>
      <sz val="11"/>
      <name val="Arial"/>
      <family val="2"/>
    </font>
    <font>
      <sz val="11"/>
      <color indexed="8"/>
      <name val="Calibri"/>
      <family val="2"/>
    </font>
    <font>
      <sz val="11"/>
      <color theme="10"/>
      <name val="Arial"/>
      <family val="2"/>
    </font>
    <font>
      <u/>
      <sz val="11"/>
      <color rgb="FF0000FF"/>
      <name val="Arial"/>
      <family val="2"/>
    </font>
    <font>
      <sz val="12"/>
      <color theme="0"/>
      <name val="Arial"/>
      <family val="2"/>
    </font>
    <font>
      <b/>
      <sz val="11"/>
      <color theme="0"/>
      <name val="Arial"/>
      <family val="2"/>
    </font>
    <font>
      <sz val="11"/>
      <color rgb="FF000000"/>
      <name val="Arial"/>
      <family val="2"/>
    </font>
    <font>
      <b/>
      <sz val="11"/>
      <name val="Arial"/>
      <family val="2"/>
    </font>
    <font>
      <b/>
      <sz val="11"/>
      <color rgb="FF000000"/>
      <name val="Arial"/>
      <family val="2"/>
    </font>
    <font>
      <b/>
      <vertAlign val="superscript"/>
      <sz val="11"/>
      <color theme="0"/>
      <name val="Arial"/>
      <family val="2"/>
    </font>
    <font>
      <u/>
      <sz val="11"/>
      <color theme="10"/>
      <name val="Arial"/>
      <family val="2"/>
    </font>
    <font>
      <sz val="12"/>
      <name val="Arial"/>
      <family val="2"/>
    </font>
    <font>
      <sz val="22"/>
      <name val="Arial"/>
      <family val="2"/>
    </font>
    <font>
      <sz val="16"/>
      <name val="Arial"/>
      <family val="2"/>
    </font>
    <font>
      <b/>
      <sz val="14"/>
      <name val="Arial"/>
      <family val="2"/>
    </font>
    <font>
      <b/>
      <sz val="12"/>
      <name val="Arial"/>
      <family val="2"/>
    </font>
    <font>
      <sz val="9"/>
      <name val="Arial"/>
      <family val="2"/>
    </font>
    <font>
      <vertAlign val="superscript"/>
      <sz val="11"/>
      <color theme="1"/>
      <name val="Arial"/>
      <family val="2"/>
    </font>
    <font>
      <b/>
      <sz val="9"/>
      <color rgb="FF000000"/>
      <name val="Arial"/>
      <family val="2"/>
    </font>
    <font>
      <sz val="9"/>
      <color rgb="FF000000"/>
      <name val="Arial"/>
      <family val="2"/>
    </font>
    <font>
      <u/>
      <sz val="11"/>
      <color rgb="FF0070C0"/>
      <name val="Arial"/>
      <family val="2"/>
    </font>
    <font>
      <sz val="11"/>
      <color rgb="FF0070C0"/>
      <name val="Arial"/>
      <family val="2"/>
    </font>
    <font>
      <sz val="10"/>
      <name val="Univers"/>
      <family val="2"/>
    </font>
    <font>
      <sz val="24"/>
      <name val="Calibri"/>
      <family val="2"/>
      <scheme val="minor"/>
    </font>
    <font>
      <sz val="30"/>
      <name val="Calibri"/>
      <family val="2"/>
      <scheme val="minor"/>
    </font>
    <font>
      <sz val="30"/>
      <color rgb="FF000000"/>
      <name val="Calibri"/>
      <family val="2"/>
      <scheme val="minor"/>
    </font>
    <font>
      <sz val="30"/>
      <color theme="1"/>
      <name val="Calibri"/>
      <family val="2"/>
      <scheme val="minor"/>
    </font>
    <font>
      <b/>
      <sz val="9"/>
      <name val="Arial"/>
      <family val="2"/>
    </font>
    <font>
      <b/>
      <u/>
      <sz val="11"/>
      <color rgb="FF0070C0"/>
      <name val="Arial"/>
      <family val="2"/>
    </font>
    <font>
      <sz val="11"/>
      <color theme="0"/>
      <name val="Arial"/>
      <family val="2"/>
    </font>
  </fonts>
  <fills count="6">
    <fill>
      <patternFill patternType="none"/>
    </fill>
    <fill>
      <patternFill patternType="gray125"/>
    </fill>
    <fill>
      <patternFill patternType="solid">
        <fgColor rgb="FF58595B"/>
        <bgColor indexed="64"/>
      </patternFill>
    </fill>
    <fill>
      <patternFill patternType="solid">
        <fgColor theme="0"/>
        <bgColor indexed="64"/>
      </patternFill>
    </fill>
    <fill>
      <patternFill patternType="solid">
        <fgColor theme="1"/>
        <bgColor indexed="64"/>
      </patternFill>
    </fill>
    <fill>
      <patternFill patternType="solid">
        <fgColor rgb="FFA7A9AC"/>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indexed="64"/>
      </top>
      <bottom/>
      <diagonal/>
    </border>
    <border>
      <left/>
      <right style="thin">
        <color theme="0"/>
      </right>
      <top style="thin">
        <color theme="0"/>
      </top>
      <bottom style="thin">
        <color theme="0"/>
      </bottom>
      <diagonal/>
    </border>
  </borders>
  <cellStyleXfs count="19">
    <xf numFmtId="0" fontId="0" fillId="0" borderId="0"/>
    <xf numFmtId="164" fontId="3" fillId="0" borderId="0" applyFont="0" applyFill="0" applyBorder="0" applyAlignment="0" applyProtection="0"/>
    <xf numFmtId="43" fontId="13" fillId="0" borderId="0" applyFont="0" applyFill="0" applyBorder="0" applyAlignment="0" applyProtection="0"/>
    <xf numFmtId="0" fontId="1" fillId="0" borderId="0"/>
    <xf numFmtId="0" fontId="3" fillId="0" borderId="0"/>
    <xf numFmtId="0" fontId="22" fillId="0" borderId="0" applyNumberFormat="0" applyFill="0" applyBorder="0" applyAlignment="0" applyProtection="0"/>
    <xf numFmtId="0" fontId="15" fillId="0" borderId="0" applyNumberFormat="0" applyFill="0" applyBorder="0" applyAlignment="0" applyProtection="0"/>
    <xf numFmtId="0" fontId="16" fillId="4" borderId="0" applyFont="0" applyAlignment="0"/>
    <xf numFmtId="9" fontId="2" fillId="0" borderId="0" applyFont="0" applyFill="0" applyBorder="0" applyAlignment="0" applyProtection="0"/>
    <xf numFmtId="0" fontId="24" fillId="0" borderId="0" applyNumberFormat="0" applyFill="0" applyProtection="0">
      <alignment horizontal="left" vertical="top"/>
    </xf>
    <xf numFmtId="0" fontId="25" fillId="0" borderId="0" applyNumberFormat="0" applyProtection="0">
      <alignment horizontal="left" vertical="top"/>
    </xf>
    <xf numFmtId="0" fontId="26" fillId="0" borderId="0" applyNumberFormat="0" applyProtection="0">
      <alignment horizontal="left" vertical="top"/>
    </xf>
    <xf numFmtId="0" fontId="27" fillId="0" borderId="0" applyNumberFormat="0" applyProtection="0">
      <alignment horizontal="left" vertical="top"/>
    </xf>
    <xf numFmtId="0" fontId="12" fillId="0" borderId="0" applyNumberFormat="0" applyProtection="0">
      <alignment horizontal="left" vertical="top" wrapText="1"/>
    </xf>
    <xf numFmtId="0" fontId="23" fillId="0" borderId="0" applyNumberFormat="0" applyFill="0" applyProtection="0">
      <alignment horizontal="left" vertical="top"/>
    </xf>
    <xf numFmtId="0" fontId="17" fillId="2" borderId="4" applyNumberFormat="0" applyProtection="0">
      <alignment horizontal="left" vertical="top"/>
    </xf>
    <xf numFmtId="0" fontId="28" fillId="0" borderId="0" applyNumberFormat="0" applyProtection="0">
      <alignment horizontal="left" vertical="top"/>
    </xf>
    <xf numFmtId="0" fontId="17" fillId="5" borderId="7" applyNumberFormat="0" applyProtection="0">
      <alignment horizontal="left" vertical="top"/>
    </xf>
    <xf numFmtId="0" fontId="23" fillId="0" borderId="0" applyNumberFormat="0" applyProtection="0">
      <alignment horizontal="left" vertical="top"/>
    </xf>
  </cellStyleXfs>
  <cellXfs count="230">
    <xf numFmtId="0" fontId="0" fillId="0" borderId="0" xfId="0"/>
    <xf numFmtId="0" fontId="3" fillId="0" borderId="0" xfId="0" applyFont="1"/>
    <xf numFmtId="0" fontId="5" fillId="0" borderId="0" xfId="0" applyFont="1"/>
    <xf numFmtId="3" fontId="3" fillId="0" borderId="0" xfId="0" applyNumberFormat="1" applyFont="1"/>
    <xf numFmtId="0" fontId="8" fillId="0" borderId="0" xfId="0" applyFont="1"/>
    <xf numFmtId="0" fontId="9" fillId="0" borderId="0" xfId="0" applyFont="1"/>
    <xf numFmtId="0" fontId="7" fillId="0" borderId="0" xfId="0" applyFont="1"/>
    <xf numFmtId="3" fontId="8" fillId="0" borderId="0" xfId="0" applyNumberFormat="1" applyFont="1"/>
    <xf numFmtId="0" fontId="10" fillId="0" borderId="0" xfId="0" applyFont="1" applyAlignment="1">
      <alignment horizontal="left" wrapText="1"/>
    </xf>
    <xf numFmtId="0" fontId="11" fillId="0" borderId="0" xfId="0" applyFont="1" applyAlignment="1">
      <alignment horizontal="left" wrapText="1"/>
    </xf>
    <xf numFmtId="0" fontId="12" fillId="0" borderId="0" xfId="0" applyFont="1"/>
    <xf numFmtId="0" fontId="6" fillId="0" borderId="0" xfId="0" applyFont="1" applyAlignment="1">
      <alignment wrapText="1"/>
    </xf>
    <xf numFmtId="0" fontId="3" fillId="0" borderId="0" xfId="0" applyFont="1" applyFill="1"/>
    <xf numFmtId="0" fontId="8" fillId="0" borderId="0" xfId="0" applyFont="1" applyFill="1" applyAlignment="1"/>
    <xf numFmtId="0" fontId="12" fillId="0" borderId="0" xfId="0" applyFont="1" applyFill="1"/>
    <xf numFmtId="0" fontId="5" fillId="0" borderId="0" xfId="0" applyFont="1" applyFill="1"/>
    <xf numFmtId="0" fontId="6" fillId="0" borderId="0" xfId="0" applyFont="1"/>
    <xf numFmtId="0" fontId="3" fillId="0" borderId="0" xfId="4"/>
    <xf numFmtId="0" fontId="12" fillId="3" borderId="0" xfId="0" applyFont="1" applyFill="1"/>
    <xf numFmtId="0" fontId="14" fillId="3" borderId="0" xfId="5" applyFont="1" applyFill="1" applyAlignment="1" applyProtection="1"/>
    <xf numFmtId="0" fontId="19" fillId="0" borderId="1" xfId="0" applyFont="1" applyBorder="1" applyAlignment="1">
      <alignment vertical="top" wrapText="1"/>
    </xf>
    <xf numFmtId="0" fontId="20" fillId="0" borderId="1" xfId="0" applyFont="1" applyBorder="1" applyAlignment="1">
      <alignment horizontal="left" vertical="center" wrapText="1"/>
    </xf>
    <xf numFmtId="49" fontId="17" fillId="2" borderId="17" xfId="0" applyNumberFormat="1" applyFont="1" applyFill="1" applyBorder="1" applyAlignment="1">
      <alignment horizontal="center" vertical="center" wrapText="1"/>
    </xf>
    <xf numFmtId="0" fontId="19" fillId="0" borderId="11" xfId="0" applyFont="1" applyFill="1" applyBorder="1" applyAlignment="1">
      <alignment horizontal="left" vertical="center" wrapText="1"/>
    </xf>
    <xf numFmtId="0" fontId="3" fillId="0" borderId="0" xfId="4" applyAlignment="1">
      <alignment vertical="top"/>
    </xf>
    <xf numFmtId="0" fontId="0" fillId="0" borderId="0" xfId="0" applyFont="1"/>
    <xf numFmtId="0" fontId="0" fillId="0" borderId="0" xfId="0" applyAlignment="1">
      <alignment vertical="top" wrapText="1"/>
    </xf>
    <xf numFmtId="0" fontId="0" fillId="0" borderId="0" xfId="0" applyAlignment="1">
      <alignment vertical="top"/>
    </xf>
    <xf numFmtId="0" fontId="0" fillId="0" borderId="0" xfId="0" applyFont="1" applyAlignment="1">
      <alignment vertical="top"/>
    </xf>
    <xf numFmtId="0" fontId="3" fillId="0" borderId="0" xfId="0" applyFont="1" applyAlignment="1">
      <alignment vertical="top"/>
    </xf>
    <xf numFmtId="0" fontId="12" fillId="3" borderId="0" xfId="0" applyFont="1" applyFill="1" applyAlignment="1">
      <alignment vertical="top"/>
    </xf>
    <xf numFmtId="0" fontId="0" fillId="0" borderId="0" xfId="0" applyFont="1" applyAlignment="1">
      <alignment vertical="top" wrapText="1"/>
    </xf>
    <xf numFmtId="0" fontId="30" fillId="0" borderId="0" xfId="0" applyFont="1"/>
    <xf numFmtId="0" fontId="8" fillId="0" borderId="0" xfId="0" applyFont="1" applyAlignment="1">
      <alignment vertical="top"/>
    </xf>
    <xf numFmtId="0" fontId="19" fillId="0" borderId="1" xfId="0" applyFont="1" applyBorder="1" applyAlignment="1">
      <alignment wrapText="1"/>
    </xf>
    <xf numFmtId="0" fontId="19" fillId="0" borderId="1" xfId="0" applyFont="1" applyBorder="1" applyAlignment="1">
      <alignment vertical="center" wrapText="1"/>
    </xf>
    <xf numFmtId="165" fontId="4" fillId="0" borderId="3" xfId="1" applyNumberFormat="1" applyFont="1" applyBorder="1" applyAlignment="1">
      <alignment horizontal="right" vertical="center" wrapText="1"/>
    </xf>
    <xf numFmtId="1" fontId="4" fillId="0" borderId="3" xfId="1" applyNumberFormat="1" applyFont="1" applyBorder="1" applyAlignment="1">
      <alignment horizontal="right" vertical="center" wrapText="1"/>
    </xf>
    <xf numFmtId="1" fontId="12" fillId="0" borderId="3" xfId="8" applyNumberFormat="1" applyFont="1" applyBorder="1" applyAlignment="1">
      <alignment horizontal="right" vertical="center" wrapText="1"/>
    </xf>
    <xf numFmtId="168" fontId="12" fillId="0" borderId="2" xfId="1" applyNumberFormat="1" applyFont="1" applyBorder="1" applyAlignment="1">
      <alignment horizontal="right" vertical="center" wrapText="1"/>
    </xf>
    <xf numFmtId="165" fontId="19" fillId="0" borderId="3" xfId="1" applyNumberFormat="1" applyFont="1" applyBorder="1" applyAlignment="1">
      <alignment horizontal="right" vertical="center" wrapText="1"/>
    </xf>
    <xf numFmtId="168" fontId="12" fillId="0" borderId="3" xfId="1" applyNumberFormat="1" applyFont="1" applyBorder="1" applyAlignment="1">
      <alignment horizontal="right" vertical="center" wrapText="1"/>
    </xf>
    <xf numFmtId="1" fontId="12" fillId="0" borderId="3" xfId="8" applyNumberFormat="1" applyFont="1" applyFill="1" applyBorder="1" applyAlignment="1">
      <alignment horizontal="right" vertical="center" wrapText="1"/>
    </xf>
    <xf numFmtId="165" fontId="19" fillId="0" borderId="2" xfId="1" applyNumberFormat="1" applyFont="1" applyBorder="1" applyAlignment="1">
      <alignment horizontal="right" vertical="center" wrapText="1"/>
    </xf>
    <xf numFmtId="0" fontId="3" fillId="0" borderId="13" xfId="2" applyNumberFormat="1" applyFont="1" applyBorder="1" applyAlignment="1">
      <alignment horizontal="right" vertical="center" wrapText="1"/>
    </xf>
    <xf numFmtId="0" fontId="4" fillId="0" borderId="12" xfId="2" applyNumberFormat="1" applyFont="1" applyBorder="1" applyAlignment="1">
      <alignment horizontal="right" vertical="center" wrapText="1"/>
    </xf>
    <xf numFmtId="0" fontId="3" fillId="0" borderId="15" xfId="2" applyNumberFormat="1" applyFont="1" applyBorder="1" applyAlignment="1">
      <alignment horizontal="right" vertical="center" wrapText="1"/>
    </xf>
    <xf numFmtId="0" fontId="4" fillId="0" borderId="8" xfId="2" applyNumberFormat="1" applyFont="1" applyBorder="1" applyAlignment="1">
      <alignment horizontal="right" vertical="center" wrapText="1"/>
    </xf>
    <xf numFmtId="0" fontId="12" fillId="0" borderId="13" xfId="3" applyFont="1" applyFill="1" applyBorder="1" applyAlignment="1">
      <alignment horizontal="right" vertical="top" wrapText="1"/>
    </xf>
    <xf numFmtId="0" fontId="12" fillId="0" borderId="15" xfId="3" applyFont="1" applyFill="1" applyBorder="1" applyAlignment="1">
      <alignment horizontal="right" vertical="top" wrapText="1"/>
    </xf>
    <xf numFmtId="165" fontId="4" fillId="0" borderId="8" xfId="2" applyNumberFormat="1" applyFont="1" applyBorder="1" applyAlignment="1">
      <alignment horizontal="right" vertical="center" wrapText="1"/>
    </xf>
    <xf numFmtId="0" fontId="4" fillId="0" borderId="9" xfId="2" applyNumberFormat="1" applyFont="1" applyBorder="1" applyAlignment="1">
      <alignment horizontal="right" vertical="center" wrapText="1"/>
    </xf>
    <xf numFmtId="165" fontId="12" fillId="0" borderId="14" xfId="2" applyNumberFormat="1" applyFont="1" applyBorder="1" applyAlignment="1">
      <alignment horizontal="right" vertical="center" wrapText="1"/>
    </xf>
    <xf numFmtId="165" fontId="19" fillId="0" borderId="12" xfId="2" applyNumberFormat="1" applyFont="1" applyBorder="1" applyAlignment="1">
      <alignment horizontal="right" vertical="center" wrapText="1"/>
    </xf>
    <xf numFmtId="165" fontId="12" fillId="0" borderId="12" xfId="2" applyNumberFormat="1" applyFont="1" applyBorder="1" applyAlignment="1">
      <alignment horizontal="right" vertical="center" wrapText="1"/>
    </xf>
    <xf numFmtId="0" fontId="12" fillId="0" borderId="12" xfId="2" applyNumberFormat="1" applyFont="1" applyBorder="1" applyAlignment="1">
      <alignment horizontal="right" vertical="center" wrapText="1"/>
    </xf>
    <xf numFmtId="1" fontId="19" fillId="0" borderId="12" xfId="2" applyNumberFormat="1" applyFont="1" applyBorder="1" applyAlignment="1">
      <alignment horizontal="right" vertical="center" wrapText="1"/>
    </xf>
    <xf numFmtId="165" fontId="19" fillId="0" borderId="9" xfId="2" applyNumberFormat="1" applyFont="1" applyBorder="1" applyAlignment="1">
      <alignment horizontal="right" vertical="center" wrapText="1"/>
    </xf>
    <xf numFmtId="0" fontId="12" fillId="0" borderId="14" xfId="2" applyNumberFormat="1" applyFont="1" applyBorder="1" applyAlignment="1">
      <alignment horizontal="right" vertical="center" wrapText="1"/>
    </xf>
    <xf numFmtId="165" fontId="19" fillId="0" borderId="14" xfId="2" applyNumberFormat="1" applyFont="1" applyBorder="1" applyAlignment="1">
      <alignment horizontal="right" vertical="center" wrapText="1"/>
    </xf>
    <xf numFmtId="0" fontId="12" fillId="0" borderId="15" xfId="2" applyNumberFormat="1" applyFont="1" applyBorder="1" applyAlignment="1">
      <alignment horizontal="right" vertical="center" wrapText="1"/>
    </xf>
    <xf numFmtId="165" fontId="19" fillId="0" borderId="8" xfId="2" applyNumberFormat="1" applyFont="1" applyBorder="1" applyAlignment="1">
      <alignment horizontal="right" vertical="center" wrapText="1"/>
    </xf>
    <xf numFmtId="0" fontId="19" fillId="0" borderId="12" xfId="2" applyNumberFormat="1" applyFont="1" applyBorder="1" applyAlignment="1">
      <alignment horizontal="right" vertical="center" wrapText="1"/>
    </xf>
    <xf numFmtId="165" fontId="19" fillId="0" borderId="0" xfId="3" applyNumberFormat="1" applyFont="1" applyFill="1" applyBorder="1" applyAlignment="1">
      <alignment horizontal="right" vertical="top" wrapText="1"/>
    </xf>
    <xf numFmtId="0" fontId="12" fillId="0" borderId="12" xfId="2" applyNumberFormat="1" applyFont="1" applyBorder="1" applyAlignment="1">
      <alignment horizontal="right" vertical="top" wrapText="1"/>
    </xf>
    <xf numFmtId="165" fontId="12" fillId="0" borderId="15" xfId="2" applyNumberFormat="1" applyFont="1" applyFill="1" applyBorder="1" applyAlignment="1">
      <alignment horizontal="right" vertical="top" wrapText="1"/>
    </xf>
    <xf numFmtId="165" fontId="19" fillId="0" borderId="8" xfId="2" applyNumberFormat="1" applyFont="1" applyBorder="1" applyAlignment="1">
      <alignment horizontal="right" vertical="top" wrapText="1"/>
    </xf>
    <xf numFmtId="165" fontId="19" fillId="0" borderId="18" xfId="2" applyNumberFormat="1" applyFont="1" applyBorder="1" applyAlignment="1">
      <alignment horizontal="right" vertical="top" wrapText="1"/>
    </xf>
    <xf numFmtId="165" fontId="12" fillId="0" borderId="3" xfId="2" applyNumberFormat="1" applyFont="1" applyBorder="1" applyAlignment="1">
      <alignment horizontal="right" vertical="center" wrapText="1"/>
    </xf>
    <xf numFmtId="165" fontId="12" fillId="0" borderId="3" xfId="2" applyNumberFormat="1" applyFont="1" applyFill="1" applyBorder="1" applyAlignment="1">
      <alignment horizontal="right" vertical="center" wrapText="1"/>
    </xf>
    <xf numFmtId="3" fontId="12" fillId="0" borderId="8" xfId="2" applyNumberFormat="1" applyFont="1" applyBorder="1" applyAlignment="1">
      <alignment horizontal="right" vertical="center" wrapText="1"/>
    </xf>
    <xf numFmtId="3" fontId="19" fillId="0" borderId="8" xfId="2" applyNumberFormat="1" applyFont="1" applyBorder="1" applyAlignment="1">
      <alignment horizontal="right" vertical="center" wrapText="1"/>
    </xf>
    <xf numFmtId="165" fontId="12" fillId="0" borderId="3" xfId="2" applyNumberFormat="1" applyFont="1" applyBorder="1" applyAlignment="1">
      <alignment horizontal="left" vertical="top" wrapText="1"/>
    </xf>
    <xf numFmtId="165" fontId="19" fillId="0" borderId="3" xfId="2" applyNumberFormat="1" applyFont="1" applyBorder="1" applyAlignment="1">
      <alignment horizontal="left" vertical="center" wrapText="1"/>
    </xf>
    <xf numFmtId="3" fontId="12" fillId="0" borderId="3"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167" fontId="12" fillId="0" borderId="3" xfId="2" applyNumberFormat="1" applyFont="1" applyBorder="1" applyAlignment="1">
      <alignment horizontal="right" vertical="center" wrapText="1"/>
    </xf>
    <xf numFmtId="167" fontId="19" fillId="0" borderId="3" xfId="2" applyNumberFormat="1" applyFont="1" applyBorder="1" applyAlignment="1">
      <alignment horizontal="right" vertical="center" wrapText="1"/>
    </xf>
    <xf numFmtId="167" fontId="12" fillId="0" borderId="3" xfId="3" applyNumberFormat="1" applyFont="1" applyBorder="1" applyAlignment="1">
      <alignment horizontal="right" vertical="center" wrapText="1"/>
    </xf>
    <xf numFmtId="167" fontId="12" fillId="0" borderId="3" xfId="3" applyNumberFormat="1" applyFont="1" applyBorder="1" applyAlignment="1">
      <alignment horizontal="right" vertical="top" wrapText="1"/>
    </xf>
    <xf numFmtId="167" fontId="19" fillId="0" borderId="3" xfId="3" applyNumberFormat="1" applyFont="1" applyBorder="1" applyAlignment="1">
      <alignment horizontal="right" vertical="center" wrapText="1"/>
    </xf>
    <xf numFmtId="167" fontId="12" fillId="0" borderId="3" xfId="3" applyNumberFormat="1" applyFont="1" applyBorder="1" applyAlignment="1">
      <alignment horizontal="right" vertical="center"/>
    </xf>
    <xf numFmtId="167" fontId="19" fillId="0" borderId="3" xfId="3" applyNumberFormat="1" applyFont="1" applyBorder="1" applyAlignment="1">
      <alignment horizontal="right" vertical="center"/>
    </xf>
    <xf numFmtId="49" fontId="17" fillId="2" borderId="4" xfId="0" applyNumberFormat="1" applyFont="1" applyFill="1" applyBorder="1" applyAlignment="1">
      <alignment horizontal="left" wrapText="1"/>
    </xf>
    <xf numFmtId="49" fontId="17" fillId="2" borderId="5" xfId="0" applyNumberFormat="1" applyFont="1" applyFill="1" applyBorder="1" applyAlignment="1">
      <alignment horizontal="center" vertical="center" wrapText="1"/>
    </xf>
    <xf numFmtId="49" fontId="17" fillId="2" borderId="7" xfId="0" applyNumberFormat="1" applyFont="1" applyFill="1" applyBorder="1" applyAlignment="1">
      <alignment horizontal="center" vertical="center" wrapText="1"/>
    </xf>
    <xf numFmtId="49" fontId="17" fillId="2" borderId="17" xfId="0" applyNumberFormat="1" applyFont="1" applyFill="1" applyBorder="1" applyAlignment="1">
      <alignment wrapText="1"/>
    </xf>
    <xf numFmtId="49" fontId="17" fillId="2" borderId="16" xfId="0" applyNumberFormat="1" applyFont="1" applyFill="1" applyBorder="1" applyAlignment="1">
      <alignment horizontal="center" vertical="center" wrapText="1"/>
    </xf>
    <xf numFmtId="49" fontId="17" fillId="2" borderId="7" xfId="0" applyNumberFormat="1" applyFont="1" applyFill="1" applyBorder="1" applyAlignment="1">
      <alignment horizontal="left" wrapText="1"/>
    </xf>
    <xf numFmtId="49" fontId="17" fillId="2" borderId="5" xfId="0" applyNumberFormat="1" applyFont="1" applyFill="1" applyBorder="1" applyAlignment="1">
      <alignment horizontal="left" wrapText="1"/>
    </xf>
    <xf numFmtId="49" fontId="17" fillId="2" borderId="6" xfId="0" applyNumberFormat="1" applyFont="1" applyFill="1" applyBorder="1" applyAlignment="1">
      <alignment horizontal="center" wrapText="1"/>
    </xf>
    <xf numFmtId="49" fontId="17" fillId="2" borderId="4" xfId="0" applyNumberFormat="1" applyFont="1" applyFill="1" applyBorder="1" applyAlignment="1">
      <alignment horizontal="left"/>
    </xf>
    <xf numFmtId="49" fontId="17" fillId="2" borderId="6" xfId="0" applyNumberFormat="1" applyFont="1" applyFill="1" applyBorder="1" applyAlignment="1">
      <alignment horizontal="center" vertical="center" wrapText="1"/>
    </xf>
    <xf numFmtId="0" fontId="31" fillId="0" borderId="0" xfId="0" applyFont="1" applyAlignment="1">
      <alignment vertical="top"/>
    </xf>
    <xf numFmtId="0" fontId="30" fillId="0" borderId="0" xfId="0" applyFont="1" applyAlignment="1">
      <alignment vertical="top"/>
    </xf>
    <xf numFmtId="0" fontId="19" fillId="0" borderId="10" xfId="0" applyFont="1" applyFill="1" applyBorder="1" applyAlignment="1">
      <alignment horizontal="left" vertical="center" wrapText="1"/>
    </xf>
    <xf numFmtId="49" fontId="19" fillId="0" borderId="10" xfId="0" applyNumberFormat="1" applyFont="1" applyFill="1" applyBorder="1" applyAlignment="1">
      <alignment horizontal="left" vertical="center" wrapText="1"/>
    </xf>
    <xf numFmtId="0" fontId="20" fillId="0" borderId="18" xfId="0" applyFont="1" applyBorder="1" applyAlignment="1">
      <alignment horizontal="left" vertical="center" wrapText="1"/>
    </xf>
    <xf numFmtId="0" fontId="20" fillId="0" borderId="19" xfId="0" applyFont="1" applyBorder="1" applyAlignment="1">
      <alignment horizontal="left" vertical="top"/>
    </xf>
    <xf numFmtId="0" fontId="19" fillId="0" borderId="19" xfId="0" applyFont="1" applyFill="1" applyBorder="1" applyAlignment="1">
      <alignment horizontal="left" vertical="top"/>
    </xf>
    <xf numFmtId="0" fontId="22" fillId="0" borderId="0" xfId="5" applyAlignment="1">
      <alignment vertical="top" wrapText="1"/>
    </xf>
    <xf numFmtId="0" fontId="0" fillId="0" borderId="0" xfId="4" applyFont="1" applyAlignment="1">
      <alignment vertical="top" wrapText="1"/>
    </xf>
    <xf numFmtId="0" fontId="33" fillId="0" borderId="0" xfId="5" applyFont="1"/>
    <xf numFmtId="0" fontId="32" fillId="0" borderId="0" xfId="5" applyFont="1" applyAlignment="1">
      <alignment vertical="top"/>
    </xf>
    <xf numFmtId="165" fontId="19" fillId="0" borderId="3" xfId="2" applyNumberFormat="1" applyFont="1" applyFill="1" applyBorder="1" applyAlignment="1">
      <alignment horizontal="right" vertical="center" wrapText="1"/>
    </xf>
    <xf numFmtId="3" fontId="12" fillId="0" borderId="13" xfId="3" applyNumberFormat="1" applyFont="1" applyBorder="1" applyAlignment="1">
      <alignment horizontal="right" vertical="center" wrapText="1"/>
    </xf>
    <xf numFmtId="3" fontId="19" fillId="0" borderId="2" xfId="3" applyNumberFormat="1" applyFont="1" applyBorder="1" applyAlignment="1">
      <alignment horizontal="right" vertical="center" wrapText="1"/>
    </xf>
    <xf numFmtId="167" fontId="12" fillId="0" borderId="9" xfId="3" applyNumberFormat="1" applyFont="1" applyBorder="1" applyAlignment="1">
      <alignment horizontal="right" wrapText="1"/>
    </xf>
    <xf numFmtId="167" fontId="19" fillId="0" borderId="9" xfId="3" applyNumberFormat="1" applyFont="1" applyBorder="1" applyAlignment="1">
      <alignment horizontal="right" wrapText="1"/>
    </xf>
    <xf numFmtId="1" fontId="0" fillId="0" borderId="3" xfId="8" applyNumberFormat="1" applyFont="1" applyBorder="1" applyAlignment="1">
      <alignment horizontal="right" vertical="center" wrapText="1"/>
    </xf>
    <xf numFmtId="3" fontId="12" fillId="0" borderId="3" xfId="8" applyNumberFormat="1" applyFont="1" applyBorder="1" applyAlignment="1">
      <alignment horizontal="right" vertical="center" wrapText="1"/>
    </xf>
    <xf numFmtId="0" fontId="0" fillId="0" borderId="15" xfId="2" applyNumberFormat="1" applyFont="1" applyBorder="1" applyAlignment="1">
      <alignment horizontal="right" vertical="center" wrapText="1"/>
    </xf>
    <xf numFmtId="165" fontId="4" fillId="0" borderId="14" xfId="2" applyNumberFormat="1" applyFont="1" applyFill="1" applyBorder="1" applyAlignment="1">
      <alignment horizontal="right" vertical="center" wrapText="1"/>
    </xf>
    <xf numFmtId="165" fontId="4" fillId="0" borderId="12" xfId="2" applyNumberFormat="1" applyFont="1" applyFill="1" applyBorder="1" applyAlignment="1">
      <alignment horizontal="right" vertical="center" wrapText="1"/>
    </xf>
    <xf numFmtId="1" fontId="4" fillId="0" borderId="12" xfId="2" applyNumberFormat="1" applyFont="1" applyFill="1" applyBorder="1" applyAlignment="1">
      <alignment horizontal="right" vertical="center" wrapText="1"/>
    </xf>
    <xf numFmtId="0" fontId="0" fillId="0" borderId="15" xfId="2" applyNumberFormat="1" applyFont="1" applyFill="1" applyBorder="1" applyAlignment="1">
      <alignment horizontal="right" vertical="center" wrapText="1"/>
    </xf>
    <xf numFmtId="3" fontId="12" fillId="0" borderId="14" xfId="2" applyNumberFormat="1" applyFont="1" applyBorder="1" applyAlignment="1">
      <alignment horizontal="right" vertical="center" wrapText="1"/>
    </xf>
    <xf numFmtId="3" fontId="12" fillId="0" borderId="13" xfId="3" applyNumberFormat="1" applyFont="1" applyFill="1" applyBorder="1" applyAlignment="1">
      <alignment horizontal="right" vertical="top" wrapText="1"/>
    </xf>
    <xf numFmtId="3" fontId="12" fillId="0" borderId="12" xfId="2" applyNumberFormat="1" applyFont="1" applyBorder="1" applyAlignment="1">
      <alignment horizontal="right" vertical="center" wrapText="1"/>
    </xf>
    <xf numFmtId="3" fontId="12" fillId="0" borderId="15" xfId="3" applyNumberFormat="1" applyFont="1" applyFill="1" applyBorder="1" applyAlignment="1">
      <alignment horizontal="right" vertical="top" wrapText="1"/>
    </xf>
    <xf numFmtId="165" fontId="19" fillId="0" borderId="14" xfId="2" applyNumberFormat="1" applyFont="1" applyFill="1" applyBorder="1" applyAlignment="1">
      <alignment horizontal="right" vertical="center" wrapText="1"/>
    </xf>
    <xf numFmtId="165" fontId="19" fillId="0" borderId="12" xfId="2" applyNumberFormat="1" applyFont="1" applyFill="1" applyBorder="1" applyAlignment="1">
      <alignment horizontal="right" vertical="center" wrapText="1"/>
    </xf>
    <xf numFmtId="0" fontId="19" fillId="0" borderId="12" xfId="2" applyNumberFormat="1" applyFont="1" applyFill="1" applyBorder="1" applyAlignment="1">
      <alignment horizontal="right" vertical="center" wrapText="1"/>
    </xf>
    <xf numFmtId="0" fontId="19" fillId="0" borderId="9" xfId="2" applyNumberFormat="1" applyFont="1" applyBorder="1" applyAlignment="1">
      <alignment horizontal="right" vertical="center" wrapText="1"/>
    </xf>
    <xf numFmtId="165" fontId="19" fillId="0" borderId="9" xfId="2" applyNumberFormat="1" applyFont="1" applyFill="1" applyBorder="1" applyAlignment="1">
      <alignment horizontal="right" vertical="center" wrapText="1"/>
    </xf>
    <xf numFmtId="0" fontId="34" fillId="3" borderId="21" xfId="0" applyFont="1" applyFill="1" applyBorder="1" applyAlignment="1">
      <alignment horizontal="right" vertical="center"/>
    </xf>
    <xf numFmtId="0" fontId="34" fillId="3" borderId="22" xfId="0" applyFont="1" applyFill="1" applyBorder="1" applyAlignment="1">
      <alignment horizontal="right" vertical="center"/>
    </xf>
    <xf numFmtId="0" fontId="0" fillId="0" borderId="21" xfId="0" applyBorder="1" applyAlignment="1">
      <alignment horizontal="right" vertical="center"/>
    </xf>
    <xf numFmtId="0" fontId="22" fillId="0" borderId="0" xfId="5"/>
    <xf numFmtId="0" fontId="5" fillId="0" borderId="0" xfId="4" applyFont="1" applyAlignment="1">
      <alignment horizontal="left" wrapText="1"/>
    </xf>
    <xf numFmtId="0" fontId="27" fillId="0" borderId="0" xfId="12" applyFont="1">
      <alignment horizontal="left" vertical="top"/>
    </xf>
    <xf numFmtId="0" fontId="12" fillId="0" borderId="0" xfId="0" applyFont="1" applyAlignment="1">
      <alignment vertical="top"/>
    </xf>
    <xf numFmtId="0" fontId="19" fillId="0" borderId="0" xfId="0" applyFont="1" applyAlignment="1"/>
    <xf numFmtId="0" fontId="35" fillId="0" borderId="0" xfId="9" applyFont="1">
      <alignment horizontal="left" vertical="top"/>
    </xf>
    <xf numFmtId="0" fontId="36" fillId="0" borderId="0" xfId="4" applyFont="1" applyAlignment="1">
      <alignment vertical="top" wrapText="1"/>
    </xf>
    <xf numFmtId="0" fontId="37" fillId="0" borderId="0" xfId="0" applyFont="1" applyAlignment="1">
      <alignment vertical="top"/>
    </xf>
    <xf numFmtId="0" fontId="35" fillId="0" borderId="0" xfId="10" applyFont="1">
      <alignment horizontal="left" vertical="top"/>
    </xf>
    <xf numFmtId="0" fontId="38" fillId="0" borderId="0" xfId="4" applyFont="1" applyAlignment="1">
      <alignment vertical="top"/>
    </xf>
    <xf numFmtId="0" fontId="39" fillId="0" borderId="0" xfId="0" applyFont="1"/>
    <xf numFmtId="0" fontId="34" fillId="3" borderId="24" xfId="0" applyFont="1" applyFill="1" applyBorder="1" applyAlignment="1">
      <alignment horizontal="right" vertical="center"/>
    </xf>
    <xf numFmtId="0" fontId="17" fillId="2" borderId="4" xfId="0" applyFont="1" applyFill="1" applyBorder="1" applyAlignment="1">
      <alignment horizontal="left" wrapText="1" readingOrder="1"/>
    </xf>
    <xf numFmtId="3" fontId="12" fillId="0" borderId="2" xfId="1" applyNumberFormat="1" applyFont="1" applyBorder="1" applyAlignment="1">
      <alignment horizontal="right" vertical="center" wrapText="1"/>
    </xf>
    <xf numFmtId="3" fontId="12" fillId="0" borderId="3" xfId="1" applyNumberFormat="1" applyFont="1" applyBorder="1" applyAlignment="1">
      <alignment horizontal="right" vertical="center" wrapText="1"/>
    </xf>
    <xf numFmtId="0" fontId="17" fillId="2" borderId="5" xfId="0" applyFont="1" applyFill="1" applyBorder="1" applyAlignment="1">
      <alignment horizontal="center" wrapText="1" readingOrder="1"/>
    </xf>
    <xf numFmtId="0" fontId="17" fillId="2" borderId="6" xfId="0" applyFont="1" applyFill="1" applyBorder="1" applyAlignment="1">
      <alignment horizontal="center" wrapText="1" readingOrder="1"/>
    </xf>
    <xf numFmtId="0" fontId="19" fillId="0" borderId="1" xfId="0" applyFont="1" applyBorder="1" applyAlignment="1">
      <alignment horizontal="left" vertical="top" wrapText="1" readingOrder="1"/>
    </xf>
    <xf numFmtId="0" fontId="39" fillId="0" borderId="0" xfId="0" applyFont="1" applyAlignment="1">
      <alignment vertical="top"/>
    </xf>
    <xf numFmtId="0" fontId="28" fillId="0" borderId="0" xfId="0" applyFont="1" applyAlignment="1">
      <alignment vertical="top"/>
    </xf>
    <xf numFmtId="0" fontId="0" fillId="0" borderId="13"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5" xfId="0" applyFont="1" applyBorder="1" applyAlignment="1">
      <alignment horizontal="left" vertical="center" wrapText="1"/>
    </xf>
    <xf numFmtId="0" fontId="4" fillId="0" borderId="8" xfId="0" applyFont="1" applyBorder="1" applyAlignment="1">
      <alignment horizontal="left" vertical="center" wrapText="1"/>
    </xf>
    <xf numFmtId="0" fontId="4" fillId="0" borderId="8" xfId="0" applyFont="1" applyBorder="1" applyAlignment="1">
      <alignment horizontal="left" vertical="top" wrapText="1"/>
    </xf>
    <xf numFmtId="0" fontId="17" fillId="0" borderId="20" xfId="0" applyFont="1" applyBorder="1" applyAlignment="1">
      <alignment horizontal="left" vertical="top"/>
    </xf>
    <xf numFmtId="0" fontId="17" fillId="0" borderId="18" xfId="0" applyFont="1" applyBorder="1" applyAlignment="1">
      <alignment horizontal="left" vertical="top"/>
    </xf>
    <xf numFmtId="0" fontId="17" fillId="0" borderId="20" xfId="0" applyFont="1" applyFill="1" applyBorder="1" applyAlignment="1">
      <alignment horizontal="left" vertical="top"/>
    </xf>
    <xf numFmtId="0" fontId="17" fillId="0" borderId="18" xfId="0" applyFont="1" applyFill="1" applyBorder="1" applyAlignment="1">
      <alignment horizontal="left" vertical="top"/>
    </xf>
    <xf numFmtId="0" fontId="0" fillId="0" borderId="15" xfId="2" applyNumberFormat="1" applyFont="1" applyFill="1" applyBorder="1" applyAlignment="1">
      <alignment horizontal="right" vertical="top" wrapText="1"/>
    </xf>
    <xf numFmtId="165" fontId="12" fillId="0" borderId="12" xfId="2" applyNumberFormat="1" applyFont="1" applyBorder="1" applyAlignment="1">
      <alignment horizontal="right" vertical="top" wrapText="1"/>
    </xf>
    <xf numFmtId="165" fontId="19" fillId="0" borderId="12" xfId="2" applyNumberFormat="1" applyFont="1" applyBorder="1" applyAlignment="1">
      <alignment horizontal="right" vertical="top" wrapText="1"/>
    </xf>
    <xf numFmtId="0" fontId="6" fillId="0" borderId="0" xfId="0" applyFont="1" applyAlignment="1">
      <alignment vertical="top"/>
    </xf>
    <xf numFmtId="166" fontId="32" fillId="0" borderId="0" xfId="5" applyNumberFormat="1" applyFont="1" applyAlignment="1">
      <alignment vertical="top" wrapText="1"/>
    </xf>
    <xf numFmtId="0" fontId="20" fillId="0" borderId="7" xfId="0" applyFont="1" applyBorder="1" applyAlignment="1">
      <alignment horizontal="left" vertical="center" wrapText="1"/>
    </xf>
    <xf numFmtId="0" fontId="18" fillId="0" borderId="7" xfId="0" applyFont="1" applyBorder="1" applyAlignment="1">
      <alignment horizontal="left" vertical="center" wrapText="1"/>
    </xf>
    <xf numFmtId="0" fontId="18" fillId="0" borderId="1" xfId="0" applyFont="1" applyBorder="1" applyAlignment="1">
      <alignment horizontal="left" vertical="center" wrapText="1"/>
    </xf>
    <xf numFmtId="0" fontId="18" fillId="0" borderId="19" xfId="0" applyFont="1" applyBorder="1" applyAlignment="1">
      <alignment horizontal="left" vertical="center" wrapText="1"/>
    </xf>
    <xf numFmtId="0" fontId="41" fillId="0" borderId="20" xfId="0" applyFont="1" applyBorder="1" applyAlignment="1">
      <alignment horizontal="left" vertical="center" wrapText="1"/>
    </xf>
    <xf numFmtId="0" fontId="41" fillId="0" borderId="18" xfId="0" applyFont="1" applyBorder="1" applyAlignment="1">
      <alignment horizontal="left" vertical="center" wrapText="1"/>
    </xf>
    <xf numFmtId="0" fontId="41" fillId="0" borderId="20" xfId="0" applyFont="1" applyBorder="1" applyAlignment="1">
      <alignment horizontal="left" vertical="top" wrapText="1"/>
    </xf>
    <xf numFmtId="0" fontId="41" fillId="0" borderId="18" xfId="0" applyFont="1" applyBorder="1" applyAlignment="1">
      <alignment horizontal="left" vertical="top" wrapText="1"/>
    </xf>
    <xf numFmtId="0" fontId="18" fillId="0" borderId="19" xfId="0" applyFont="1" applyBorder="1" applyAlignment="1">
      <alignment horizontal="left" vertical="top" wrapText="1"/>
    </xf>
    <xf numFmtId="0" fontId="41" fillId="0" borderId="2" xfId="0" applyFont="1" applyBorder="1" applyAlignment="1">
      <alignment horizontal="left" vertical="center" wrapText="1"/>
    </xf>
    <xf numFmtId="0" fontId="20" fillId="3" borderId="19" xfId="0" applyFont="1" applyFill="1" applyBorder="1" applyAlignment="1">
      <alignment horizontal="left" vertical="top"/>
    </xf>
    <xf numFmtId="0" fontId="0" fillId="3" borderId="13" xfId="0" applyFont="1" applyFill="1" applyBorder="1" applyAlignment="1">
      <alignment horizontal="left" vertical="center" wrapText="1"/>
    </xf>
    <xf numFmtId="0" fontId="0" fillId="3" borderId="14" xfId="2" applyNumberFormat="1" applyFont="1" applyFill="1" applyBorder="1" applyAlignment="1">
      <alignment horizontal="right" vertical="center" wrapText="1"/>
    </xf>
    <xf numFmtId="165" fontId="4" fillId="3" borderId="12" xfId="2" applyNumberFormat="1" applyFont="1" applyFill="1" applyBorder="1" applyAlignment="1">
      <alignment horizontal="right" vertical="center" wrapText="1"/>
    </xf>
    <xf numFmtId="0" fontId="0" fillId="3" borderId="15" xfId="0" applyFont="1" applyFill="1" applyBorder="1" applyAlignment="1">
      <alignment horizontal="left" vertical="center" wrapText="1"/>
    </xf>
    <xf numFmtId="0" fontId="0" fillId="3" borderId="12" xfId="2" applyNumberFormat="1" applyFont="1" applyFill="1" applyBorder="1" applyAlignment="1">
      <alignment horizontal="right" vertical="center" wrapText="1"/>
    </xf>
    <xf numFmtId="1" fontId="4" fillId="3" borderId="12" xfId="2" applyNumberFormat="1" applyFont="1" applyFill="1" applyBorder="1" applyAlignment="1">
      <alignment horizontal="right" vertical="center" wrapText="1"/>
    </xf>
    <xf numFmtId="0" fontId="4" fillId="3" borderId="8" xfId="0" applyFont="1" applyFill="1" applyBorder="1" applyAlignment="1">
      <alignment horizontal="left" vertical="center" wrapText="1"/>
    </xf>
    <xf numFmtId="165" fontId="4" fillId="3" borderId="8" xfId="2" applyNumberFormat="1" applyFont="1" applyFill="1" applyBorder="1" applyAlignment="1">
      <alignment horizontal="right" vertical="center" wrapText="1"/>
    </xf>
    <xf numFmtId="0" fontId="4" fillId="3" borderId="9" xfId="2" applyNumberFormat="1" applyFont="1" applyFill="1" applyBorder="1" applyAlignment="1">
      <alignment horizontal="right" vertical="center" wrapText="1"/>
    </xf>
    <xf numFmtId="165" fontId="4" fillId="3" borderId="9" xfId="2" applyNumberFormat="1" applyFont="1" applyFill="1" applyBorder="1" applyAlignment="1">
      <alignment horizontal="right" vertical="center" wrapText="1"/>
    </xf>
    <xf numFmtId="0" fontId="17" fillId="3" borderId="20" xfId="0" applyFont="1" applyFill="1" applyBorder="1" applyAlignment="1">
      <alignment horizontal="left" vertical="top"/>
    </xf>
    <xf numFmtId="0" fontId="17" fillId="3" borderId="18" xfId="0" applyFont="1" applyFill="1" applyBorder="1" applyAlignment="1">
      <alignment horizontal="left" vertical="top"/>
    </xf>
    <xf numFmtId="0" fontId="3" fillId="3" borderId="14" xfId="2" applyNumberFormat="1" applyFont="1" applyFill="1" applyBorder="1" applyAlignment="1">
      <alignment horizontal="right" vertical="center" wrapText="1"/>
    </xf>
    <xf numFmtId="165" fontId="4" fillId="3" borderId="14" xfId="2" applyNumberFormat="1" applyFont="1" applyFill="1" applyBorder="1" applyAlignment="1">
      <alignment horizontal="right" vertical="center" wrapText="1"/>
    </xf>
    <xf numFmtId="0" fontId="3" fillId="3" borderId="12" xfId="2" applyNumberFormat="1" applyFont="1" applyFill="1" applyBorder="1" applyAlignment="1">
      <alignment horizontal="right" vertical="center" wrapText="1"/>
    </xf>
    <xf numFmtId="0" fontId="3" fillId="3" borderId="15" xfId="2" applyNumberFormat="1" applyFont="1" applyFill="1" applyBorder="1" applyAlignment="1">
      <alignment horizontal="right" vertical="center" wrapText="1"/>
    </xf>
    <xf numFmtId="0" fontId="3" fillId="3" borderId="13" xfId="3" applyFont="1" applyFill="1" applyBorder="1" applyAlignment="1">
      <alignment horizontal="right" wrapText="1"/>
    </xf>
    <xf numFmtId="0" fontId="3" fillId="3" borderId="15" xfId="3" applyFont="1" applyFill="1" applyBorder="1" applyAlignment="1">
      <alignment horizontal="right" wrapText="1"/>
    </xf>
    <xf numFmtId="165" fontId="4" fillId="3" borderId="12" xfId="2" applyNumberFormat="1" applyFont="1" applyFill="1" applyBorder="1" applyAlignment="1">
      <alignment horizontal="right" wrapText="1"/>
    </xf>
    <xf numFmtId="0" fontId="12" fillId="3" borderId="15" xfId="3" applyFont="1" applyFill="1" applyBorder="1" applyAlignment="1">
      <alignment horizontal="right" wrapText="1"/>
    </xf>
    <xf numFmtId="165" fontId="19" fillId="3" borderId="12" xfId="2" applyNumberFormat="1" applyFont="1" applyFill="1" applyBorder="1" applyAlignment="1">
      <alignment horizontal="right" wrapText="1"/>
    </xf>
    <xf numFmtId="165" fontId="12" fillId="3" borderId="15" xfId="2" applyNumberFormat="1" applyFont="1" applyFill="1" applyBorder="1" applyAlignment="1">
      <alignment horizontal="right" wrapText="1"/>
    </xf>
    <xf numFmtId="1" fontId="4" fillId="3" borderId="12" xfId="2" applyNumberFormat="1" applyFont="1" applyFill="1" applyBorder="1" applyAlignment="1">
      <alignment horizontal="right" wrapText="1"/>
    </xf>
    <xf numFmtId="165" fontId="19" fillId="3" borderId="15" xfId="2" applyNumberFormat="1" applyFont="1" applyFill="1" applyBorder="1" applyAlignment="1">
      <alignment horizontal="right" wrapText="1"/>
    </xf>
    <xf numFmtId="165" fontId="19" fillId="3" borderId="9" xfId="2" applyNumberFormat="1" applyFont="1" applyFill="1" applyBorder="1" applyAlignment="1">
      <alignment horizontal="right" wrapText="1"/>
    </xf>
    <xf numFmtId="0" fontId="12" fillId="3" borderId="14" xfId="3" applyFont="1" applyFill="1" applyBorder="1" applyAlignment="1">
      <alignment horizontal="right" vertical="center" wrapText="1"/>
    </xf>
    <xf numFmtId="165" fontId="19" fillId="3" borderId="12" xfId="3" applyNumberFormat="1" applyFont="1" applyFill="1" applyBorder="1" applyAlignment="1">
      <alignment horizontal="right" vertical="center" wrapText="1"/>
    </xf>
    <xf numFmtId="0" fontId="12" fillId="3" borderId="12" xfId="3" applyFont="1" applyFill="1" applyBorder="1" applyAlignment="1">
      <alignment horizontal="right" vertical="center" wrapText="1"/>
    </xf>
    <xf numFmtId="0" fontId="12" fillId="3" borderId="15" xfId="2" applyNumberFormat="1" applyFont="1" applyFill="1" applyBorder="1" applyAlignment="1">
      <alignment horizontal="right" vertical="center" wrapText="1"/>
    </xf>
    <xf numFmtId="1" fontId="12" fillId="3" borderId="12" xfId="2" applyNumberFormat="1" applyFont="1" applyFill="1" applyBorder="1" applyAlignment="1">
      <alignment horizontal="right" vertical="center" wrapText="1"/>
    </xf>
    <xf numFmtId="1" fontId="19" fillId="3" borderId="12" xfId="3" applyNumberFormat="1" applyFont="1" applyFill="1" applyBorder="1" applyAlignment="1">
      <alignment horizontal="right" vertical="center" wrapText="1"/>
    </xf>
    <xf numFmtId="165" fontId="19" fillId="3" borderId="8" xfId="2" applyNumberFormat="1" applyFont="1" applyFill="1" applyBorder="1" applyAlignment="1">
      <alignment horizontal="right" vertical="center" wrapText="1"/>
    </xf>
    <xf numFmtId="165" fontId="19" fillId="3" borderId="9" xfId="2" applyNumberFormat="1" applyFont="1" applyFill="1" applyBorder="1" applyAlignment="1">
      <alignment horizontal="right" vertical="center" wrapText="1"/>
    </xf>
    <xf numFmtId="165" fontId="12" fillId="3" borderId="14" xfId="2" applyNumberFormat="1" applyFont="1" applyFill="1" applyBorder="1" applyAlignment="1">
      <alignment horizontal="right" vertical="center" wrapText="1"/>
    </xf>
    <xf numFmtId="165" fontId="19" fillId="3" borderId="12" xfId="2" applyNumberFormat="1" applyFont="1" applyFill="1" applyBorder="1" applyAlignment="1">
      <alignment horizontal="right" vertical="center" wrapText="1"/>
    </xf>
    <xf numFmtId="165" fontId="12" fillId="3" borderId="12" xfId="2" applyNumberFormat="1" applyFont="1" applyFill="1" applyBorder="1" applyAlignment="1">
      <alignment horizontal="right" vertical="center" wrapText="1"/>
    </xf>
    <xf numFmtId="0" fontId="12" fillId="3" borderId="12" xfId="2" applyNumberFormat="1" applyFont="1" applyFill="1" applyBorder="1" applyAlignment="1">
      <alignment horizontal="right" vertical="center" wrapText="1"/>
    </xf>
    <xf numFmtId="165" fontId="19" fillId="3" borderId="15" xfId="2" applyNumberFormat="1" applyFont="1" applyFill="1" applyBorder="1" applyAlignment="1">
      <alignment horizontal="right" vertical="center" wrapText="1"/>
    </xf>
    <xf numFmtId="0" fontId="12" fillId="3" borderId="14" xfId="2" applyNumberFormat="1" applyFont="1" applyFill="1" applyBorder="1" applyAlignment="1">
      <alignment horizontal="right" vertical="center" wrapText="1"/>
    </xf>
    <xf numFmtId="165" fontId="19" fillId="3" borderId="14" xfId="2" applyNumberFormat="1" applyFont="1" applyFill="1" applyBorder="1" applyAlignment="1">
      <alignment horizontal="right" vertical="center" wrapText="1"/>
    </xf>
    <xf numFmtId="0" fontId="19" fillId="3" borderId="12" xfId="2" applyNumberFormat="1" applyFont="1" applyFill="1" applyBorder="1" applyAlignment="1">
      <alignment horizontal="right" vertical="center" wrapText="1"/>
    </xf>
    <xf numFmtId="0" fontId="19" fillId="3" borderId="9" xfId="2" applyNumberFormat="1" applyFont="1" applyFill="1" applyBorder="1" applyAlignment="1">
      <alignment horizontal="right" vertical="center" wrapText="1"/>
    </xf>
    <xf numFmtId="0" fontId="12" fillId="0" borderId="0" xfId="0" applyFont="1" applyAlignment="1">
      <alignment vertical="top" wrapText="1"/>
    </xf>
    <xf numFmtId="0" fontId="5" fillId="0" borderId="0" xfId="0" applyFont="1" applyAlignment="1">
      <alignment horizontal="left" vertical="top" wrapText="1"/>
    </xf>
    <xf numFmtId="0" fontId="28" fillId="0" borderId="0" xfId="0" applyFont="1" applyAlignment="1">
      <alignment vertical="center" wrapText="1"/>
    </xf>
    <xf numFmtId="0" fontId="12" fillId="0" borderId="0" xfId="0" applyFont="1" applyAlignment="1">
      <alignment vertical="center" wrapText="1"/>
    </xf>
    <xf numFmtId="0" fontId="28" fillId="0" borderId="0" xfId="0" applyFont="1" applyAlignment="1">
      <alignment vertical="top" wrapText="1"/>
    </xf>
    <xf numFmtId="0" fontId="23" fillId="0" borderId="0" xfId="18" applyFont="1" applyAlignment="1">
      <alignment horizontal="left" vertical="top" wrapText="1"/>
    </xf>
    <xf numFmtId="0" fontId="23" fillId="0" borderId="0" xfId="18" applyFont="1">
      <alignment horizontal="left" vertical="top"/>
    </xf>
    <xf numFmtId="0" fontId="28" fillId="0" borderId="23" xfId="0" applyFont="1" applyBorder="1" applyAlignment="1">
      <alignment wrapText="1"/>
    </xf>
    <xf numFmtId="0" fontId="12" fillId="0" borderId="23" xfId="0" applyFont="1" applyBorder="1" applyAlignment="1">
      <alignment wrapText="1"/>
    </xf>
    <xf numFmtId="0" fontId="28" fillId="0" borderId="0" xfId="0" applyFont="1" applyAlignment="1">
      <alignment horizontal="left" vertical="top" wrapText="1"/>
    </xf>
    <xf numFmtId="0" fontId="31" fillId="0" borderId="0" xfId="0" applyFont="1" applyAlignment="1">
      <alignment vertical="top" wrapText="1"/>
    </xf>
    <xf numFmtId="0" fontId="0" fillId="0" borderId="0" xfId="0" applyAlignment="1">
      <alignment vertical="top" wrapText="1"/>
    </xf>
    <xf numFmtId="0" fontId="23" fillId="0" borderId="0" xfId="18" applyAlignment="1">
      <alignment horizontal="left" vertical="top" wrapText="1"/>
    </xf>
    <xf numFmtId="0" fontId="23" fillId="0" borderId="0" xfId="18">
      <alignment horizontal="left" vertical="top"/>
    </xf>
    <xf numFmtId="0" fontId="0" fillId="0" borderId="0" xfId="0" applyAlignment="1">
      <alignment wrapText="1"/>
    </xf>
  </cellXfs>
  <cellStyles count="19">
    <cellStyle name="_Title" xfId="7"/>
    <cellStyle name="Body_text" xfId="13"/>
    <cellStyle name="Comma" xfId="1" builtinId="3" customBuiltin="1"/>
    <cellStyle name="Comma 2" xfId="2"/>
    <cellStyle name="Figure_title" xfId="14"/>
    <cellStyle name="Followed Hyperlink" xfId="6" builtinId="9" customBuiltin="1"/>
    <cellStyle name="Header_row" xfId="15"/>
    <cellStyle name="Heading 1" xfId="9" builtinId="16" customBuiltin="1"/>
    <cellStyle name="Heading 2" xfId="10" builtinId="17" customBuiltin="1"/>
    <cellStyle name="Heading 3" xfId="11" builtinId="18" customBuiltin="1"/>
    <cellStyle name="Heading 4" xfId="12" builtinId="19" customBuiltin="1"/>
    <cellStyle name="Hyperlink" xfId="5" builtinId="8" customBuiltin="1"/>
    <cellStyle name="Normal" xfId="0" builtinId="0" customBuiltin="1"/>
    <cellStyle name="Normal 2" xfId="3"/>
    <cellStyle name="Normal 3" xfId="4"/>
    <cellStyle name="Notes_sources" xfId="16"/>
    <cellStyle name="Percent" xfId="8" builtinId="5"/>
    <cellStyle name="Sub_row" xfId="17"/>
    <cellStyle name="Table_title" xfId="18"/>
  </cellStyles>
  <dxfs count="0"/>
  <tableStyles count="0" defaultTableStyle="TableStyleMedium9" defaultPivotStyle="PivotStyleLight16"/>
  <colors>
    <mruColors>
      <color rgb="FF0070C0"/>
      <color rgb="FF384EF2"/>
      <color rgb="FFD1D3D4"/>
      <color rgb="FF58595B"/>
      <color rgb="FF0000FF"/>
      <color rgb="FFA7A9AC"/>
      <color rgb="FF043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4238625</xdr:colOff>
      <xdr:row>12</xdr:row>
      <xdr:rowOff>0</xdr:rowOff>
    </xdr:from>
    <xdr:to>
      <xdr:col>0</xdr:col>
      <xdr:colOff>5975985</xdr:colOff>
      <xdr:row>16</xdr:row>
      <xdr:rowOff>100118</xdr:rowOff>
    </xdr:to>
    <xdr:pic>
      <xdr:nvPicPr>
        <xdr:cNvPr id="4" name="Picture 3" descr="logo de l’Institut canadien d’information sur la santé (ICIS)" title="Institut canadien d'information sur la santé"/>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38625" y="4343400"/>
          <a:ext cx="1737360" cy="8240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dia@icis.ca" TargetMode="External"/><Relationship Id="rId1" Type="http://schemas.openxmlformats.org/officeDocument/2006/relationships/hyperlink" Target="mailto:bdca@icis.c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can.gc.ca/daily-quotidien/090824/dq090824e-fra.htm" TargetMode="External"/><Relationship Id="rId1" Type="http://schemas.openxmlformats.org/officeDocument/2006/relationships/hyperlink" Target="http://www.statcan.gc.ca/daily-quotidien/090824/dq090824e-fra.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9"/>
  <sheetViews>
    <sheetView showGridLines="0" tabSelected="1" topLeftCell="A2" zoomScaleNormal="100" zoomScaleSheetLayoutView="100" workbookViewId="0"/>
  </sheetViews>
  <sheetFormatPr defaultColWidth="8.75" defaultRowHeight="14.25" x14ac:dyDescent="0.2"/>
  <cols>
    <col min="1" max="1" width="80.625" style="17" customWidth="1"/>
    <col min="2" max="16384" width="8.75" style="17"/>
  </cols>
  <sheetData>
    <row r="1" spans="1:1" ht="42.75" hidden="1" x14ac:dyDescent="0.2">
      <c r="A1" s="129" t="s">
        <v>167</v>
      </c>
    </row>
    <row r="2" spans="1:1" ht="86.25" customHeight="1" x14ac:dyDescent="0.2">
      <c r="A2" s="134" t="s">
        <v>126</v>
      </c>
    </row>
    <row r="3" spans="1:1" ht="24" customHeight="1" x14ac:dyDescent="0.2">
      <c r="A3" s="24" t="s">
        <v>72</v>
      </c>
    </row>
    <row r="4" spans="1:1" s="24" customFormat="1" ht="37.5" customHeight="1" x14ac:dyDescent="0.2">
      <c r="A4" s="101" t="s">
        <v>106</v>
      </c>
    </row>
    <row r="5" spans="1:1" ht="39.950000000000003" customHeight="1" x14ac:dyDescent="0.2">
      <c r="A5" s="133" t="s">
        <v>73</v>
      </c>
    </row>
    <row r="6" spans="1:1" ht="15" customHeight="1" x14ac:dyDescent="0.2">
      <c r="A6" s="24" t="s">
        <v>74</v>
      </c>
    </row>
    <row r="7" spans="1:1" ht="24" customHeight="1" x14ac:dyDescent="0.2">
      <c r="A7" s="103" t="s">
        <v>75</v>
      </c>
    </row>
    <row r="8" spans="1:1" ht="15" customHeight="1" x14ac:dyDescent="0.2">
      <c r="A8" s="24" t="s">
        <v>76</v>
      </c>
    </row>
    <row r="9" spans="1:1" ht="15" customHeight="1" x14ac:dyDescent="0.2">
      <c r="A9" s="103" t="s">
        <v>77</v>
      </c>
    </row>
  </sheetData>
  <hyperlinks>
    <hyperlink ref="A7" r:id="rId1"/>
    <hyperlink ref="A9" r:id="rId2"/>
  </hyperlinks>
  <pageMargins left="0.75" right="0.75" top="0.75" bottom="0.75" header="0.3" footer="0.3"/>
  <pageSetup orientation="portrait" r:id="rId3"/>
  <headerFooter>
    <oddFooter>&amp;L&amp;9© ICIS 2017&amp;R&amp;9&amp;P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40"/>
  <sheetViews>
    <sheetView showGridLines="0" topLeftCell="A2" zoomScaleNormal="100" zoomScaleSheetLayoutView="100" workbookViewId="0">
      <selection sqref="A1:D1"/>
    </sheetView>
  </sheetViews>
  <sheetFormatPr defaultColWidth="9" defaultRowHeight="14.25" x14ac:dyDescent="0.2"/>
  <cols>
    <col min="1" max="1" width="34" style="1" customWidth="1"/>
    <col min="2" max="2" width="31.125" style="1" customWidth="1"/>
    <col min="3" max="3" width="21.875" style="1" customWidth="1"/>
    <col min="4" max="4" width="24.625" style="1" customWidth="1"/>
    <col min="5" max="16384" width="9" style="1"/>
  </cols>
  <sheetData>
    <row r="1" spans="1:5" ht="74.25" hidden="1" customHeight="1" x14ac:dyDescent="0.2">
      <c r="A1" s="216" t="s">
        <v>172</v>
      </c>
      <c r="B1" s="216"/>
      <c r="C1" s="216"/>
      <c r="D1" s="216"/>
    </row>
    <row r="2" spans="1:5" s="29" customFormat="1" ht="24" customHeight="1" x14ac:dyDescent="0.2">
      <c r="A2" s="103" t="s">
        <v>56</v>
      </c>
      <c r="B2" s="103"/>
    </row>
    <row r="3" spans="1:5" ht="37.5" customHeight="1" x14ac:dyDescent="0.2">
      <c r="A3" s="227" t="s">
        <v>152</v>
      </c>
      <c r="B3" s="227"/>
      <c r="C3" s="228"/>
      <c r="D3" s="228"/>
    </row>
    <row r="4" spans="1:5" ht="46.5" customHeight="1" x14ac:dyDescent="0.25">
      <c r="A4" s="83" t="s">
        <v>169</v>
      </c>
      <c r="B4" s="83" t="s">
        <v>64</v>
      </c>
      <c r="C4" s="84" t="s">
        <v>65</v>
      </c>
      <c r="D4" s="22" t="s">
        <v>70</v>
      </c>
    </row>
    <row r="5" spans="1:5" ht="15" customHeight="1" x14ac:dyDescent="0.2">
      <c r="A5" s="165" t="s">
        <v>28</v>
      </c>
      <c r="B5" s="163" t="s">
        <v>29</v>
      </c>
      <c r="C5" s="72">
        <v>17362</v>
      </c>
      <c r="D5" s="78">
        <f t="shared" ref="D5:D15" si="0">C5/$C$16</f>
        <v>0.7368957174992572</v>
      </c>
    </row>
    <row r="6" spans="1:5" ht="15" customHeight="1" x14ac:dyDescent="0.2">
      <c r="A6" s="166" t="s">
        <v>28</v>
      </c>
      <c r="B6" s="163" t="s">
        <v>30</v>
      </c>
      <c r="C6" s="72">
        <v>1424</v>
      </c>
      <c r="D6" s="78">
        <f t="shared" si="0"/>
        <v>6.0438860829336617E-2</v>
      </c>
    </row>
    <row r="7" spans="1:5" ht="15" customHeight="1" x14ac:dyDescent="0.2">
      <c r="A7" s="166" t="s">
        <v>28</v>
      </c>
      <c r="B7" s="163" t="s">
        <v>31</v>
      </c>
      <c r="C7" s="72">
        <v>691</v>
      </c>
      <c r="D7" s="78">
        <f t="shared" si="0"/>
        <v>2.9328126989516572E-2</v>
      </c>
    </row>
    <row r="8" spans="1:5" ht="15" customHeight="1" x14ac:dyDescent="0.2">
      <c r="A8" s="167" t="s">
        <v>28</v>
      </c>
      <c r="B8" s="164" t="s">
        <v>53</v>
      </c>
      <c r="C8" s="72">
        <v>973</v>
      </c>
      <c r="D8" s="78">
        <f t="shared" si="0"/>
        <v>4.1297058698697001E-2</v>
      </c>
    </row>
    <row r="9" spans="1:5" ht="28.5" customHeight="1" x14ac:dyDescent="0.2">
      <c r="A9" s="170" t="s">
        <v>32</v>
      </c>
      <c r="B9" s="163" t="s">
        <v>33</v>
      </c>
      <c r="C9" s="72">
        <v>1312</v>
      </c>
      <c r="D9" s="79">
        <f t="shared" si="0"/>
        <v>5.56852425618607E-2</v>
      </c>
    </row>
    <row r="10" spans="1:5" ht="28.5" customHeight="1" x14ac:dyDescent="0.2">
      <c r="A10" s="168" t="s">
        <v>32</v>
      </c>
      <c r="B10" s="163" t="s">
        <v>34</v>
      </c>
      <c r="C10" s="72">
        <v>517</v>
      </c>
      <c r="D10" s="79">
        <f t="shared" si="0"/>
        <v>2.1943041466830779E-2</v>
      </c>
    </row>
    <row r="11" spans="1:5" ht="28.5" customHeight="1" x14ac:dyDescent="0.2">
      <c r="A11" s="169" t="s">
        <v>32</v>
      </c>
      <c r="B11" s="163" t="s">
        <v>35</v>
      </c>
      <c r="C11" s="72">
        <v>36</v>
      </c>
      <c r="D11" s="79">
        <f t="shared" si="0"/>
        <v>1.5279487288315436E-3</v>
      </c>
      <c r="E11" s="11"/>
    </row>
    <row r="12" spans="1:5" ht="15" customHeight="1" x14ac:dyDescent="0.2">
      <c r="A12" s="165" t="s">
        <v>36</v>
      </c>
      <c r="B12" s="163" t="s">
        <v>37</v>
      </c>
      <c r="C12" s="72">
        <v>855</v>
      </c>
      <c r="D12" s="78">
        <f t="shared" si="0"/>
        <v>3.6288782309749162E-2</v>
      </c>
    </row>
    <row r="13" spans="1:5" ht="15" customHeight="1" x14ac:dyDescent="0.2">
      <c r="A13" s="166" t="s">
        <v>36</v>
      </c>
      <c r="B13" s="163" t="s">
        <v>38</v>
      </c>
      <c r="C13" s="72">
        <v>124</v>
      </c>
      <c r="D13" s="78">
        <f t="shared" si="0"/>
        <v>5.2629345104197615E-3</v>
      </c>
    </row>
    <row r="14" spans="1:5" ht="15" customHeight="1" x14ac:dyDescent="0.2">
      <c r="A14" s="167" t="s">
        <v>36</v>
      </c>
      <c r="B14" s="163" t="s">
        <v>54</v>
      </c>
      <c r="C14" s="72">
        <v>143</v>
      </c>
      <c r="D14" s="78">
        <f t="shared" si="0"/>
        <v>6.0693518950808538E-3</v>
      </c>
    </row>
    <row r="15" spans="1:5" ht="15" customHeight="1" x14ac:dyDescent="0.2">
      <c r="A15" s="163" t="s">
        <v>42</v>
      </c>
      <c r="B15" s="171" t="s">
        <v>168</v>
      </c>
      <c r="C15" s="72">
        <v>124</v>
      </c>
      <c r="D15" s="78">
        <f t="shared" si="0"/>
        <v>5.2629345104197615E-3</v>
      </c>
    </row>
    <row r="16" spans="1:5" ht="15" customHeight="1" x14ac:dyDescent="0.2">
      <c r="A16" s="162" t="s">
        <v>5</v>
      </c>
      <c r="B16" s="171" t="s">
        <v>168</v>
      </c>
      <c r="C16" s="73">
        <v>23561</v>
      </c>
      <c r="D16" s="80">
        <v>1</v>
      </c>
    </row>
    <row r="17" spans="1:9" ht="17.25" customHeight="1" x14ac:dyDescent="0.2">
      <c r="A17" s="32" t="s">
        <v>93</v>
      </c>
      <c r="B17" s="32"/>
    </row>
    <row r="18" spans="1:9" ht="26.25" customHeight="1" x14ac:dyDescent="0.2">
      <c r="A18" s="225" t="s">
        <v>98</v>
      </c>
      <c r="B18" s="225"/>
      <c r="C18" s="229"/>
      <c r="D18" s="229"/>
    </row>
    <row r="19" spans="1:9" ht="37.5" customHeight="1" x14ac:dyDescent="0.2">
      <c r="A19" s="225" t="s">
        <v>164</v>
      </c>
      <c r="B19" s="225"/>
      <c r="C19" s="229"/>
      <c r="D19" s="229"/>
    </row>
    <row r="20" spans="1:9" ht="24.75" customHeight="1" x14ac:dyDescent="0.2">
      <c r="A20" s="225" t="s">
        <v>165</v>
      </c>
      <c r="B20" s="225"/>
      <c r="C20" s="229"/>
      <c r="D20" s="229"/>
    </row>
    <row r="21" spans="1:9" ht="14.25" customHeight="1" x14ac:dyDescent="0.2">
      <c r="A21" s="93" t="s">
        <v>97</v>
      </c>
      <c r="B21" s="93"/>
    </row>
    <row r="22" spans="1:9" ht="42.75" customHeight="1" x14ac:dyDescent="0.2">
      <c r="A22" s="225" t="s">
        <v>166</v>
      </c>
      <c r="B22" s="225"/>
      <c r="C22" s="229"/>
      <c r="D22" s="229"/>
    </row>
    <row r="23" spans="1:9" ht="13.5" customHeight="1" x14ac:dyDescent="0.2">
      <c r="A23" s="94" t="s">
        <v>87</v>
      </c>
      <c r="B23" s="94"/>
    </row>
    <row r="24" spans="1:9" x14ac:dyDescent="0.2">
      <c r="A24" s="93" t="s">
        <v>88</v>
      </c>
      <c r="B24" s="93"/>
    </row>
    <row r="25" spans="1:9" x14ac:dyDescent="0.2">
      <c r="A25" s="93" t="s">
        <v>95</v>
      </c>
      <c r="B25" s="93"/>
      <c r="E25" s="15"/>
      <c r="F25" s="15"/>
      <c r="G25" s="15"/>
      <c r="H25" s="15"/>
      <c r="I25" s="12"/>
    </row>
    <row r="26" spans="1:9" x14ac:dyDescent="0.2">
      <c r="A26" s="29"/>
      <c r="B26" s="29"/>
    </row>
    <row r="27" spans="1:9" x14ac:dyDescent="0.2">
      <c r="E27" s="14"/>
    </row>
    <row r="40" ht="1.5" customHeight="1" x14ac:dyDescent="0.2"/>
  </sheetData>
  <mergeCells count="6">
    <mergeCell ref="A1:D1"/>
    <mergeCell ref="A19:D19"/>
    <mergeCell ref="A20:D20"/>
    <mergeCell ref="A22:D22"/>
    <mergeCell ref="A3:D3"/>
    <mergeCell ref="A18:D18"/>
  </mergeCells>
  <hyperlinks>
    <hyperlink ref="A2" location="'Table des matières'!A1" display="Retour à la table des matières"/>
  </hyperlinks>
  <pageMargins left="0.75" right="0.75" top="0.75" bottom="0.75" header="0.3" footer="0.3"/>
  <pageSetup scale="73" firstPageNumber="9" fitToHeight="0" orientation="portrait" r:id="rId1"/>
  <headerFooter>
    <oddFooter>&amp;L&amp;9© ICIS 2017&amp;R&amp;9&amp;P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47"/>
  <sheetViews>
    <sheetView showGridLines="0" topLeftCell="A2" zoomScaleNormal="100" zoomScaleSheetLayoutView="100" workbookViewId="0">
      <selection sqref="A1:C1"/>
    </sheetView>
  </sheetViews>
  <sheetFormatPr defaultColWidth="9" defaultRowHeight="14.25" x14ac:dyDescent="0.2"/>
  <cols>
    <col min="1" max="1" width="29.125" style="1" customWidth="1"/>
    <col min="2" max="2" width="26.375" style="1" customWidth="1"/>
    <col min="3" max="3" width="26.25" style="1" customWidth="1"/>
    <col min="4" max="4" width="9" style="1"/>
    <col min="5" max="5" width="9" style="1" customWidth="1"/>
    <col min="6" max="6" width="7.375" style="1" customWidth="1"/>
    <col min="7" max="16384" width="9" style="1"/>
  </cols>
  <sheetData>
    <row r="1" spans="1:3" ht="87" hidden="1" customHeight="1" x14ac:dyDescent="0.2">
      <c r="A1" s="216" t="s">
        <v>125</v>
      </c>
      <c r="B1" s="216"/>
      <c r="C1" s="216"/>
    </row>
    <row r="2" spans="1:3" s="29" customFormat="1" ht="24" customHeight="1" x14ac:dyDescent="0.2">
      <c r="A2" s="103" t="s">
        <v>56</v>
      </c>
    </row>
    <row r="3" spans="1:3" ht="50.45" customHeight="1" x14ac:dyDescent="0.2">
      <c r="A3" s="227" t="s">
        <v>154</v>
      </c>
      <c r="B3" s="228"/>
      <c r="C3" s="228"/>
    </row>
    <row r="4" spans="1:3" ht="49.5" customHeight="1" x14ac:dyDescent="0.25">
      <c r="A4" s="83" t="s">
        <v>68</v>
      </c>
      <c r="B4" s="84" t="s">
        <v>65</v>
      </c>
      <c r="C4" s="22" t="s">
        <v>70</v>
      </c>
    </row>
    <row r="5" spans="1:3" ht="15" customHeight="1" x14ac:dyDescent="0.2">
      <c r="A5" s="21" t="s">
        <v>39</v>
      </c>
      <c r="B5" s="74">
        <v>23060</v>
      </c>
      <c r="C5" s="81">
        <f>B5/$B$11</f>
        <v>0.97873604685709437</v>
      </c>
    </row>
    <row r="6" spans="1:3" ht="15" customHeight="1" x14ac:dyDescent="0.2">
      <c r="A6" s="21" t="s">
        <v>40</v>
      </c>
      <c r="B6" s="74">
        <v>174</v>
      </c>
      <c r="C6" s="81">
        <f t="shared" ref="C6:C11" si="0">B6/$B$11</f>
        <v>7.3850855226857944E-3</v>
      </c>
    </row>
    <row r="7" spans="1:3" ht="15" customHeight="1" x14ac:dyDescent="0.2">
      <c r="A7" s="21" t="s">
        <v>6</v>
      </c>
      <c r="B7" s="74">
        <v>70</v>
      </c>
      <c r="C7" s="81">
        <f t="shared" si="0"/>
        <v>2.9710114171724459E-3</v>
      </c>
    </row>
    <row r="8" spans="1:3" ht="15" customHeight="1" x14ac:dyDescent="0.2">
      <c r="A8" s="21" t="s">
        <v>41</v>
      </c>
      <c r="B8" s="74">
        <v>112</v>
      </c>
      <c r="C8" s="81">
        <f t="shared" si="0"/>
        <v>4.7536182674759132E-3</v>
      </c>
    </row>
    <row r="9" spans="1:3" ht="15" customHeight="1" x14ac:dyDescent="0.2">
      <c r="A9" s="21" t="s">
        <v>55</v>
      </c>
      <c r="B9" s="74">
        <v>60</v>
      </c>
      <c r="C9" s="81">
        <f t="shared" si="0"/>
        <v>2.5465812147192394E-3</v>
      </c>
    </row>
    <row r="10" spans="1:3" ht="15" customHeight="1" x14ac:dyDescent="0.2">
      <c r="A10" s="21" t="s">
        <v>42</v>
      </c>
      <c r="B10" s="74">
        <v>85</v>
      </c>
      <c r="C10" s="81">
        <f t="shared" si="0"/>
        <v>3.6076567208522558E-3</v>
      </c>
    </row>
    <row r="11" spans="1:3" ht="15" customHeight="1" x14ac:dyDescent="0.2">
      <c r="A11" s="21" t="s">
        <v>5</v>
      </c>
      <c r="B11" s="75">
        <v>23561</v>
      </c>
      <c r="C11" s="82">
        <f t="shared" si="0"/>
        <v>1</v>
      </c>
    </row>
    <row r="12" spans="1:3" ht="17.25" customHeight="1" x14ac:dyDescent="0.2">
      <c r="A12" s="32" t="s">
        <v>93</v>
      </c>
    </row>
    <row r="13" spans="1:3" ht="24.75" customHeight="1" x14ac:dyDescent="0.2">
      <c r="A13" s="225" t="s">
        <v>98</v>
      </c>
      <c r="B13" s="226"/>
      <c r="C13" s="226"/>
    </row>
    <row r="14" spans="1:3" ht="36.75" customHeight="1" x14ac:dyDescent="0.2">
      <c r="A14" s="225" t="s">
        <v>153</v>
      </c>
      <c r="B14" s="226"/>
      <c r="C14" s="226"/>
    </row>
    <row r="15" spans="1:3" ht="62.25" customHeight="1" x14ac:dyDescent="0.2">
      <c r="A15" s="225" t="s">
        <v>119</v>
      </c>
      <c r="B15" s="226"/>
      <c r="C15" s="226"/>
    </row>
    <row r="16" spans="1:3" ht="30.75" customHeight="1" x14ac:dyDescent="0.2">
      <c r="A16" s="225" t="s">
        <v>102</v>
      </c>
      <c r="B16" s="226"/>
      <c r="C16" s="226"/>
    </row>
    <row r="17" spans="1:4" x14ac:dyDescent="0.2">
      <c r="A17" s="94" t="s">
        <v>87</v>
      </c>
      <c r="B17" s="29"/>
      <c r="C17" s="29"/>
      <c r="D17" s="12"/>
    </row>
    <row r="18" spans="1:4" x14ac:dyDescent="0.2">
      <c r="A18" s="93" t="s">
        <v>88</v>
      </c>
      <c r="B18" s="29"/>
      <c r="C18" s="29"/>
    </row>
    <row r="19" spans="1:4" x14ac:dyDescent="0.2">
      <c r="A19" s="93" t="s">
        <v>95</v>
      </c>
      <c r="B19" s="29"/>
      <c r="C19" s="29"/>
    </row>
    <row r="47" ht="1.5" customHeight="1" x14ac:dyDescent="0.2"/>
  </sheetData>
  <mergeCells count="6">
    <mergeCell ref="A16:C16"/>
    <mergeCell ref="A1:C1"/>
    <mergeCell ref="A3:C3"/>
    <mergeCell ref="A13:C13"/>
    <mergeCell ref="A14:C14"/>
    <mergeCell ref="A15:C15"/>
  </mergeCells>
  <hyperlinks>
    <hyperlink ref="A2" location="'Table des matières'!A1" display="Retour à la table des matières"/>
  </hyperlinks>
  <pageMargins left="0.75" right="0.75" top="0.75" bottom="0.75" header="0.3" footer="0.3"/>
  <pageSetup firstPageNumber="10" orientation="portrait" r:id="rId1"/>
  <headerFooter>
    <oddFooter>&amp;L&amp;9© ICIS 2017&amp;R&amp;9&amp;P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3"/>
  <sheetViews>
    <sheetView showGridLines="0" zoomScaleNormal="100" zoomScaleSheetLayoutView="100" workbookViewId="0"/>
  </sheetViews>
  <sheetFormatPr defaultRowHeight="14.25" x14ac:dyDescent="0.2"/>
  <cols>
    <col min="1" max="1" width="80.625" customWidth="1"/>
    <col min="8" max="8" width="16.75" customWidth="1"/>
    <col min="9" max="9" width="8.375" customWidth="1"/>
  </cols>
  <sheetData>
    <row r="1" spans="1:8" ht="50.1" customHeight="1" x14ac:dyDescent="0.2">
      <c r="A1" s="135" t="s">
        <v>78</v>
      </c>
    </row>
    <row r="2" spans="1:8" ht="54" customHeight="1" x14ac:dyDescent="0.2">
      <c r="A2" s="31" t="s">
        <v>79</v>
      </c>
      <c r="B2" s="26"/>
      <c r="C2" s="26"/>
      <c r="D2" s="26"/>
      <c r="E2" s="26"/>
      <c r="F2" s="26"/>
      <c r="G2" s="26"/>
      <c r="H2" s="26"/>
    </row>
    <row r="3" spans="1:8" ht="39.950000000000003" customHeight="1" x14ac:dyDescent="0.2">
      <c r="A3" s="136" t="s">
        <v>80</v>
      </c>
      <c r="B3" s="27"/>
      <c r="C3" s="27"/>
      <c r="D3" s="27"/>
      <c r="E3" s="27"/>
      <c r="F3" s="27"/>
      <c r="G3" s="27"/>
      <c r="H3" s="27"/>
    </row>
    <row r="4" spans="1:8" ht="141" customHeight="1" x14ac:dyDescent="0.2">
      <c r="A4" s="31" t="s">
        <v>100</v>
      </c>
      <c r="B4" s="26"/>
      <c r="C4" s="26"/>
      <c r="D4" s="26"/>
      <c r="E4" s="26"/>
      <c r="F4" s="26"/>
      <c r="G4" s="26"/>
      <c r="H4" s="26"/>
    </row>
    <row r="5" spans="1:8" ht="39.950000000000003" customHeight="1" x14ac:dyDescent="0.2">
      <c r="A5" s="136" t="s">
        <v>81</v>
      </c>
      <c r="B5" s="27"/>
      <c r="C5" s="27"/>
      <c r="D5" s="27"/>
      <c r="E5" s="27"/>
      <c r="F5" s="27"/>
      <c r="G5" s="27"/>
      <c r="H5" s="27"/>
    </row>
    <row r="6" spans="1:8" ht="54.75" customHeight="1" x14ac:dyDescent="0.2">
      <c r="A6" s="31" t="s">
        <v>98</v>
      </c>
      <c r="B6" s="26"/>
      <c r="C6" s="26"/>
      <c r="D6" s="26"/>
      <c r="E6" s="26"/>
      <c r="F6" s="26"/>
      <c r="G6" s="26"/>
      <c r="H6" s="26"/>
    </row>
    <row r="7" spans="1:8" ht="27.75" customHeight="1" x14ac:dyDescent="0.2">
      <c r="A7" s="28" t="s">
        <v>92</v>
      </c>
      <c r="B7" s="27"/>
      <c r="C7" s="27"/>
      <c r="D7" s="27"/>
      <c r="E7" s="27"/>
      <c r="F7" s="27"/>
      <c r="G7" s="27"/>
      <c r="H7" s="27"/>
    </row>
    <row r="8" spans="1:8" s="27" customFormat="1" ht="57" customHeight="1" x14ac:dyDescent="0.2">
      <c r="A8" s="31" t="s">
        <v>114</v>
      </c>
      <c r="B8" s="26"/>
      <c r="C8" s="26"/>
      <c r="D8" s="26"/>
      <c r="E8" s="26"/>
      <c r="F8" s="26"/>
      <c r="G8" s="26"/>
      <c r="H8" s="26"/>
    </row>
    <row r="9" spans="1:8" ht="37.5" customHeight="1" x14ac:dyDescent="0.2">
      <c r="A9" s="215" t="s">
        <v>115</v>
      </c>
      <c r="B9" s="215"/>
      <c r="C9" s="215"/>
      <c r="D9" s="215"/>
      <c r="E9" s="215"/>
      <c r="F9" s="215"/>
      <c r="G9" s="215"/>
      <c r="H9" s="215"/>
    </row>
    <row r="10" spans="1:8" ht="15.75" x14ac:dyDescent="0.2">
      <c r="A10" s="130" t="s">
        <v>127</v>
      </c>
      <c r="B10" s="131"/>
      <c r="C10" s="131"/>
      <c r="D10" s="131"/>
      <c r="E10" s="131"/>
      <c r="F10" s="131"/>
      <c r="G10" s="131"/>
      <c r="H10" s="131"/>
    </row>
    <row r="11" spans="1:8" ht="21.75" customHeight="1" x14ac:dyDescent="0.2">
      <c r="A11" s="131" t="s">
        <v>82</v>
      </c>
      <c r="B11" s="131"/>
      <c r="C11" s="131"/>
      <c r="D11" s="131"/>
      <c r="E11" s="131"/>
      <c r="F11" s="131"/>
      <c r="G11" s="131"/>
      <c r="H11" s="131"/>
    </row>
    <row r="12" spans="1:8" ht="15.75" x14ac:dyDescent="0.2">
      <c r="A12" s="130" t="s">
        <v>128</v>
      </c>
      <c r="B12" s="131"/>
      <c r="C12" s="131"/>
      <c r="D12" s="131"/>
      <c r="E12" s="131"/>
      <c r="F12" s="131"/>
      <c r="G12" s="131"/>
      <c r="H12" s="131"/>
    </row>
    <row r="13" spans="1:8" x14ac:dyDescent="0.2">
      <c r="A13" s="131" t="s">
        <v>83</v>
      </c>
      <c r="B13" s="131"/>
      <c r="C13" s="131"/>
      <c r="D13" s="131"/>
      <c r="E13" s="131"/>
      <c r="F13" s="131"/>
      <c r="G13" s="131"/>
      <c r="H13" s="131"/>
    </row>
    <row r="14" spans="1:8" x14ac:dyDescent="0.2">
      <c r="A14" s="131" t="s">
        <v>84</v>
      </c>
      <c r="B14" s="131"/>
      <c r="C14" s="131"/>
      <c r="D14" s="131"/>
      <c r="E14" s="131"/>
      <c r="F14" s="131"/>
      <c r="G14" s="131"/>
      <c r="H14" s="131"/>
    </row>
    <row r="15" spans="1:8" x14ac:dyDescent="0.2">
      <c r="A15" s="131" t="s">
        <v>85</v>
      </c>
      <c r="B15" s="131"/>
      <c r="C15" s="131"/>
      <c r="D15" s="131"/>
      <c r="E15" s="131"/>
      <c r="F15" s="131"/>
      <c r="G15" s="131"/>
      <c r="H15" s="131"/>
    </row>
    <row r="16" spans="1:8" ht="21.75" customHeight="1" x14ac:dyDescent="0.2">
      <c r="A16" s="131" t="s">
        <v>86</v>
      </c>
      <c r="B16" s="131"/>
      <c r="C16" s="131"/>
      <c r="D16" s="131"/>
      <c r="E16" s="131"/>
      <c r="F16" s="131"/>
      <c r="G16" s="131"/>
      <c r="H16" s="131"/>
    </row>
    <row r="17" spans="1:8" ht="20.25" customHeight="1" x14ac:dyDescent="0.25">
      <c r="A17" s="132" t="s">
        <v>87</v>
      </c>
      <c r="B17" s="131"/>
      <c r="C17" s="131"/>
      <c r="D17" s="131"/>
      <c r="E17" s="131"/>
      <c r="F17" s="131"/>
      <c r="G17" s="131"/>
      <c r="H17" s="131"/>
    </row>
    <row r="18" spans="1:8" x14ac:dyDescent="0.2">
      <c r="A18" s="131" t="s">
        <v>88</v>
      </c>
      <c r="B18" s="131"/>
      <c r="C18" s="131"/>
      <c r="D18" s="131"/>
      <c r="E18" s="131"/>
      <c r="F18" s="131"/>
      <c r="G18" s="131"/>
      <c r="H18" s="131"/>
    </row>
    <row r="19" spans="1:8" x14ac:dyDescent="0.2">
      <c r="A19" s="131" t="s">
        <v>89</v>
      </c>
      <c r="B19" s="131"/>
      <c r="C19" s="131"/>
      <c r="D19" s="131"/>
      <c r="E19" s="131"/>
      <c r="F19" s="131"/>
      <c r="G19" s="131"/>
      <c r="H19" s="131"/>
    </row>
    <row r="20" spans="1:8" x14ac:dyDescent="0.2">
      <c r="A20" s="131" t="s">
        <v>90</v>
      </c>
      <c r="B20" s="131"/>
      <c r="C20" s="131"/>
      <c r="D20" s="131"/>
      <c r="E20" s="131"/>
      <c r="F20" s="131"/>
      <c r="G20" s="131"/>
      <c r="H20" s="131"/>
    </row>
    <row r="21" spans="1:8" x14ac:dyDescent="0.2">
      <c r="A21" s="131" t="s">
        <v>109</v>
      </c>
      <c r="B21" s="131"/>
      <c r="C21" s="131"/>
      <c r="D21" s="131"/>
      <c r="E21" s="131"/>
      <c r="F21" s="131"/>
      <c r="G21" s="131"/>
      <c r="H21" s="131"/>
    </row>
    <row r="22" spans="1:8" x14ac:dyDescent="0.2">
      <c r="A22" s="131" t="s">
        <v>129</v>
      </c>
      <c r="B22" s="131"/>
      <c r="C22" s="131"/>
      <c r="D22" s="131"/>
      <c r="E22" s="131"/>
      <c r="F22" s="131"/>
      <c r="G22" s="131"/>
      <c r="H22" s="131"/>
    </row>
    <row r="23" spans="1:8" x14ac:dyDescent="0.2">
      <c r="A23" s="131" t="s">
        <v>130</v>
      </c>
      <c r="B23" s="131"/>
      <c r="C23" s="131"/>
      <c r="D23" s="131"/>
      <c r="E23" s="131"/>
      <c r="F23" s="131"/>
      <c r="G23" s="131"/>
      <c r="H23" s="131"/>
    </row>
    <row r="24" spans="1:8" ht="21.75" customHeight="1" x14ac:dyDescent="0.2">
      <c r="A24" s="131" t="s">
        <v>99</v>
      </c>
      <c r="B24" s="131"/>
      <c r="C24" s="131"/>
      <c r="D24" s="131"/>
      <c r="E24" s="131"/>
      <c r="F24" s="131"/>
      <c r="G24" s="131"/>
      <c r="H24" s="131"/>
    </row>
    <row r="25" spans="1:8" ht="44.25" customHeight="1" x14ac:dyDescent="0.2">
      <c r="A25" s="100" t="s">
        <v>170</v>
      </c>
      <c r="B25" s="100"/>
      <c r="C25" s="100"/>
      <c r="D25" s="100"/>
      <c r="E25" s="100"/>
      <c r="F25" s="100"/>
      <c r="G25" s="100"/>
      <c r="H25" s="100"/>
    </row>
    <row r="26" spans="1:8" x14ac:dyDescent="0.2">
      <c r="A26" s="25"/>
    </row>
    <row r="28" spans="1:8" x14ac:dyDescent="0.2">
      <c r="A28" s="128"/>
    </row>
    <row r="43" ht="1.5" customHeight="1" x14ac:dyDescent="0.2"/>
  </sheetData>
  <mergeCells count="1">
    <mergeCell ref="A9:H9"/>
  </mergeCells>
  <hyperlinks>
    <hyperlink ref="A25:H25" r:id="rId1" display="Les statistiques nationales sur l’avortement pour 2006 et les années antérieures sont accessibles auprès de Statistique Canada à l’adresse suivante www.statcan.gc.ca/daily-quotidien/090824/dq090824e-fra.htm. "/>
    <hyperlink ref="A25" r:id="rId2" display="Les statistiques nationales sur l’avortement pour 2006 et les années antérieures sont accessibles auprès de Statistique Canada à l’adresse suivante www.statcan.gc.ca/daily-quotidien/090824/dq090824e-fra.htm. "/>
  </hyperlinks>
  <pageMargins left="0.75" right="0.75" top="0.75" bottom="0.75" header="0.3" footer="0.3"/>
  <pageSetup scale="89" firstPageNumber="11" orientation="portrait" r:id="rId3"/>
  <headerFooter>
    <oddFooter>&amp;L&amp;9© ICIS 2017&amp;R&amp;9&amp;P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5"/>
  <sheetViews>
    <sheetView showGridLines="0" zoomScaleNormal="100" zoomScaleSheetLayoutView="100" workbookViewId="0"/>
  </sheetViews>
  <sheetFormatPr defaultRowHeight="14.25" x14ac:dyDescent="0.2"/>
  <cols>
    <col min="1" max="1" width="87.125" style="1" customWidth="1"/>
    <col min="2" max="2" width="10.375" style="1" customWidth="1"/>
    <col min="3" max="3" width="9.875" style="1" customWidth="1"/>
    <col min="4" max="9" width="9" style="1"/>
    <col min="10" max="10" width="11" style="1" customWidth="1"/>
    <col min="11" max="16384" width="9" style="1"/>
  </cols>
  <sheetData>
    <row r="1" spans="1:10" s="29" customFormat="1" ht="50.1" customHeight="1" x14ac:dyDescent="0.2">
      <c r="A1" s="137" t="s">
        <v>57</v>
      </c>
    </row>
    <row r="2" spans="1:10" s="29" customFormat="1" ht="36" customHeight="1" x14ac:dyDescent="0.2">
      <c r="A2" s="161" t="s">
        <v>155</v>
      </c>
      <c r="C2" s="31"/>
    </row>
    <row r="3" spans="1:10" s="29" customFormat="1" ht="36" customHeight="1" x14ac:dyDescent="0.2">
      <c r="A3" s="161" t="s">
        <v>156</v>
      </c>
      <c r="C3" s="31"/>
    </row>
    <row r="4" spans="1:10" s="29" customFormat="1" ht="36" customHeight="1" x14ac:dyDescent="0.2">
      <c r="A4" s="161" t="s">
        <v>157</v>
      </c>
      <c r="C4" s="31"/>
    </row>
    <row r="5" spans="1:10" s="29" customFormat="1" ht="36" customHeight="1" x14ac:dyDescent="0.2">
      <c r="A5" s="161" t="s">
        <v>158</v>
      </c>
      <c r="C5" s="31"/>
    </row>
    <row r="6" spans="1:10" s="29" customFormat="1" ht="36" customHeight="1" x14ac:dyDescent="0.2">
      <c r="A6" s="161" t="s">
        <v>159</v>
      </c>
      <c r="C6" s="31"/>
    </row>
    <row r="7" spans="1:10" s="29" customFormat="1" ht="36" customHeight="1" x14ac:dyDescent="0.2">
      <c r="A7" s="161" t="s">
        <v>160</v>
      </c>
      <c r="C7" s="31"/>
    </row>
    <row r="8" spans="1:10" s="29" customFormat="1" ht="37.5" customHeight="1" x14ac:dyDescent="0.2">
      <c r="A8" s="161" t="s">
        <v>161</v>
      </c>
      <c r="C8" s="31"/>
    </row>
    <row r="9" spans="1:10" s="29" customFormat="1" ht="48" customHeight="1" x14ac:dyDescent="0.2">
      <c r="A9" s="161" t="s">
        <v>162</v>
      </c>
      <c r="B9" s="30"/>
      <c r="C9" s="31"/>
      <c r="D9" s="30"/>
      <c r="E9" s="30"/>
      <c r="F9" s="30"/>
      <c r="G9" s="30"/>
      <c r="H9" s="30"/>
      <c r="I9" s="30"/>
      <c r="J9" s="30"/>
    </row>
    <row r="10" spans="1:10" x14ac:dyDescent="0.2">
      <c r="A10" s="102"/>
      <c r="B10" s="18"/>
      <c r="D10" s="18"/>
      <c r="E10" s="18"/>
      <c r="F10" s="18"/>
      <c r="G10" s="18"/>
      <c r="H10" s="18"/>
      <c r="I10" s="18"/>
      <c r="J10" s="18"/>
    </row>
    <row r="11" spans="1:10" x14ac:dyDescent="0.2">
      <c r="A11" s="18"/>
      <c r="B11" s="18"/>
      <c r="C11" s="18"/>
      <c r="D11" s="18"/>
      <c r="E11" s="18"/>
      <c r="F11" s="18"/>
      <c r="G11" s="18"/>
      <c r="H11" s="18"/>
      <c r="I11" s="18"/>
      <c r="J11" s="18"/>
    </row>
    <row r="12" spans="1:10" x14ac:dyDescent="0.2">
      <c r="A12" s="19"/>
      <c r="B12" s="18"/>
      <c r="C12" s="18"/>
      <c r="D12" s="18"/>
      <c r="E12" s="18"/>
      <c r="F12" s="18"/>
      <c r="G12" s="18"/>
      <c r="H12" s="18"/>
      <c r="I12" s="18"/>
      <c r="J12" s="18"/>
    </row>
    <row r="13" spans="1:10" x14ac:dyDescent="0.2">
      <c r="A13" s="18"/>
      <c r="B13" s="18"/>
      <c r="C13" s="18"/>
      <c r="D13" s="18"/>
      <c r="E13" s="18"/>
      <c r="F13" s="18"/>
      <c r="G13" s="18"/>
      <c r="H13" s="18"/>
      <c r="I13" s="18"/>
      <c r="J13" s="18"/>
    </row>
    <row r="14" spans="1:10" x14ac:dyDescent="0.2">
      <c r="A14" s="19"/>
      <c r="B14" s="18"/>
      <c r="C14" s="18"/>
      <c r="D14" s="18"/>
      <c r="E14" s="18"/>
      <c r="F14" s="18"/>
      <c r="G14" s="18"/>
      <c r="H14" s="18"/>
      <c r="I14" s="18"/>
      <c r="J14" s="18"/>
    </row>
    <row r="15" spans="1:10" x14ac:dyDescent="0.2">
      <c r="A15" s="18"/>
      <c r="B15" s="18"/>
      <c r="C15" s="18"/>
      <c r="D15" s="18"/>
      <c r="E15" s="18"/>
      <c r="F15" s="18"/>
      <c r="G15" s="18"/>
      <c r="H15" s="18"/>
      <c r="I15" s="18"/>
      <c r="J15" s="18"/>
    </row>
  </sheetData>
  <hyperlinks>
    <hyperlink ref="A3" location="'2 Âge'!A1" display="Tableau 2 Nombre d’avortements provoqués déclarés au Canada en 2015, selon la province ou le territoire de l’hôpital ou de la clinique et le groupe d’âge"/>
    <hyperlink ref="A4" location="'3 Résidence'!A1" display="Tableau 3 Nombre d’avortements provoqués déclarés par les hôpitaux du Canada en 2015, selon la province ou le territoire de résidence des patientes"/>
    <hyperlink ref="A5" location="'4 Âge gestationnel'!A1" display="Tableau 4 Nombre d’avortements provoqués déclarés par les hôpitaux du Canada (à l’exception du Québec) en 2015 et répartition en pourcentage, selon l’âge gestationnel"/>
    <hyperlink ref="A6" location="'5 Accouchements antérieurs'!A1" display="Tableau 5 Nombre d’avortements provoqués déclarés par les hôpitaux du Canada (à l’exception du Québec) en 2015 et répartition en pourcentage, selon le nombre d’accouchements antérieurs"/>
    <hyperlink ref="A7" location="'6 Avortements antérieurs'!A1" display="Tableau 6 Nombre d’avortements provoqués déclarés par les hôpitaux du Canada (à l’exception du Québec) en 2015 et répartition en pourcentage, selon le nombre d’avortements provoqués antérieurs"/>
    <hyperlink ref="A8" location="'7 Méthode'!A1" display="Tableau 7 Nombre d’avortements provoqués déclarés par les hôpitaux du Canada (à l’exception du Québec) en 2015 et répartition en pourcentage, selon la méthode d’avortement"/>
    <hyperlink ref="A2" location="'1 Lieu'!A1" display="Tableau 1 Nombre d’avortements provoqués déclarés au Canada en 2015, selon la province ou le territoire de l’hôpital ou de la clinique"/>
    <hyperlink ref="A9" location="'8 Complication'!A1" display="Tableau 8 Nombre d’avortements provoqués déclarés par les hôpitaux du Canada (à l’exception du Québec) en 2015 et répartition en pourcentage, selon les complications dans les 28 jours suivant l’avortement provoqué initial"/>
  </hyperlinks>
  <pageMargins left="0.75" right="0.75" top="0.75" bottom="0.75" header="0.3" footer="0.3"/>
  <pageSetup orientation="portrait" r:id="rId1"/>
  <headerFooter>
    <oddFooter>&amp;L&amp;9© ICIS 2017&amp;R&amp;9&amp;P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53"/>
  <sheetViews>
    <sheetView showGridLines="0" topLeftCell="A2" zoomScaleNormal="100" zoomScaleSheetLayoutView="100" workbookViewId="0">
      <selection sqref="A1:E1"/>
    </sheetView>
  </sheetViews>
  <sheetFormatPr defaultColWidth="9" defaultRowHeight="14.25" x14ac:dyDescent="0.2"/>
  <cols>
    <col min="1" max="1" width="24" style="1" customWidth="1"/>
    <col min="2" max="2" width="23.125" style="1" customWidth="1"/>
    <col min="3" max="3" width="23.25" style="1" customWidth="1"/>
    <col min="4" max="4" width="13.125" style="1" customWidth="1"/>
    <col min="5" max="5" width="12.375" style="1" customWidth="1"/>
    <col min="6" max="16384" width="9" style="1"/>
  </cols>
  <sheetData>
    <row r="1" spans="1:5" ht="74.25" hidden="1" customHeight="1" x14ac:dyDescent="0.2">
      <c r="A1" s="216" t="s">
        <v>116</v>
      </c>
      <c r="B1" s="216"/>
      <c r="C1" s="216"/>
      <c r="D1" s="216"/>
      <c r="E1" s="216"/>
    </row>
    <row r="2" spans="1:5" s="29" customFormat="1" ht="24" customHeight="1" x14ac:dyDescent="0.2">
      <c r="A2" s="103" t="s">
        <v>56</v>
      </c>
    </row>
    <row r="3" spans="1:5" ht="37.5" customHeight="1" x14ac:dyDescent="0.2">
      <c r="A3" s="220" t="s">
        <v>131</v>
      </c>
      <c r="B3" s="221"/>
      <c r="C3" s="221"/>
      <c r="D3" s="221"/>
    </row>
    <row r="4" spans="1:5" ht="50.25" customHeight="1" x14ac:dyDescent="0.25">
      <c r="A4" s="91" t="s">
        <v>8</v>
      </c>
      <c r="B4" s="84" t="s">
        <v>58</v>
      </c>
      <c r="C4" s="92" t="s">
        <v>59</v>
      </c>
      <c r="D4" s="90" t="s">
        <v>5</v>
      </c>
      <c r="E4" s="2"/>
    </row>
    <row r="5" spans="1:5" ht="15" customHeight="1" x14ac:dyDescent="0.25">
      <c r="A5" s="34" t="s">
        <v>9</v>
      </c>
      <c r="B5" s="109">
        <v>155</v>
      </c>
      <c r="C5" s="109">
        <v>864</v>
      </c>
      <c r="D5" s="36">
        <f>SUM(B5,C5)</f>
        <v>1019</v>
      </c>
    </row>
    <row r="6" spans="1:5" ht="16.5" customHeight="1" x14ac:dyDescent="0.25">
      <c r="A6" s="34" t="s">
        <v>20</v>
      </c>
      <c r="B6" s="109">
        <v>0</v>
      </c>
      <c r="C6" s="109">
        <v>0</v>
      </c>
      <c r="D6" s="37">
        <v>0</v>
      </c>
    </row>
    <row r="7" spans="1:5" ht="16.5" customHeight="1" x14ac:dyDescent="0.25">
      <c r="A7" s="34" t="s">
        <v>10</v>
      </c>
      <c r="B7" s="39">
        <v>1924</v>
      </c>
      <c r="C7" s="38">
        <v>0</v>
      </c>
      <c r="D7" s="36">
        <f t="shared" ref="D7:D17" si="0">SUM(B7,C7)</f>
        <v>1924</v>
      </c>
    </row>
    <row r="8" spans="1:5" ht="15" customHeight="1" x14ac:dyDescent="0.25">
      <c r="A8" s="34" t="s">
        <v>11</v>
      </c>
      <c r="B8" s="38">
        <v>676</v>
      </c>
      <c r="C8" s="38">
        <v>0</v>
      </c>
      <c r="D8" s="36">
        <f t="shared" si="0"/>
        <v>676</v>
      </c>
    </row>
    <row r="9" spans="1:5" ht="15" customHeight="1" x14ac:dyDescent="0.25">
      <c r="A9" s="34" t="s">
        <v>52</v>
      </c>
      <c r="B9" s="39">
        <v>8350</v>
      </c>
      <c r="C9" s="39">
        <v>15843</v>
      </c>
      <c r="D9" s="36">
        <f t="shared" si="0"/>
        <v>24193</v>
      </c>
    </row>
    <row r="10" spans="1:5" ht="15" customHeight="1" x14ac:dyDescent="0.25">
      <c r="A10" s="34" t="s">
        <v>12</v>
      </c>
      <c r="B10" s="39">
        <v>10266</v>
      </c>
      <c r="C10" s="39">
        <v>29413</v>
      </c>
      <c r="D10" s="40">
        <f t="shared" si="0"/>
        <v>39679</v>
      </c>
    </row>
    <row r="11" spans="1:5" ht="15" customHeight="1" x14ac:dyDescent="0.25">
      <c r="A11" s="34" t="s">
        <v>13</v>
      </c>
      <c r="B11" s="41">
        <v>2228</v>
      </c>
      <c r="C11" s="41">
        <v>1531</v>
      </c>
      <c r="D11" s="36">
        <f t="shared" si="0"/>
        <v>3759</v>
      </c>
    </row>
    <row r="12" spans="1:5" ht="15" customHeight="1" x14ac:dyDescent="0.25">
      <c r="A12" s="34" t="s">
        <v>14</v>
      </c>
      <c r="B12" s="41">
        <v>1855</v>
      </c>
      <c r="C12" s="38">
        <v>0</v>
      </c>
      <c r="D12" s="36">
        <f t="shared" si="0"/>
        <v>1855</v>
      </c>
    </row>
    <row r="13" spans="1:5" ht="15" customHeight="1" x14ac:dyDescent="0.25">
      <c r="A13" s="34" t="s">
        <v>3</v>
      </c>
      <c r="B13" s="41">
        <v>1955</v>
      </c>
      <c r="C13" s="110">
        <v>11403</v>
      </c>
      <c r="D13" s="36">
        <f t="shared" si="0"/>
        <v>13358</v>
      </c>
    </row>
    <row r="14" spans="1:5" ht="15" customHeight="1" x14ac:dyDescent="0.2">
      <c r="A14" s="35" t="s">
        <v>15</v>
      </c>
      <c r="B14" s="41">
        <v>4027</v>
      </c>
      <c r="C14" s="41">
        <v>9139</v>
      </c>
      <c r="D14" s="36">
        <f t="shared" si="0"/>
        <v>13166</v>
      </c>
      <c r="E14" s="12"/>
    </row>
    <row r="15" spans="1:5" ht="15" customHeight="1" x14ac:dyDescent="0.25">
      <c r="A15" s="34" t="s">
        <v>7</v>
      </c>
      <c r="B15" s="42">
        <v>116</v>
      </c>
      <c r="C15" s="42">
        <v>0</v>
      </c>
      <c r="D15" s="36">
        <f t="shared" si="0"/>
        <v>116</v>
      </c>
    </row>
    <row r="16" spans="1:5" ht="15" customHeight="1" x14ac:dyDescent="0.25">
      <c r="A16" s="34" t="s">
        <v>16</v>
      </c>
      <c r="B16" s="42">
        <v>266</v>
      </c>
      <c r="C16" s="42">
        <v>0</v>
      </c>
      <c r="D16" s="36">
        <f t="shared" si="0"/>
        <v>266</v>
      </c>
    </row>
    <row r="17" spans="1:17" ht="15" customHeight="1" x14ac:dyDescent="0.25">
      <c r="A17" s="34" t="s">
        <v>4</v>
      </c>
      <c r="B17" s="42">
        <v>93</v>
      </c>
      <c r="C17" s="42">
        <v>0</v>
      </c>
      <c r="D17" s="36">
        <f t="shared" si="0"/>
        <v>93</v>
      </c>
    </row>
    <row r="18" spans="1:17" ht="15" customHeight="1" x14ac:dyDescent="0.2">
      <c r="A18" s="20" t="s">
        <v>51</v>
      </c>
      <c r="B18" s="43">
        <f>SUM(B5:B17)</f>
        <v>31911</v>
      </c>
      <c r="C18" s="40">
        <f>SUM(C5:C17)</f>
        <v>68193</v>
      </c>
      <c r="D18" s="36">
        <f>SUM(D5:D17)</f>
        <v>100104</v>
      </c>
      <c r="E18" s="12"/>
      <c r="F18" s="3"/>
    </row>
    <row r="19" spans="1:17" ht="17.25" customHeight="1" x14ac:dyDescent="0.2">
      <c r="A19" s="138" t="s">
        <v>93</v>
      </c>
      <c r="B19" s="10"/>
      <c r="C19" s="10"/>
      <c r="D19" s="10"/>
    </row>
    <row r="20" spans="1:17" ht="25.5" customHeight="1" x14ac:dyDescent="0.2">
      <c r="A20" s="219" t="s">
        <v>98</v>
      </c>
      <c r="B20" s="215"/>
      <c r="C20" s="215"/>
      <c r="D20" s="215"/>
    </row>
    <row r="21" spans="1:17" ht="49.5" customHeight="1" x14ac:dyDescent="0.2">
      <c r="A21" s="219" t="s">
        <v>132</v>
      </c>
      <c r="B21" s="215"/>
      <c r="C21" s="215"/>
      <c r="D21" s="215"/>
    </row>
    <row r="22" spans="1:17" ht="205.5" customHeight="1" x14ac:dyDescent="0.2">
      <c r="A22" s="224" t="s">
        <v>140</v>
      </c>
      <c r="B22" s="224"/>
      <c r="C22" s="224"/>
      <c r="D22" s="224"/>
    </row>
    <row r="23" spans="1:17" s="127" customFormat="1" ht="45.75" customHeight="1" x14ac:dyDescent="0.25">
      <c r="A23" s="140" t="s">
        <v>110</v>
      </c>
      <c r="B23" s="143" t="s">
        <v>111</v>
      </c>
      <c r="C23" s="143" t="s">
        <v>112</v>
      </c>
      <c r="D23" s="143" t="s">
        <v>163</v>
      </c>
      <c r="E23" s="144" t="s">
        <v>133</v>
      </c>
      <c r="F23" s="139"/>
      <c r="G23" s="125"/>
      <c r="H23" s="125"/>
      <c r="I23" s="125"/>
      <c r="J23" s="125"/>
      <c r="K23" s="125"/>
      <c r="L23" s="125"/>
      <c r="M23" s="125"/>
      <c r="N23" s="125"/>
      <c r="O23" s="125"/>
      <c r="P23" s="125"/>
      <c r="Q23" s="126"/>
    </row>
    <row r="24" spans="1:17" s="127" customFormat="1" ht="15" x14ac:dyDescent="0.2">
      <c r="A24" s="145">
        <v>2011</v>
      </c>
      <c r="B24" s="141">
        <v>12483</v>
      </c>
      <c r="C24" s="141">
        <v>31951</v>
      </c>
      <c r="D24" s="141">
        <v>44434</v>
      </c>
      <c r="E24" s="142">
        <v>108844</v>
      </c>
      <c r="F24" s="139"/>
      <c r="G24" s="125"/>
      <c r="H24" s="125"/>
      <c r="I24" s="125"/>
      <c r="J24" s="125"/>
      <c r="K24" s="125"/>
      <c r="L24" s="125"/>
      <c r="M24" s="125"/>
      <c r="N24" s="125"/>
      <c r="O24" s="125"/>
      <c r="P24" s="125"/>
      <c r="Q24" s="126"/>
    </row>
    <row r="25" spans="1:17" s="127" customFormat="1" ht="15" x14ac:dyDescent="0.2">
      <c r="A25" s="145">
        <v>2012</v>
      </c>
      <c r="B25" s="141">
        <v>12137</v>
      </c>
      <c r="C25" s="141">
        <v>32499</v>
      </c>
      <c r="D25" s="141">
        <v>44636</v>
      </c>
      <c r="E25" s="142">
        <v>100958</v>
      </c>
      <c r="F25" s="139"/>
      <c r="G25" s="125"/>
      <c r="H25" s="125"/>
      <c r="I25" s="125"/>
      <c r="J25" s="125"/>
      <c r="K25" s="125"/>
      <c r="L25" s="125"/>
      <c r="M25" s="125"/>
      <c r="N25" s="125"/>
      <c r="O25" s="125"/>
      <c r="P25" s="125"/>
      <c r="Q25" s="126"/>
    </row>
    <row r="26" spans="1:17" s="127" customFormat="1" ht="15" x14ac:dyDescent="0.2">
      <c r="A26" s="145">
        <v>2013</v>
      </c>
      <c r="B26" s="141">
        <v>11408</v>
      </c>
      <c r="C26" s="141">
        <v>32457</v>
      </c>
      <c r="D26" s="141">
        <v>43865</v>
      </c>
      <c r="E26" s="142">
        <v>102446</v>
      </c>
      <c r="F26" s="139"/>
      <c r="G26" s="125"/>
      <c r="H26" s="125"/>
      <c r="I26" s="125"/>
      <c r="J26" s="125"/>
      <c r="K26" s="125"/>
      <c r="L26" s="125"/>
      <c r="M26" s="125"/>
      <c r="N26" s="125"/>
      <c r="O26" s="125"/>
      <c r="P26" s="125"/>
      <c r="Q26" s="126"/>
    </row>
    <row r="27" spans="1:17" s="127" customFormat="1" ht="15" x14ac:dyDescent="0.2">
      <c r="A27" s="145">
        <v>2014</v>
      </c>
      <c r="B27" s="141">
        <v>10977</v>
      </c>
      <c r="C27" s="141">
        <v>31066</v>
      </c>
      <c r="D27" s="141">
        <v>42043</v>
      </c>
      <c r="E27" s="142">
        <v>100194</v>
      </c>
      <c r="F27" s="139"/>
      <c r="G27" s="125"/>
      <c r="H27" s="125"/>
      <c r="I27" s="125"/>
      <c r="J27" s="125"/>
      <c r="K27" s="125"/>
      <c r="L27" s="125"/>
      <c r="M27" s="125"/>
      <c r="N27" s="125"/>
      <c r="O27" s="125"/>
      <c r="P27" s="125"/>
      <c r="Q27" s="126"/>
    </row>
    <row r="28" spans="1:17" ht="56.1" customHeight="1" x14ac:dyDescent="0.2">
      <c r="A28" s="222" t="s">
        <v>142</v>
      </c>
      <c r="B28" s="223"/>
      <c r="C28" s="223"/>
      <c r="D28" s="223"/>
    </row>
    <row r="29" spans="1:17" ht="24" customHeight="1" x14ac:dyDescent="0.2">
      <c r="A29" s="217" t="s">
        <v>94</v>
      </c>
      <c r="B29" s="218"/>
      <c r="C29" s="218"/>
      <c r="D29" s="218"/>
    </row>
    <row r="30" spans="1:17" ht="84.75" customHeight="1" x14ac:dyDescent="0.2">
      <c r="A30" s="217" t="s">
        <v>141</v>
      </c>
      <c r="B30" s="218"/>
      <c r="C30" s="218"/>
      <c r="D30" s="218"/>
      <c r="E30" s="12"/>
    </row>
    <row r="31" spans="1:17" ht="65.25" customHeight="1" x14ac:dyDescent="0.2">
      <c r="A31" s="219" t="s">
        <v>134</v>
      </c>
      <c r="B31" s="215"/>
      <c r="C31" s="215"/>
      <c r="D31" s="215"/>
    </row>
    <row r="32" spans="1:17" x14ac:dyDescent="0.2">
      <c r="A32" s="146" t="s">
        <v>87</v>
      </c>
      <c r="B32" s="131"/>
      <c r="C32" s="131"/>
      <c r="D32" s="131"/>
    </row>
    <row r="33" spans="1:5" x14ac:dyDescent="0.2">
      <c r="A33" s="147" t="s">
        <v>88</v>
      </c>
      <c r="B33" s="131"/>
      <c r="C33" s="131"/>
      <c r="D33" s="131"/>
    </row>
    <row r="34" spans="1:5" x14ac:dyDescent="0.2">
      <c r="A34" s="147" t="s">
        <v>95</v>
      </c>
      <c r="B34" s="131"/>
      <c r="C34" s="131"/>
      <c r="D34" s="131"/>
    </row>
    <row r="35" spans="1:5" x14ac:dyDescent="0.2">
      <c r="A35" s="147" t="s">
        <v>109</v>
      </c>
      <c r="B35" s="131"/>
      <c r="C35" s="131"/>
      <c r="D35" s="131"/>
    </row>
    <row r="36" spans="1:5" x14ac:dyDescent="0.2">
      <c r="A36" s="147" t="s">
        <v>129</v>
      </c>
      <c r="B36" s="131"/>
      <c r="C36" s="131"/>
      <c r="D36" s="131"/>
    </row>
    <row r="37" spans="1:5" x14ac:dyDescent="0.2">
      <c r="A37" s="147" t="s">
        <v>130</v>
      </c>
      <c r="B37" s="131"/>
      <c r="C37" s="131"/>
      <c r="D37" s="131"/>
    </row>
    <row r="38" spans="1:5" x14ac:dyDescent="0.2">
      <c r="A38" s="147" t="s">
        <v>99</v>
      </c>
      <c r="B38" s="131"/>
      <c r="C38" s="131"/>
      <c r="D38" s="131"/>
    </row>
    <row r="39" spans="1:5" x14ac:dyDescent="0.2">
      <c r="A39" s="29"/>
      <c r="B39" s="29"/>
      <c r="C39" s="29"/>
      <c r="D39" s="29"/>
    </row>
    <row r="41" spans="1:5" x14ac:dyDescent="0.2">
      <c r="E41" s="12"/>
    </row>
    <row r="53" ht="1.5" customHeight="1" x14ac:dyDescent="0.2"/>
  </sheetData>
  <mergeCells count="9">
    <mergeCell ref="A1:E1"/>
    <mergeCell ref="A30:D30"/>
    <mergeCell ref="A31:D31"/>
    <mergeCell ref="A3:D3"/>
    <mergeCell ref="A20:D20"/>
    <mergeCell ref="A21:D21"/>
    <mergeCell ref="A28:D28"/>
    <mergeCell ref="A29:D29"/>
    <mergeCell ref="A22:D22"/>
  </mergeCells>
  <hyperlinks>
    <hyperlink ref="A2" location="'Table des matières'!A1" display="Retour à la table des matières"/>
  </hyperlinks>
  <pageMargins left="0.75" right="0.75" top="0.75" bottom="0.75" header="0.3" footer="0.3"/>
  <pageSetup scale="85" fitToHeight="0" orientation="portrait" r:id="rId1"/>
  <headerFooter>
    <oddFooter>&amp;L&amp;9© ICIS 2017&amp;R&amp;9&amp;P</oddFooter>
  </headerFooter>
  <rowBreaks count="2" manualBreakCount="2">
    <brk id="27" max="4" man="1"/>
    <brk id="50"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24"/>
  <sheetViews>
    <sheetView showGridLines="0" topLeftCell="A2" zoomScaleNormal="100" zoomScaleSheetLayoutView="100" zoomScalePageLayoutView="90" workbookViewId="0">
      <selection sqref="A1:E1"/>
    </sheetView>
  </sheetViews>
  <sheetFormatPr defaultColWidth="9" defaultRowHeight="14.25" x14ac:dyDescent="0.2"/>
  <cols>
    <col min="1" max="1" width="24.375" style="1" customWidth="1"/>
    <col min="2" max="2" width="12.75" style="1" customWidth="1"/>
    <col min="3" max="3" width="22.375" style="1" customWidth="1"/>
    <col min="4" max="4" width="23" style="1" customWidth="1"/>
    <col min="5" max="5" width="13.75" style="1" customWidth="1"/>
    <col min="6" max="16384" width="9" style="1"/>
  </cols>
  <sheetData>
    <row r="1" spans="1:6" ht="57.75" hidden="1" customHeight="1" x14ac:dyDescent="0.2">
      <c r="A1" s="216" t="s">
        <v>171</v>
      </c>
      <c r="B1" s="216"/>
      <c r="C1" s="216"/>
      <c r="D1" s="216"/>
      <c r="E1" s="216"/>
    </row>
    <row r="2" spans="1:6" s="29" customFormat="1" ht="24" customHeight="1" x14ac:dyDescent="0.2">
      <c r="A2" s="103" t="s">
        <v>56</v>
      </c>
    </row>
    <row r="3" spans="1:6" s="10" customFormat="1" ht="37.5" customHeight="1" x14ac:dyDescent="0.2">
      <c r="A3" s="220" t="s">
        <v>135</v>
      </c>
      <c r="B3" s="221"/>
      <c r="C3" s="221"/>
      <c r="D3" s="221"/>
      <c r="E3" s="221"/>
    </row>
    <row r="4" spans="1:6" ht="45" customHeight="1" x14ac:dyDescent="0.25">
      <c r="A4" s="88" t="s">
        <v>8</v>
      </c>
      <c r="B4" s="89" t="s">
        <v>60</v>
      </c>
      <c r="C4" s="84" t="s">
        <v>65</v>
      </c>
      <c r="D4" s="85" t="s">
        <v>66</v>
      </c>
      <c r="E4" s="90" t="s">
        <v>5</v>
      </c>
      <c r="F4" s="2"/>
    </row>
    <row r="5" spans="1:6" ht="15" customHeight="1" x14ac:dyDescent="0.2">
      <c r="A5" s="172" t="s">
        <v>17</v>
      </c>
      <c r="B5" s="173" t="s">
        <v>107</v>
      </c>
      <c r="C5" s="174">
        <v>6</v>
      </c>
      <c r="D5" s="174">
        <v>33</v>
      </c>
      <c r="E5" s="175">
        <f>SUM(C5,D5)</f>
        <v>39</v>
      </c>
    </row>
    <row r="6" spans="1:6" ht="15" customHeight="1" x14ac:dyDescent="0.2">
      <c r="A6" s="183" t="s">
        <v>17</v>
      </c>
      <c r="B6" s="176" t="s">
        <v>108</v>
      </c>
      <c r="C6" s="177">
        <v>55</v>
      </c>
      <c r="D6" s="177">
        <v>359</v>
      </c>
      <c r="E6" s="175">
        <f t="shared" ref="E6:E11" si="0">SUM(C6,D6)</f>
        <v>414</v>
      </c>
    </row>
    <row r="7" spans="1:6" ht="15" customHeight="1" x14ac:dyDescent="0.2">
      <c r="A7" s="183" t="s">
        <v>17</v>
      </c>
      <c r="B7" s="176" t="s">
        <v>43</v>
      </c>
      <c r="C7" s="177">
        <v>38</v>
      </c>
      <c r="D7" s="177">
        <v>213</v>
      </c>
      <c r="E7" s="175">
        <f t="shared" si="0"/>
        <v>251</v>
      </c>
    </row>
    <row r="8" spans="1:6" ht="15" customHeight="1" x14ac:dyDescent="0.2">
      <c r="A8" s="183" t="s">
        <v>17</v>
      </c>
      <c r="B8" s="176" t="s">
        <v>44</v>
      </c>
      <c r="C8" s="177">
        <v>32</v>
      </c>
      <c r="D8" s="177">
        <v>142</v>
      </c>
      <c r="E8" s="175">
        <f t="shared" si="0"/>
        <v>174</v>
      </c>
    </row>
    <row r="9" spans="1:6" ht="15" customHeight="1" x14ac:dyDescent="0.2">
      <c r="A9" s="183" t="s">
        <v>17</v>
      </c>
      <c r="B9" s="176" t="s">
        <v>45</v>
      </c>
      <c r="C9" s="177">
        <v>24</v>
      </c>
      <c r="D9" s="177">
        <v>117</v>
      </c>
      <c r="E9" s="175">
        <f t="shared" si="0"/>
        <v>141</v>
      </c>
    </row>
    <row r="10" spans="1:6" ht="15" customHeight="1" x14ac:dyDescent="0.2">
      <c r="A10" s="183" t="s">
        <v>17</v>
      </c>
      <c r="B10" s="176" t="s">
        <v>19</v>
      </c>
      <c r="C10" s="177">
        <v>0</v>
      </c>
      <c r="D10" s="177">
        <v>0</v>
      </c>
      <c r="E10" s="178">
        <f t="shared" si="0"/>
        <v>0</v>
      </c>
    </row>
    <row r="11" spans="1:6" ht="15" customHeight="1" x14ac:dyDescent="0.2">
      <c r="A11" s="184" t="s">
        <v>17</v>
      </c>
      <c r="B11" s="179" t="s">
        <v>5</v>
      </c>
      <c r="C11" s="180">
        <v>155</v>
      </c>
      <c r="D11" s="181">
        <v>864</v>
      </c>
      <c r="E11" s="182">
        <f t="shared" si="0"/>
        <v>1019</v>
      </c>
    </row>
    <row r="12" spans="1:6" ht="15" customHeight="1" x14ac:dyDescent="0.2">
      <c r="A12" s="98" t="s">
        <v>20</v>
      </c>
      <c r="B12" s="148" t="s">
        <v>107</v>
      </c>
      <c r="C12" s="44">
        <v>0</v>
      </c>
      <c r="D12" s="44">
        <v>0</v>
      </c>
      <c r="E12" s="45">
        <v>0</v>
      </c>
    </row>
    <row r="13" spans="1:6" ht="15" customHeight="1" x14ac:dyDescent="0.2">
      <c r="A13" s="153" t="s">
        <v>20</v>
      </c>
      <c r="B13" s="149" t="s">
        <v>108</v>
      </c>
      <c r="C13" s="46">
        <v>0</v>
      </c>
      <c r="D13" s="46">
        <v>0</v>
      </c>
      <c r="E13" s="45">
        <v>0</v>
      </c>
    </row>
    <row r="14" spans="1:6" ht="15" customHeight="1" x14ac:dyDescent="0.2">
      <c r="A14" s="153" t="s">
        <v>20</v>
      </c>
      <c r="B14" s="150" t="s">
        <v>43</v>
      </c>
      <c r="C14" s="46">
        <v>0</v>
      </c>
      <c r="D14" s="46">
        <v>0</v>
      </c>
      <c r="E14" s="45">
        <v>0</v>
      </c>
    </row>
    <row r="15" spans="1:6" ht="15" customHeight="1" x14ac:dyDescent="0.2">
      <c r="A15" s="153" t="s">
        <v>20</v>
      </c>
      <c r="B15" s="150" t="s">
        <v>44</v>
      </c>
      <c r="C15" s="46">
        <v>0</v>
      </c>
      <c r="D15" s="46">
        <v>0</v>
      </c>
      <c r="E15" s="45">
        <v>0</v>
      </c>
    </row>
    <row r="16" spans="1:6" ht="15" customHeight="1" x14ac:dyDescent="0.2">
      <c r="A16" s="153" t="s">
        <v>20</v>
      </c>
      <c r="B16" s="150" t="s">
        <v>45</v>
      </c>
      <c r="C16" s="46">
        <v>0</v>
      </c>
      <c r="D16" s="46">
        <v>0</v>
      </c>
      <c r="E16" s="45">
        <v>0</v>
      </c>
    </row>
    <row r="17" spans="1:5" ht="15" customHeight="1" x14ac:dyDescent="0.2">
      <c r="A17" s="153" t="s">
        <v>20</v>
      </c>
      <c r="B17" s="150" t="s">
        <v>19</v>
      </c>
      <c r="C17" s="46">
        <v>0</v>
      </c>
      <c r="D17" s="46">
        <v>0</v>
      </c>
      <c r="E17" s="45">
        <v>0</v>
      </c>
    </row>
    <row r="18" spans="1:5" ht="15" customHeight="1" x14ac:dyDescent="0.2">
      <c r="A18" s="154" t="s">
        <v>20</v>
      </c>
      <c r="B18" s="151" t="s">
        <v>5</v>
      </c>
      <c r="C18" s="47">
        <v>0</v>
      </c>
      <c r="D18" s="47">
        <v>0</v>
      </c>
      <c r="E18" s="45">
        <v>0</v>
      </c>
    </row>
    <row r="19" spans="1:5" ht="15" customHeight="1" x14ac:dyDescent="0.2">
      <c r="A19" s="172" t="s">
        <v>18</v>
      </c>
      <c r="B19" s="173" t="s">
        <v>107</v>
      </c>
      <c r="C19" s="174">
        <v>79</v>
      </c>
      <c r="D19" s="185">
        <v>0</v>
      </c>
      <c r="E19" s="186">
        <f>SUM(C19,D19)</f>
        <v>79</v>
      </c>
    </row>
    <row r="20" spans="1:5" ht="15" customHeight="1" x14ac:dyDescent="0.2">
      <c r="A20" s="183" t="s">
        <v>18</v>
      </c>
      <c r="B20" s="176" t="s">
        <v>108</v>
      </c>
      <c r="C20" s="177">
        <v>832</v>
      </c>
      <c r="D20" s="187">
        <v>0</v>
      </c>
      <c r="E20" s="175">
        <f t="shared" ref="E20:E25" si="1">SUM(C20,D20)</f>
        <v>832</v>
      </c>
    </row>
    <row r="21" spans="1:5" ht="15" customHeight="1" x14ac:dyDescent="0.2">
      <c r="A21" s="183" t="s">
        <v>18</v>
      </c>
      <c r="B21" s="176" t="s">
        <v>43</v>
      </c>
      <c r="C21" s="177">
        <v>480</v>
      </c>
      <c r="D21" s="187">
        <v>0</v>
      </c>
      <c r="E21" s="175">
        <f t="shared" si="1"/>
        <v>480</v>
      </c>
    </row>
    <row r="22" spans="1:5" ht="15" customHeight="1" x14ac:dyDescent="0.2">
      <c r="A22" s="183" t="s">
        <v>18</v>
      </c>
      <c r="B22" s="176" t="s">
        <v>44</v>
      </c>
      <c r="C22" s="177">
        <v>321</v>
      </c>
      <c r="D22" s="187">
        <v>0</v>
      </c>
      <c r="E22" s="175">
        <f t="shared" si="1"/>
        <v>321</v>
      </c>
    </row>
    <row r="23" spans="1:5" ht="15" customHeight="1" x14ac:dyDescent="0.2">
      <c r="A23" s="183" t="s">
        <v>18</v>
      </c>
      <c r="B23" s="176" t="s">
        <v>45</v>
      </c>
      <c r="C23" s="177">
        <v>212</v>
      </c>
      <c r="D23" s="187">
        <v>0</v>
      </c>
      <c r="E23" s="175">
        <f t="shared" si="1"/>
        <v>212</v>
      </c>
    </row>
    <row r="24" spans="1:5" ht="15" customHeight="1" x14ac:dyDescent="0.2">
      <c r="A24" s="183" t="s">
        <v>18</v>
      </c>
      <c r="B24" s="176" t="s">
        <v>19</v>
      </c>
      <c r="C24" s="188">
        <v>0</v>
      </c>
      <c r="D24" s="187">
        <v>0</v>
      </c>
      <c r="E24" s="178">
        <f t="shared" si="1"/>
        <v>0</v>
      </c>
    </row>
    <row r="25" spans="1:5" ht="15" customHeight="1" x14ac:dyDescent="0.2">
      <c r="A25" s="184" t="s">
        <v>18</v>
      </c>
      <c r="B25" s="179" t="s">
        <v>5</v>
      </c>
      <c r="C25" s="180">
        <v>1924</v>
      </c>
      <c r="D25" s="181">
        <v>0</v>
      </c>
      <c r="E25" s="175">
        <f t="shared" si="1"/>
        <v>1924</v>
      </c>
    </row>
    <row r="26" spans="1:5" ht="15" customHeight="1" x14ac:dyDescent="0.2">
      <c r="A26" s="98" t="s">
        <v>21</v>
      </c>
      <c r="B26" s="148" t="s">
        <v>107</v>
      </c>
      <c r="C26" s="48">
        <v>17</v>
      </c>
      <c r="D26" s="48">
        <v>0</v>
      </c>
      <c r="E26" s="112">
        <f t="shared" ref="E26:E32" si="2">SUM(C26,D26)</f>
        <v>17</v>
      </c>
    </row>
    <row r="27" spans="1:5" ht="15" customHeight="1" x14ac:dyDescent="0.2">
      <c r="A27" s="153" t="s">
        <v>21</v>
      </c>
      <c r="B27" s="149" t="s">
        <v>108</v>
      </c>
      <c r="C27" s="49">
        <v>270</v>
      </c>
      <c r="D27" s="49">
        <v>0</v>
      </c>
      <c r="E27" s="113">
        <f t="shared" si="2"/>
        <v>270</v>
      </c>
    </row>
    <row r="28" spans="1:5" ht="15" customHeight="1" x14ac:dyDescent="0.2">
      <c r="A28" s="153" t="s">
        <v>21</v>
      </c>
      <c r="B28" s="150" t="s">
        <v>43</v>
      </c>
      <c r="C28" s="49">
        <v>170</v>
      </c>
      <c r="D28" s="49">
        <v>0</v>
      </c>
      <c r="E28" s="113">
        <f t="shared" si="2"/>
        <v>170</v>
      </c>
    </row>
    <row r="29" spans="1:5" ht="15" customHeight="1" x14ac:dyDescent="0.2">
      <c r="A29" s="153" t="s">
        <v>21</v>
      </c>
      <c r="B29" s="150" t="s">
        <v>44</v>
      </c>
      <c r="C29" s="49">
        <v>134</v>
      </c>
      <c r="D29" s="49">
        <v>0</v>
      </c>
      <c r="E29" s="113">
        <f t="shared" si="2"/>
        <v>134</v>
      </c>
    </row>
    <row r="30" spans="1:5" ht="15" customHeight="1" x14ac:dyDescent="0.2">
      <c r="A30" s="153" t="s">
        <v>21</v>
      </c>
      <c r="B30" s="150" t="s">
        <v>45</v>
      </c>
      <c r="C30" s="49">
        <v>85</v>
      </c>
      <c r="D30" s="49">
        <v>0</v>
      </c>
      <c r="E30" s="113">
        <f t="shared" si="2"/>
        <v>85</v>
      </c>
    </row>
    <row r="31" spans="1:5" ht="15" customHeight="1" x14ac:dyDescent="0.2">
      <c r="A31" s="153" t="s">
        <v>21</v>
      </c>
      <c r="B31" s="150" t="s">
        <v>19</v>
      </c>
      <c r="C31" s="111">
        <v>0</v>
      </c>
      <c r="D31" s="49">
        <v>0</v>
      </c>
      <c r="E31" s="114">
        <f t="shared" si="2"/>
        <v>0</v>
      </c>
    </row>
    <row r="32" spans="1:5" ht="15" customHeight="1" x14ac:dyDescent="0.2">
      <c r="A32" s="154" t="s">
        <v>21</v>
      </c>
      <c r="B32" s="151" t="s">
        <v>5</v>
      </c>
      <c r="C32" s="50">
        <v>676</v>
      </c>
      <c r="D32" s="51">
        <v>0</v>
      </c>
      <c r="E32" s="113">
        <f t="shared" si="2"/>
        <v>676</v>
      </c>
    </row>
    <row r="33" spans="1:5" ht="15" customHeight="1" x14ac:dyDescent="0.2">
      <c r="A33" s="172" t="s">
        <v>96</v>
      </c>
      <c r="B33" s="173" t="s">
        <v>107</v>
      </c>
      <c r="C33" s="189" t="s">
        <v>71</v>
      </c>
      <c r="D33" s="189" t="s">
        <v>71</v>
      </c>
      <c r="E33" s="186">
        <v>741</v>
      </c>
    </row>
    <row r="34" spans="1:5" ht="15" customHeight="1" x14ac:dyDescent="0.25">
      <c r="A34" s="183" t="s">
        <v>52</v>
      </c>
      <c r="B34" s="176" t="s">
        <v>108</v>
      </c>
      <c r="C34" s="190" t="s">
        <v>71</v>
      </c>
      <c r="D34" s="190" t="s">
        <v>71</v>
      </c>
      <c r="E34" s="191">
        <v>8674</v>
      </c>
    </row>
    <row r="35" spans="1:5" ht="15" customHeight="1" x14ac:dyDescent="0.25">
      <c r="A35" s="183" t="s">
        <v>52</v>
      </c>
      <c r="B35" s="176" t="s">
        <v>43</v>
      </c>
      <c r="C35" s="192" t="s">
        <v>71</v>
      </c>
      <c r="D35" s="192" t="s">
        <v>71</v>
      </c>
      <c r="E35" s="193">
        <v>5777</v>
      </c>
    </row>
    <row r="36" spans="1:5" ht="15" customHeight="1" x14ac:dyDescent="0.25">
      <c r="A36" s="183" t="s">
        <v>52</v>
      </c>
      <c r="B36" s="176" t="s">
        <v>44</v>
      </c>
      <c r="C36" s="192" t="s">
        <v>71</v>
      </c>
      <c r="D36" s="192" t="s">
        <v>71</v>
      </c>
      <c r="E36" s="193">
        <v>4472</v>
      </c>
    </row>
    <row r="37" spans="1:5" ht="15" customHeight="1" x14ac:dyDescent="0.25">
      <c r="A37" s="183" t="s">
        <v>52</v>
      </c>
      <c r="B37" s="176" t="s">
        <v>45</v>
      </c>
      <c r="C37" s="192" t="s">
        <v>71</v>
      </c>
      <c r="D37" s="192" t="s">
        <v>71</v>
      </c>
      <c r="E37" s="193">
        <v>4529</v>
      </c>
    </row>
    <row r="38" spans="1:5" ht="15" customHeight="1" x14ac:dyDescent="0.25">
      <c r="A38" s="183" t="s">
        <v>52</v>
      </c>
      <c r="B38" s="176" t="s">
        <v>19</v>
      </c>
      <c r="C38" s="194">
        <v>8350</v>
      </c>
      <c r="D38" s="194">
        <v>15843</v>
      </c>
      <c r="E38" s="195" t="s">
        <v>105</v>
      </c>
    </row>
    <row r="39" spans="1:5" ht="15" customHeight="1" x14ac:dyDescent="0.25">
      <c r="A39" s="184" t="s">
        <v>52</v>
      </c>
      <c r="B39" s="179" t="s">
        <v>5</v>
      </c>
      <c r="C39" s="196">
        <v>8350</v>
      </c>
      <c r="D39" s="196">
        <v>15843</v>
      </c>
      <c r="E39" s="197">
        <v>24193</v>
      </c>
    </row>
    <row r="40" spans="1:5" ht="15" customHeight="1" x14ac:dyDescent="0.2">
      <c r="A40" s="98" t="s">
        <v>0</v>
      </c>
      <c r="B40" s="148" t="s">
        <v>107</v>
      </c>
      <c r="C40" s="52">
        <v>413</v>
      </c>
      <c r="D40" s="52" t="s">
        <v>71</v>
      </c>
      <c r="E40" s="53">
        <f>SUM(C40,D40)</f>
        <v>413</v>
      </c>
    </row>
    <row r="41" spans="1:5" ht="15" customHeight="1" x14ac:dyDescent="0.2">
      <c r="A41" s="153" t="s">
        <v>0</v>
      </c>
      <c r="B41" s="149" t="s">
        <v>108</v>
      </c>
      <c r="C41" s="54">
        <v>3978</v>
      </c>
      <c r="D41" s="54" t="s">
        <v>71</v>
      </c>
      <c r="E41" s="53">
        <f t="shared" ref="E41:E47" si="3">SUM(C41,D41)</f>
        <v>3978</v>
      </c>
    </row>
    <row r="42" spans="1:5" ht="15" customHeight="1" x14ac:dyDescent="0.2">
      <c r="A42" s="153" t="s">
        <v>0</v>
      </c>
      <c r="B42" s="150" t="s">
        <v>43</v>
      </c>
      <c r="C42" s="54">
        <v>2519</v>
      </c>
      <c r="D42" s="54">
        <v>7400</v>
      </c>
      <c r="E42" s="53">
        <f t="shared" si="3"/>
        <v>9919</v>
      </c>
    </row>
    <row r="43" spans="1:5" ht="15" customHeight="1" x14ac:dyDescent="0.2">
      <c r="A43" s="153" t="s">
        <v>0</v>
      </c>
      <c r="B43" s="150" t="s">
        <v>44</v>
      </c>
      <c r="C43" s="54">
        <v>1761</v>
      </c>
      <c r="D43" s="54">
        <v>6222</v>
      </c>
      <c r="E43" s="53">
        <f t="shared" si="3"/>
        <v>7983</v>
      </c>
    </row>
    <row r="44" spans="1:5" ht="15" customHeight="1" x14ac:dyDescent="0.2">
      <c r="A44" s="153" t="s">
        <v>0</v>
      </c>
      <c r="B44" s="150" t="s">
        <v>45</v>
      </c>
      <c r="C44" s="54">
        <v>1595</v>
      </c>
      <c r="D44" s="54">
        <v>6264</v>
      </c>
      <c r="E44" s="53">
        <f t="shared" si="3"/>
        <v>7859</v>
      </c>
    </row>
    <row r="45" spans="1:5" ht="27" customHeight="1" x14ac:dyDescent="0.2">
      <c r="A45" s="153" t="s">
        <v>0</v>
      </c>
      <c r="B45" s="150" t="s">
        <v>136</v>
      </c>
      <c r="C45" s="157">
        <v>0</v>
      </c>
      <c r="D45" s="158">
        <v>9521</v>
      </c>
      <c r="E45" s="159">
        <f t="shared" si="3"/>
        <v>9521</v>
      </c>
    </row>
    <row r="46" spans="1:5" ht="15" customHeight="1" x14ac:dyDescent="0.2">
      <c r="A46" s="153" t="s">
        <v>0</v>
      </c>
      <c r="B46" s="150" t="s">
        <v>19</v>
      </c>
      <c r="C46" s="115">
        <v>0</v>
      </c>
      <c r="D46" s="55">
        <v>6</v>
      </c>
      <c r="E46" s="56">
        <f t="shared" si="3"/>
        <v>6</v>
      </c>
    </row>
    <row r="47" spans="1:5" ht="15" customHeight="1" x14ac:dyDescent="0.2">
      <c r="A47" s="154" t="s">
        <v>0</v>
      </c>
      <c r="B47" s="151" t="s">
        <v>5</v>
      </c>
      <c r="C47" s="50">
        <v>10266</v>
      </c>
      <c r="D47" s="57">
        <f>SUM(D40:D46)</f>
        <v>29413</v>
      </c>
      <c r="E47" s="57">
        <f t="shared" si="3"/>
        <v>39679</v>
      </c>
    </row>
    <row r="48" spans="1:5" ht="15" customHeight="1" x14ac:dyDescent="0.2">
      <c r="A48" s="172" t="s">
        <v>1</v>
      </c>
      <c r="B48" s="173" t="s">
        <v>107</v>
      </c>
      <c r="C48" s="198">
        <v>93</v>
      </c>
      <c r="D48" s="198">
        <v>56</v>
      </c>
      <c r="E48" s="199">
        <f>SUM(C48,D48)</f>
        <v>149</v>
      </c>
    </row>
    <row r="49" spans="1:8" ht="15" customHeight="1" x14ac:dyDescent="0.2">
      <c r="A49" s="183" t="s">
        <v>1</v>
      </c>
      <c r="B49" s="176" t="s">
        <v>108</v>
      </c>
      <c r="C49" s="200">
        <v>854</v>
      </c>
      <c r="D49" s="200">
        <v>613</v>
      </c>
      <c r="E49" s="199">
        <f t="shared" ref="E49:E68" si="4">SUM(C49,D49)</f>
        <v>1467</v>
      </c>
    </row>
    <row r="50" spans="1:8" ht="15" customHeight="1" x14ac:dyDescent="0.2">
      <c r="A50" s="183" t="s">
        <v>1</v>
      </c>
      <c r="B50" s="176" t="s">
        <v>43</v>
      </c>
      <c r="C50" s="200">
        <v>587</v>
      </c>
      <c r="D50" s="200">
        <v>443</v>
      </c>
      <c r="E50" s="199">
        <f t="shared" si="4"/>
        <v>1030</v>
      </c>
    </row>
    <row r="51" spans="1:8" ht="15" customHeight="1" x14ac:dyDescent="0.2">
      <c r="A51" s="183" t="s">
        <v>1</v>
      </c>
      <c r="B51" s="176" t="s">
        <v>44</v>
      </c>
      <c r="C51" s="200">
        <v>399</v>
      </c>
      <c r="D51" s="200">
        <v>216</v>
      </c>
      <c r="E51" s="199">
        <f t="shared" si="4"/>
        <v>615</v>
      </c>
    </row>
    <row r="52" spans="1:8" ht="15" customHeight="1" x14ac:dyDescent="0.2">
      <c r="A52" s="183" t="s">
        <v>1</v>
      </c>
      <c r="B52" s="176" t="s">
        <v>45</v>
      </c>
      <c r="C52" s="200">
        <v>295</v>
      </c>
      <c r="D52" s="200">
        <v>203</v>
      </c>
      <c r="E52" s="199">
        <f t="shared" si="4"/>
        <v>498</v>
      </c>
    </row>
    <row r="53" spans="1:8" ht="15" customHeight="1" x14ac:dyDescent="0.2">
      <c r="A53" s="183" t="s">
        <v>1</v>
      </c>
      <c r="B53" s="176" t="s">
        <v>19</v>
      </c>
      <c r="C53" s="201">
        <v>0</v>
      </c>
      <c r="D53" s="202">
        <v>0</v>
      </c>
      <c r="E53" s="203">
        <f t="shared" si="4"/>
        <v>0</v>
      </c>
    </row>
    <row r="54" spans="1:8" ht="15" customHeight="1" x14ac:dyDescent="0.2">
      <c r="A54" s="184" t="s">
        <v>1</v>
      </c>
      <c r="B54" s="179" t="s">
        <v>5</v>
      </c>
      <c r="C54" s="204">
        <v>2228</v>
      </c>
      <c r="D54" s="205">
        <v>1531</v>
      </c>
      <c r="E54" s="199">
        <f t="shared" si="4"/>
        <v>3759</v>
      </c>
    </row>
    <row r="55" spans="1:8" ht="15" customHeight="1" x14ac:dyDescent="0.2">
      <c r="A55" s="98" t="s">
        <v>2</v>
      </c>
      <c r="B55" s="148" t="s">
        <v>107</v>
      </c>
      <c r="C55" s="58">
        <v>88</v>
      </c>
      <c r="D55" s="58">
        <v>0</v>
      </c>
      <c r="E55" s="59">
        <f t="shared" si="4"/>
        <v>88</v>
      </c>
    </row>
    <row r="56" spans="1:8" ht="15" customHeight="1" x14ac:dyDescent="0.2">
      <c r="A56" s="153" t="s">
        <v>2</v>
      </c>
      <c r="B56" s="149" t="s">
        <v>108</v>
      </c>
      <c r="C56" s="55">
        <v>751</v>
      </c>
      <c r="D56" s="55">
        <v>0</v>
      </c>
      <c r="E56" s="53">
        <f t="shared" si="4"/>
        <v>751</v>
      </c>
    </row>
    <row r="57" spans="1:8" ht="15" customHeight="1" x14ac:dyDescent="0.2">
      <c r="A57" s="153" t="s">
        <v>2</v>
      </c>
      <c r="B57" s="150" t="s">
        <v>43</v>
      </c>
      <c r="C57" s="55">
        <v>461</v>
      </c>
      <c r="D57" s="55">
        <v>0</v>
      </c>
      <c r="E57" s="53">
        <f t="shared" si="4"/>
        <v>461</v>
      </c>
    </row>
    <row r="58" spans="1:8" ht="15" customHeight="1" x14ac:dyDescent="0.2">
      <c r="A58" s="153" t="s">
        <v>2</v>
      </c>
      <c r="B58" s="150" t="s">
        <v>44</v>
      </c>
      <c r="C58" s="55">
        <v>342</v>
      </c>
      <c r="D58" s="55">
        <v>0</v>
      </c>
      <c r="E58" s="53">
        <f t="shared" si="4"/>
        <v>342</v>
      </c>
    </row>
    <row r="59" spans="1:8" ht="15" customHeight="1" x14ac:dyDescent="0.2">
      <c r="A59" s="153" t="s">
        <v>2</v>
      </c>
      <c r="B59" s="150" t="s">
        <v>45</v>
      </c>
      <c r="C59" s="55">
        <v>213</v>
      </c>
      <c r="D59" s="55">
        <v>0</v>
      </c>
      <c r="E59" s="53">
        <f t="shared" si="4"/>
        <v>213</v>
      </c>
    </row>
    <row r="60" spans="1:8" ht="15" customHeight="1" x14ac:dyDescent="0.2">
      <c r="A60" s="153" t="s">
        <v>2</v>
      </c>
      <c r="B60" s="150" t="s">
        <v>19</v>
      </c>
      <c r="C60" s="60">
        <v>0</v>
      </c>
      <c r="D60" s="55">
        <v>0</v>
      </c>
      <c r="E60" s="56">
        <f t="shared" si="4"/>
        <v>0</v>
      </c>
    </row>
    <row r="61" spans="1:8" ht="15" customHeight="1" x14ac:dyDescent="0.2">
      <c r="A61" s="154" t="s">
        <v>2</v>
      </c>
      <c r="B61" s="151" t="s">
        <v>5</v>
      </c>
      <c r="C61" s="61">
        <v>1855</v>
      </c>
      <c r="D61" s="62">
        <v>0</v>
      </c>
      <c r="E61" s="57">
        <f t="shared" si="4"/>
        <v>1855</v>
      </c>
    </row>
    <row r="62" spans="1:8" ht="15" customHeight="1" x14ac:dyDescent="0.2">
      <c r="A62" s="172" t="s">
        <v>3</v>
      </c>
      <c r="B62" s="173" t="s">
        <v>107</v>
      </c>
      <c r="C62" s="206">
        <v>51</v>
      </c>
      <c r="D62" s="206">
        <v>372</v>
      </c>
      <c r="E62" s="207">
        <f t="shared" si="4"/>
        <v>423</v>
      </c>
      <c r="H62" s="3"/>
    </row>
    <row r="63" spans="1:8" ht="15" customHeight="1" x14ac:dyDescent="0.2">
      <c r="A63" s="183" t="s">
        <v>3</v>
      </c>
      <c r="B63" s="176" t="s">
        <v>108</v>
      </c>
      <c r="C63" s="208">
        <v>577</v>
      </c>
      <c r="D63" s="208">
        <v>4007</v>
      </c>
      <c r="E63" s="207">
        <f t="shared" si="4"/>
        <v>4584</v>
      </c>
      <c r="H63" s="3"/>
    </row>
    <row r="64" spans="1:8" ht="15" customHeight="1" x14ac:dyDescent="0.2">
      <c r="A64" s="183" t="s">
        <v>3</v>
      </c>
      <c r="B64" s="176" t="s">
        <v>43</v>
      </c>
      <c r="C64" s="208">
        <v>497</v>
      </c>
      <c r="D64" s="208">
        <v>2993</v>
      </c>
      <c r="E64" s="207">
        <f t="shared" si="4"/>
        <v>3490</v>
      </c>
      <c r="H64" s="3"/>
    </row>
    <row r="65" spans="1:8" ht="15" customHeight="1" x14ac:dyDescent="0.2">
      <c r="A65" s="183" t="s">
        <v>3</v>
      </c>
      <c r="B65" s="176" t="s">
        <v>44</v>
      </c>
      <c r="C65" s="208">
        <v>432</v>
      </c>
      <c r="D65" s="208">
        <v>2202</v>
      </c>
      <c r="E65" s="207">
        <f t="shared" si="4"/>
        <v>2634</v>
      </c>
      <c r="H65" s="3"/>
    </row>
    <row r="66" spans="1:8" ht="15" customHeight="1" x14ac:dyDescent="0.2">
      <c r="A66" s="183" t="s">
        <v>3</v>
      </c>
      <c r="B66" s="176" t="s">
        <v>45</v>
      </c>
      <c r="C66" s="208">
        <v>398</v>
      </c>
      <c r="D66" s="208">
        <v>1828</v>
      </c>
      <c r="E66" s="207">
        <f t="shared" si="4"/>
        <v>2226</v>
      </c>
      <c r="H66" s="3"/>
    </row>
    <row r="67" spans="1:8" ht="15" customHeight="1" x14ac:dyDescent="0.2">
      <c r="A67" s="183" t="s">
        <v>3</v>
      </c>
      <c r="B67" s="176" t="s">
        <v>19</v>
      </c>
      <c r="C67" s="201">
        <v>0</v>
      </c>
      <c r="D67" s="209">
        <v>1</v>
      </c>
      <c r="E67" s="207">
        <f t="shared" si="4"/>
        <v>1</v>
      </c>
      <c r="H67" s="3"/>
    </row>
    <row r="68" spans="1:8" ht="15" customHeight="1" x14ac:dyDescent="0.2">
      <c r="A68" s="184" t="s">
        <v>3</v>
      </c>
      <c r="B68" s="179" t="s">
        <v>5</v>
      </c>
      <c r="C68" s="204">
        <v>1955</v>
      </c>
      <c r="D68" s="210">
        <v>11403</v>
      </c>
      <c r="E68" s="205">
        <f t="shared" si="4"/>
        <v>13358</v>
      </c>
      <c r="H68" s="3"/>
    </row>
    <row r="69" spans="1:8" ht="15" customHeight="1" x14ac:dyDescent="0.2">
      <c r="A69" s="98" t="s">
        <v>15</v>
      </c>
      <c r="B69" s="148" t="s">
        <v>107</v>
      </c>
      <c r="C69" s="116">
        <v>163</v>
      </c>
      <c r="D69" s="117">
        <v>90</v>
      </c>
      <c r="E69" s="63">
        <f>SUM(C69:D69)</f>
        <v>253</v>
      </c>
    </row>
    <row r="70" spans="1:8" ht="15" customHeight="1" x14ac:dyDescent="0.2">
      <c r="A70" s="153" t="s">
        <v>15</v>
      </c>
      <c r="B70" s="149" t="s">
        <v>108</v>
      </c>
      <c r="C70" s="118">
        <v>1402</v>
      </c>
      <c r="D70" s="119">
        <v>1228</v>
      </c>
      <c r="E70" s="63">
        <f>SUM(C70:D70)</f>
        <v>2630</v>
      </c>
    </row>
    <row r="71" spans="1:8" ht="15" customHeight="1" x14ac:dyDescent="0.2">
      <c r="A71" s="153" t="s">
        <v>15</v>
      </c>
      <c r="B71" s="150" t="s">
        <v>43</v>
      </c>
      <c r="C71" s="118">
        <v>900</v>
      </c>
      <c r="D71" s="119">
        <v>1001</v>
      </c>
      <c r="E71" s="63">
        <f>SUM(C71:D71)</f>
        <v>1901</v>
      </c>
    </row>
    <row r="72" spans="1:8" ht="15" customHeight="1" x14ac:dyDescent="0.2">
      <c r="A72" s="153" t="s">
        <v>15</v>
      </c>
      <c r="B72" s="150" t="s">
        <v>44</v>
      </c>
      <c r="C72" s="118">
        <v>786</v>
      </c>
      <c r="D72" s="119">
        <v>773</v>
      </c>
      <c r="E72" s="63">
        <f>SUM(C72:D72)</f>
        <v>1559</v>
      </c>
    </row>
    <row r="73" spans="1:8" ht="15" customHeight="1" x14ac:dyDescent="0.2">
      <c r="A73" s="153" t="s">
        <v>15</v>
      </c>
      <c r="B73" s="150" t="s">
        <v>45</v>
      </c>
      <c r="C73" s="118">
        <v>776</v>
      </c>
      <c r="D73" s="119">
        <v>751</v>
      </c>
      <c r="E73" s="63">
        <f>SUM(C73:D73)</f>
        <v>1527</v>
      </c>
    </row>
    <row r="74" spans="1:8" ht="15" customHeight="1" x14ac:dyDescent="0.2">
      <c r="A74" s="153" t="s">
        <v>15</v>
      </c>
      <c r="B74" s="150" t="s">
        <v>19</v>
      </c>
      <c r="C74" s="64">
        <v>0</v>
      </c>
      <c r="D74" s="65">
        <v>5296</v>
      </c>
      <c r="E74" s="63">
        <f t="shared" ref="E74:E96" si="5">SUM(C74,D74)</f>
        <v>5296</v>
      </c>
    </row>
    <row r="75" spans="1:8" ht="15" customHeight="1" x14ac:dyDescent="0.2">
      <c r="A75" s="154" t="s">
        <v>15</v>
      </c>
      <c r="B75" s="152" t="s">
        <v>5</v>
      </c>
      <c r="C75" s="66">
        <v>4027</v>
      </c>
      <c r="D75" s="67">
        <v>9139</v>
      </c>
      <c r="E75" s="63">
        <f t="shared" si="5"/>
        <v>13166</v>
      </c>
      <c r="G75" s="12"/>
    </row>
    <row r="76" spans="1:8" ht="15" customHeight="1" x14ac:dyDescent="0.2">
      <c r="A76" s="172" t="s">
        <v>7</v>
      </c>
      <c r="B76" s="173" t="s">
        <v>107</v>
      </c>
      <c r="C76" s="211">
        <v>10</v>
      </c>
      <c r="D76" s="211">
        <v>0</v>
      </c>
      <c r="E76" s="212">
        <f t="shared" si="5"/>
        <v>10</v>
      </c>
    </row>
    <row r="77" spans="1:8" ht="15" customHeight="1" x14ac:dyDescent="0.2">
      <c r="A77" s="183" t="s">
        <v>7</v>
      </c>
      <c r="B77" s="176" t="s">
        <v>108</v>
      </c>
      <c r="C77" s="209">
        <v>44</v>
      </c>
      <c r="D77" s="209">
        <v>0</v>
      </c>
      <c r="E77" s="207">
        <f t="shared" si="5"/>
        <v>44</v>
      </c>
    </row>
    <row r="78" spans="1:8" ht="15" customHeight="1" x14ac:dyDescent="0.2">
      <c r="A78" s="183" t="s">
        <v>7</v>
      </c>
      <c r="B78" s="176" t="s">
        <v>43</v>
      </c>
      <c r="C78" s="209">
        <v>25</v>
      </c>
      <c r="D78" s="209">
        <v>0</v>
      </c>
      <c r="E78" s="207">
        <f t="shared" si="5"/>
        <v>25</v>
      </c>
    </row>
    <row r="79" spans="1:8" ht="15" customHeight="1" x14ac:dyDescent="0.2">
      <c r="A79" s="183" t="s">
        <v>7</v>
      </c>
      <c r="B79" s="176" t="s">
        <v>44</v>
      </c>
      <c r="C79" s="209">
        <v>20</v>
      </c>
      <c r="D79" s="209">
        <v>0</v>
      </c>
      <c r="E79" s="207">
        <f t="shared" si="5"/>
        <v>20</v>
      </c>
    </row>
    <row r="80" spans="1:8" ht="15" customHeight="1" x14ac:dyDescent="0.2">
      <c r="A80" s="183" t="s">
        <v>7</v>
      </c>
      <c r="B80" s="176" t="s">
        <v>45</v>
      </c>
      <c r="C80" s="209">
        <v>17</v>
      </c>
      <c r="D80" s="209">
        <v>0</v>
      </c>
      <c r="E80" s="207">
        <f t="shared" si="5"/>
        <v>17</v>
      </c>
    </row>
    <row r="81" spans="1:5" ht="15" customHeight="1" x14ac:dyDescent="0.2">
      <c r="A81" s="183" t="s">
        <v>7</v>
      </c>
      <c r="B81" s="176" t="s">
        <v>19</v>
      </c>
      <c r="C81" s="201">
        <v>0</v>
      </c>
      <c r="D81" s="209">
        <v>0</v>
      </c>
      <c r="E81" s="213">
        <v>0</v>
      </c>
    </row>
    <row r="82" spans="1:5" ht="15" customHeight="1" x14ac:dyDescent="0.2">
      <c r="A82" s="184" t="s">
        <v>7</v>
      </c>
      <c r="B82" s="179" t="s">
        <v>5</v>
      </c>
      <c r="C82" s="204">
        <v>116</v>
      </c>
      <c r="D82" s="213">
        <v>0</v>
      </c>
      <c r="E82" s="207">
        <f t="shared" si="5"/>
        <v>116</v>
      </c>
    </row>
    <row r="83" spans="1:5" ht="15" customHeight="1" x14ac:dyDescent="0.2">
      <c r="A83" s="98" t="s">
        <v>16</v>
      </c>
      <c r="B83" s="148" t="s">
        <v>107</v>
      </c>
      <c r="C83" s="58">
        <v>12</v>
      </c>
      <c r="D83" s="58">
        <v>0</v>
      </c>
      <c r="E83" s="120">
        <f t="shared" si="5"/>
        <v>12</v>
      </c>
    </row>
    <row r="84" spans="1:5" ht="15" customHeight="1" x14ac:dyDescent="0.2">
      <c r="A84" s="153" t="s">
        <v>16</v>
      </c>
      <c r="B84" s="149" t="s">
        <v>108</v>
      </c>
      <c r="C84" s="55">
        <v>103</v>
      </c>
      <c r="D84" s="55">
        <v>0</v>
      </c>
      <c r="E84" s="121">
        <f t="shared" si="5"/>
        <v>103</v>
      </c>
    </row>
    <row r="85" spans="1:5" ht="15" customHeight="1" x14ac:dyDescent="0.2">
      <c r="A85" s="153" t="s">
        <v>16</v>
      </c>
      <c r="B85" s="150" t="s">
        <v>43</v>
      </c>
      <c r="C85" s="55">
        <v>73</v>
      </c>
      <c r="D85" s="55">
        <v>0</v>
      </c>
      <c r="E85" s="121">
        <f t="shared" si="5"/>
        <v>73</v>
      </c>
    </row>
    <row r="86" spans="1:5" ht="15" customHeight="1" x14ac:dyDescent="0.2">
      <c r="A86" s="153" t="s">
        <v>16</v>
      </c>
      <c r="B86" s="150" t="s">
        <v>44</v>
      </c>
      <c r="C86" s="55">
        <v>54</v>
      </c>
      <c r="D86" s="55">
        <v>0</v>
      </c>
      <c r="E86" s="121">
        <f t="shared" si="5"/>
        <v>54</v>
      </c>
    </row>
    <row r="87" spans="1:5" ht="15" customHeight="1" x14ac:dyDescent="0.2">
      <c r="A87" s="153" t="s">
        <v>16</v>
      </c>
      <c r="B87" s="150" t="s">
        <v>45</v>
      </c>
      <c r="C87" s="55">
        <v>24</v>
      </c>
      <c r="D87" s="55">
        <v>0</v>
      </c>
      <c r="E87" s="121">
        <f t="shared" si="5"/>
        <v>24</v>
      </c>
    </row>
    <row r="88" spans="1:5" ht="15" customHeight="1" x14ac:dyDescent="0.2">
      <c r="A88" s="153" t="s">
        <v>16</v>
      </c>
      <c r="B88" s="150" t="s">
        <v>19</v>
      </c>
      <c r="C88" s="60">
        <v>0</v>
      </c>
      <c r="D88" s="55">
        <v>0</v>
      </c>
      <c r="E88" s="122">
        <f t="shared" si="5"/>
        <v>0</v>
      </c>
    </row>
    <row r="89" spans="1:5" ht="15" customHeight="1" x14ac:dyDescent="0.2">
      <c r="A89" s="154" t="s">
        <v>16</v>
      </c>
      <c r="B89" s="151" t="s">
        <v>5</v>
      </c>
      <c r="C89" s="61">
        <v>266</v>
      </c>
      <c r="D89" s="123">
        <v>0</v>
      </c>
      <c r="E89" s="124">
        <f t="shared" si="5"/>
        <v>266</v>
      </c>
    </row>
    <row r="90" spans="1:5" ht="15" customHeight="1" x14ac:dyDescent="0.2">
      <c r="A90" s="172" t="s">
        <v>4</v>
      </c>
      <c r="B90" s="173" t="s">
        <v>107</v>
      </c>
      <c r="C90" s="211">
        <v>9</v>
      </c>
      <c r="D90" s="211">
        <v>0</v>
      </c>
      <c r="E90" s="212">
        <f t="shared" si="5"/>
        <v>9</v>
      </c>
    </row>
    <row r="91" spans="1:5" ht="15" customHeight="1" x14ac:dyDescent="0.2">
      <c r="A91" s="183" t="s">
        <v>4</v>
      </c>
      <c r="B91" s="176" t="s">
        <v>108</v>
      </c>
      <c r="C91" s="209">
        <v>31</v>
      </c>
      <c r="D91" s="209">
        <v>0</v>
      </c>
      <c r="E91" s="207">
        <f t="shared" si="5"/>
        <v>31</v>
      </c>
    </row>
    <row r="92" spans="1:5" ht="15" customHeight="1" x14ac:dyDescent="0.2">
      <c r="A92" s="183" t="s">
        <v>4</v>
      </c>
      <c r="B92" s="176" t="s">
        <v>43</v>
      </c>
      <c r="C92" s="209">
        <v>21</v>
      </c>
      <c r="D92" s="209">
        <v>0</v>
      </c>
      <c r="E92" s="207">
        <f t="shared" si="5"/>
        <v>21</v>
      </c>
    </row>
    <row r="93" spans="1:5" ht="15" customHeight="1" x14ac:dyDescent="0.2">
      <c r="A93" s="183" t="s">
        <v>4</v>
      </c>
      <c r="B93" s="176" t="s">
        <v>44</v>
      </c>
      <c r="C93" s="209">
        <v>20</v>
      </c>
      <c r="D93" s="209">
        <v>0</v>
      </c>
      <c r="E93" s="207">
        <f t="shared" si="5"/>
        <v>20</v>
      </c>
    </row>
    <row r="94" spans="1:5" ht="15" customHeight="1" x14ac:dyDescent="0.2">
      <c r="A94" s="183" t="s">
        <v>4</v>
      </c>
      <c r="B94" s="176" t="s">
        <v>45</v>
      </c>
      <c r="C94" s="209">
        <v>12</v>
      </c>
      <c r="D94" s="209">
        <v>0</v>
      </c>
      <c r="E94" s="207">
        <f t="shared" si="5"/>
        <v>12</v>
      </c>
    </row>
    <row r="95" spans="1:5" ht="15" customHeight="1" x14ac:dyDescent="0.2">
      <c r="A95" s="183" t="s">
        <v>4</v>
      </c>
      <c r="B95" s="176" t="s">
        <v>19</v>
      </c>
      <c r="C95" s="201">
        <v>0</v>
      </c>
      <c r="D95" s="209">
        <v>0</v>
      </c>
      <c r="E95" s="213">
        <v>0</v>
      </c>
    </row>
    <row r="96" spans="1:5" ht="15" customHeight="1" x14ac:dyDescent="0.2">
      <c r="A96" s="184" t="s">
        <v>4</v>
      </c>
      <c r="B96" s="179" t="s">
        <v>5</v>
      </c>
      <c r="C96" s="204">
        <v>93</v>
      </c>
      <c r="D96" s="214">
        <v>0</v>
      </c>
      <c r="E96" s="205">
        <f t="shared" si="5"/>
        <v>93</v>
      </c>
    </row>
    <row r="97" spans="1:7" ht="15" customHeight="1" x14ac:dyDescent="0.2">
      <c r="A97" s="99" t="s">
        <v>51</v>
      </c>
      <c r="B97" s="148" t="s">
        <v>107</v>
      </c>
      <c r="C97" s="54">
        <f t="shared" ref="C97:E101" si="6">SUM(C5,C19,C26,C33,C40,C48,C55,C62,C69,C76,C83,C90)</f>
        <v>941</v>
      </c>
      <c r="D97" s="54">
        <f t="shared" si="6"/>
        <v>551</v>
      </c>
      <c r="E97" s="53">
        <f t="shared" si="6"/>
        <v>2233</v>
      </c>
    </row>
    <row r="98" spans="1:7" ht="15" customHeight="1" x14ac:dyDescent="0.2">
      <c r="A98" s="155" t="s">
        <v>51</v>
      </c>
      <c r="B98" s="149" t="s">
        <v>108</v>
      </c>
      <c r="C98" s="54">
        <f t="shared" si="6"/>
        <v>8897</v>
      </c>
      <c r="D98" s="54">
        <f t="shared" si="6"/>
        <v>6207</v>
      </c>
      <c r="E98" s="53">
        <f t="shared" si="6"/>
        <v>23778</v>
      </c>
    </row>
    <row r="99" spans="1:7" ht="15" customHeight="1" x14ac:dyDescent="0.2">
      <c r="A99" s="155" t="s">
        <v>51</v>
      </c>
      <c r="B99" s="150" t="s">
        <v>43</v>
      </c>
      <c r="C99" s="54">
        <f t="shared" si="6"/>
        <v>5771</v>
      </c>
      <c r="D99" s="54">
        <f t="shared" si="6"/>
        <v>12050</v>
      </c>
      <c r="E99" s="53">
        <f t="shared" si="6"/>
        <v>23598</v>
      </c>
    </row>
    <row r="100" spans="1:7" ht="15" customHeight="1" x14ac:dyDescent="0.2">
      <c r="A100" s="155" t="s">
        <v>51</v>
      </c>
      <c r="B100" s="150" t="s">
        <v>44</v>
      </c>
      <c r="C100" s="54">
        <f t="shared" si="6"/>
        <v>4301</v>
      </c>
      <c r="D100" s="54">
        <f t="shared" si="6"/>
        <v>9555</v>
      </c>
      <c r="E100" s="53">
        <f t="shared" si="6"/>
        <v>18328</v>
      </c>
    </row>
    <row r="101" spans="1:7" ht="15" customHeight="1" x14ac:dyDescent="0.2">
      <c r="A101" s="155" t="s">
        <v>51</v>
      </c>
      <c r="B101" s="150" t="s">
        <v>45</v>
      </c>
      <c r="C101" s="54">
        <f t="shared" si="6"/>
        <v>3651</v>
      </c>
      <c r="D101" s="54">
        <f t="shared" si="6"/>
        <v>9163</v>
      </c>
      <c r="E101" s="53">
        <f t="shared" si="6"/>
        <v>17343</v>
      </c>
    </row>
    <row r="102" spans="1:7" ht="15" customHeight="1" x14ac:dyDescent="0.2">
      <c r="A102" s="155" t="s">
        <v>51</v>
      </c>
      <c r="B102" s="150" t="s">
        <v>19</v>
      </c>
      <c r="C102" s="54">
        <f>SUM(C10,C24,C31,C38,C46,C53,C60,C67,C74,C81,C88,C95)</f>
        <v>8350</v>
      </c>
      <c r="D102" s="54">
        <f>SUM(D10,D24,D31,D38,D45,D46,D53,D60,D67,D74,D81,D88,D95)</f>
        <v>30667</v>
      </c>
      <c r="E102" s="53">
        <f>SUM(E10,E24,E31,E38,E45,E46,E53,E60,E67,E74,E81,E88,E95)</f>
        <v>14824</v>
      </c>
    </row>
    <row r="103" spans="1:7" ht="15" customHeight="1" x14ac:dyDescent="0.2">
      <c r="A103" s="156" t="s">
        <v>51</v>
      </c>
      <c r="B103" s="152" t="s">
        <v>5</v>
      </c>
      <c r="C103" s="61">
        <f>SUM(C11,C25,C32,C39,C47,C54,C61,C68,C75,C82,C89,C96)</f>
        <v>31911</v>
      </c>
      <c r="D103" s="61">
        <f>SUM(D11,D25,D32,D39,D47,D54,D61,D68,D75,D82,D89,D96)</f>
        <v>68193</v>
      </c>
      <c r="E103" s="57">
        <f>SUM(E11,E25,E32,E39,E47,E54,E61,E68,E75,E82,E89,E96)</f>
        <v>100104</v>
      </c>
      <c r="G103" s="12"/>
    </row>
    <row r="104" spans="1:7" ht="17.25" customHeight="1" x14ac:dyDescent="0.2">
      <c r="A104" s="138" t="s">
        <v>93</v>
      </c>
      <c r="B104" s="10"/>
      <c r="C104" s="10"/>
      <c r="D104" s="10"/>
      <c r="E104" s="10"/>
    </row>
    <row r="105" spans="1:7" ht="38.25" customHeight="1" x14ac:dyDescent="0.2">
      <c r="A105" s="224" t="s">
        <v>143</v>
      </c>
      <c r="B105" s="224"/>
      <c r="C105" s="224"/>
      <c r="D105" s="224"/>
      <c r="E105" s="224"/>
    </row>
    <row r="106" spans="1:7" ht="27" customHeight="1" x14ac:dyDescent="0.2">
      <c r="A106" s="219" t="s">
        <v>98</v>
      </c>
      <c r="B106" s="215"/>
      <c r="C106" s="215"/>
      <c r="D106" s="215"/>
      <c r="E106" s="215"/>
    </row>
    <row r="107" spans="1:7" ht="36.75" customHeight="1" x14ac:dyDescent="0.2">
      <c r="A107" s="219" t="s">
        <v>137</v>
      </c>
      <c r="B107" s="215"/>
      <c r="C107" s="215"/>
      <c r="D107" s="215"/>
      <c r="E107" s="215"/>
    </row>
    <row r="108" spans="1:7" ht="144.75" customHeight="1" x14ac:dyDescent="0.2">
      <c r="A108" s="224" t="s">
        <v>144</v>
      </c>
      <c r="B108" s="224"/>
      <c r="C108" s="224"/>
      <c r="D108" s="224"/>
      <c r="E108" s="224"/>
    </row>
    <row r="109" spans="1:7" ht="37.5" customHeight="1" x14ac:dyDescent="0.2">
      <c r="A109" s="219" t="s">
        <v>142</v>
      </c>
      <c r="B109" s="215"/>
      <c r="C109" s="215"/>
      <c r="D109" s="215"/>
      <c r="E109" s="215"/>
    </row>
    <row r="110" spans="1:7" ht="25.5" customHeight="1" x14ac:dyDescent="0.2">
      <c r="A110" s="219" t="s">
        <v>94</v>
      </c>
      <c r="B110" s="215"/>
      <c r="C110" s="215"/>
      <c r="D110" s="215"/>
      <c r="E110" s="215"/>
    </row>
    <row r="111" spans="1:7" ht="39" customHeight="1" x14ac:dyDescent="0.2">
      <c r="A111" s="219" t="s">
        <v>145</v>
      </c>
      <c r="B111" s="215"/>
      <c r="C111" s="215"/>
      <c r="D111" s="215"/>
      <c r="E111" s="215"/>
    </row>
    <row r="112" spans="1:7" ht="72.75" customHeight="1" x14ac:dyDescent="0.2">
      <c r="A112" s="219" t="s">
        <v>141</v>
      </c>
      <c r="B112" s="219"/>
      <c r="C112" s="219"/>
      <c r="D112" s="219"/>
      <c r="E112" s="219"/>
    </row>
    <row r="113" spans="1:6" ht="49.5" customHeight="1" x14ac:dyDescent="0.2">
      <c r="A113" s="219" t="s">
        <v>138</v>
      </c>
      <c r="B113" s="215"/>
      <c r="C113" s="215"/>
      <c r="D113" s="215"/>
      <c r="E113" s="215"/>
    </row>
    <row r="114" spans="1:6" ht="31.5" customHeight="1" x14ac:dyDescent="0.2">
      <c r="A114" s="219" t="s">
        <v>101</v>
      </c>
      <c r="B114" s="215"/>
      <c r="C114" s="215"/>
      <c r="D114" s="215"/>
      <c r="E114" s="215"/>
    </row>
    <row r="115" spans="1:6" x14ac:dyDescent="0.2">
      <c r="A115" s="146" t="s">
        <v>87</v>
      </c>
      <c r="B115" s="131"/>
      <c r="C115" s="131"/>
      <c r="D115" s="131"/>
      <c r="E115" s="131"/>
    </row>
    <row r="116" spans="1:6" x14ac:dyDescent="0.2">
      <c r="A116" s="147" t="s">
        <v>88</v>
      </c>
      <c r="B116" s="131"/>
      <c r="C116" s="131"/>
      <c r="D116" s="131"/>
      <c r="E116" s="131"/>
    </row>
    <row r="117" spans="1:6" x14ac:dyDescent="0.2">
      <c r="A117" s="147" t="s">
        <v>95</v>
      </c>
      <c r="B117" s="131"/>
      <c r="C117" s="131"/>
      <c r="D117" s="131"/>
      <c r="E117" s="131"/>
    </row>
    <row r="118" spans="1:6" x14ac:dyDescent="0.2">
      <c r="A118" s="147" t="s">
        <v>109</v>
      </c>
      <c r="B118" s="131"/>
      <c r="C118" s="131"/>
      <c r="D118" s="131"/>
      <c r="E118" s="131"/>
    </row>
    <row r="119" spans="1:6" x14ac:dyDescent="0.2">
      <c r="A119" s="147" t="s">
        <v>129</v>
      </c>
      <c r="B119" s="131"/>
      <c r="C119" s="131"/>
      <c r="D119" s="131"/>
      <c r="E119" s="131"/>
    </row>
    <row r="120" spans="1:6" x14ac:dyDescent="0.2">
      <c r="A120" s="147" t="s">
        <v>130</v>
      </c>
      <c r="B120" s="131"/>
      <c r="C120" s="131"/>
      <c r="D120" s="131"/>
      <c r="E120" s="131"/>
    </row>
    <row r="121" spans="1:6" x14ac:dyDescent="0.2">
      <c r="A121" s="147" t="s">
        <v>99</v>
      </c>
      <c r="B121" s="131"/>
      <c r="C121" s="131"/>
      <c r="D121" s="131"/>
      <c r="E121" s="131"/>
    </row>
    <row r="124" spans="1:6" x14ac:dyDescent="0.2">
      <c r="F124" s="12"/>
    </row>
  </sheetData>
  <mergeCells count="12">
    <mergeCell ref="A114:E114"/>
    <mergeCell ref="A106:E106"/>
    <mergeCell ref="A107:E107"/>
    <mergeCell ref="A109:E109"/>
    <mergeCell ref="A111:E111"/>
    <mergeCell ref="A108:E108"/>
    <mergeCell ref="A1:E1"/>
    <mergeCell ref="A3:E3"/>
    <mergeCell ref="A112:E112"/>
    <mergeCell ref="A113:E113"/>
    <mergeCell ref="A110:E110"/>
    <mergeCell ref="A105:E105"/>
  </mergeCells>
  <hyperlinks>
    <hyperlink ref="A2" location="'Table des matières'!A1" display="Retour à la table des matières"/>
  </hyperlinks>
  <pageMargins left="0.75" right="0.75" top="0.75" bottom="0.75" header="0.3" footer="0.3"/>
  <pageSetup scale="85" firstPageNumber="2" fitToHeight="0" orientation="portrait" r:id="rId1"/>
  <headerFooter>
    <oddFooter>&amp;L&amp;9© ICIS 2017&amp;R&amp;9&amp;P</oddFooter>
  </headerFooter>
  <rowBreaks count="2" manualBreakCount="2">
    <brk id="47" max="4" man="1"/>
    <brk id="96" max="4" man="1"/>
  </rowBreaks>
  <ignoredErrors>
    <ignoredError sqref="D10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49"/>
  <sheetViews>
    <sheetView showGridLines="0" topLeftCell="A2" zoomScaleNormal="100" zoomScaleSheetLayoutView="100" workbookViewId="0">
      <selection sqref="A1:B1"/>
    </sheetView>
  </sheetViews>
  <sheetFormatPr defaultColWidth="9" defaultRowHeight="12.75" x14ac:dyDescent="0.2"/>
  <cols>
    <col min="1" max="1" width="45.25" style="4" customWidth="1"/>
    <col min="2" max="2" width="34" style="4" customWidth="1"/>
    <col min="3" max="3" width="9" style="4"/>
    <col min="4" max="4" width="4.375" style="4" customWidth="1"/>
    <col min="5" max="16384" width="9" style="4"/>
  </cols>
  <sheetData>
    <row r="1" spans="1:4" ht="75" hidden="1" customHeight="1" x14ac:dyDescent="0.2">
      <c r="A1" s="216" t="s">
        <v>113</v>
      </c>
      <c r="B1" s="216"/>
    </row>
    <row r="2" spans="1:4" s="33" customFormat="1" ht="24" customHeight="1" x14ac:dyDescent="0.2">
      <c r="A2" s="103" t="s">
        <v>56</v>
      </c>
    </row>
    <row r="3" spans="1:4" ht="37.5" customHeight="1" x14ac:dyDescent="0.2">
      <c r="A3" s="220" t="s">
        <v>139</v>
      </c>
      <c r="B3" s="221"/>
    </row>
    <row r="4" spans="1:4" ht="45" customHeight="1" x14ac:dyDescent="0.25">
      <c r="A4" s="83" t="s">
        <v>61</v>
      </c>
      <c r="B4" s="85" t="s">
        <v>69</v>
      </c>
      <c r="D4" s="6"/>
    </row>
    <row r="5" spans="1:4" ht="15" customHeight="1" x14ac:dyDescent="0.2">
      <c r="A5" s="21" t="s">
        <v>17</v>
      </c>
      <c r="B5" s="68">
        <v>164</v>
      </c>
    </row>
    <row r="6" spans="1:4" ht="15" customHeight="1" x14ac:dyDescent="0.2">
      <c r="A6" s="21" t="s">
        <v>20</v>
      </c>
      <c r="B6" s="68">
        <v>120</v>
      </c>
    </row>
    <row r="7" spans="1:4" ht="15" customHeight="1" x14ac:dyDescent="0.2">
      <c r="A7" s="21" t="s">
        <v>18</v>
      </c>
      <c r="B7" s="68">
        <v>1854</v>
      </c>
    </row>
    <row r="8" spans="1:4" ht="15" customHeight="1" x14ac:dyDescent="0.2">
      <c r="A8" s="21" t="s">
        <v>21</v>
      </c>
      <c r="B8" s="68">
        <v>622</v>
      </c>
    </row>
    <row r="9" spans="1:4" ht="15" customHeight="1" x14ac:dyDescent="0.2">
      <c r="A9" s="21" t="s">
        <v>52</v>
      </c>
      <c r="B9" s="69">
        <v>8384</v>
      </c>
    </row>
    <row r="10" spans="1:4" ht="15" customHeight="1" x14ac:dyDescent="0.2">
      <c r="A10" s="21" t="s">
        <v>0</v>
      </c>
      <c r="B10" s="68">
        <v>10317</v>
      </c>
    </row>
    <row r="11" spans="1:4" ht="15" customHeight="1" x14ac:dyDescent="0.2">
      <c r="A11" s="21" t="s">
        <v>1</v>
      </c>
      <c r="B11" s="68">
        <v>2107</v>
      </c>
    </row>
    <row r="12" spans="1:4" ht="15" customHeight="1" x14ac:dyDescent="0.2">
      <c r="A12" s="21" t="s">
        <v>2</v>
      </c>
      <c r="B12" s="68">
        <v>1866</v>
      </c>
    </row>
    <row r="13" spans="1:4" ht="15" customHeight="1" x14ac:dyDescent="0.2">
      <c r="A13" s="21" t="s">
        <v>3</v>
      </c>
      <c r="B13" s="68">
        <v>1917</v>
      </c>
      <c r="C13" s="11"/>
      <c r="D13" s="11"/>
    </row>
    <row r="14" spans="1:4" ht="15" customHeight="1" x14ac:dyDescent="0.2">
      <c r="A14" s="21" t="s">
        <v>15</v>
      </c>
      <c r="B14" s="68">
        <v>3995</v>
      </c>
    </row>
    <row r="15" spans="1:4" ht="15" customHeight="1" x14ac:dyDescent="0.2">
      <c r="A15" s="21" t="s">
        <v>7</v>
      </c>
      <c r="B15" s="68">
        <v>124</v>
      </c>
    </row>
    <row r="16" spans="1:4" ht="15" customHeight="1" x14ac:dyDescent="0.2">
      <c r="A16" s="21" t="s">
        <v>16</v>
      </c>
      <c r="B16" s="68">
        <v>217</v>
      </c>
    </row>
    <row r="17" spans="1:7" ht="15" customHeight="1" x14ac:dyDescent="0.2">
      <c r="A17" s="21" t="s">
        <v>4</v>
      </c>
      <c r="B17" s="68">
        <v>196</v>
      </c>
      <c r="G17" s="7"/>
    </row>
    <row r="18" spans="1:7" ht="15" customHeight="1" x14ac:dyDescent="0.2">
      <c r="A18" s="21" t="s">
        <v>22</v>
      </c>
      <c r="B18" s="68">
        <v>15</v>
      </c>
    </row>
    <row r="19" spans="1:7" ht="15" customHeight="1" x14ac:dyDescent="0.2">
      <c r="A19" s="21" t="s">
        <v>19</v>
      </c>
      <c r="B19" s="68">
        <v>13</v>
      </c>
    </row>
    <row r="20" spans="1:7" ht="15" customHeight="1" x14ac:dyDescent="0.2">
      <c r="A20" s="21" t="s">
        <v>5</v>
      </c>
      <c r="B20" s="104">
        <v>31911</v>
      </c>
      <c r="F20" s="7"/>
    </row>
    <row r="21" spans="1:7" ht="17.25" customHeight="1" x14ac:dyDescent="0.2">
      <c r="A21" s="138" t="s">
        <v>93</v>
      </c>
      <c r="B21" s="16"/>
    </row>
    <row r="22" spans="1:7" ht="36.75" customHeight="1" x14ac:dyDescent="0.2">
      <c r="A22" s="219" t="s">
        <v>104</v>
      </c>
      <c r="B22" s="215"/>
    </row>
    <row r="23" spans="1:7" ht="60" customHeight="1" x14ac:dyDescent="0.2">
      <c r="A23" s="219" t="s">
        <v>120</v>
      </c>
      <c r="B23" s="215"/>
    </row>
    <row r="24" spans="1:7" ht="42" customHeight="1" x14ac:dyDescent="0.2">
      <c r="A24" s="219" t="s">
        <v>146</v>
      </c>
      <c r="B24" s="215"/>
    </row>
    <row r="25" spans="1:7" x14ac:dyDescent="0.2">
      <c r="A25" s="146" t="s">
        <v>87</v>
      </c>
      <c r="B25" s="160"/>
    </row>
    <row r="26" spans="1:7" x14ac:dyDescent="0.2">
      <c r="A26" s="147" t="s">
        <v>88</v>
      </c>
      <c r="B26" s="160"/>
    </row>
    <row r="27" spans="1:7" x14ac:dyDescent="0.2">
      <c r="A27" s="147" t="s">
        <v>95</v>
      </c>
      <c r="B27" s="160"/>
    </row>
    <row r="28" spans="1:7" x14ac:dyDescent="0.2">
      <c r="A28" s="147" t="s">
        <v>91</v>
      </c>
      <c r="B28" s="160"/>
    </row>
    <row r="49" ht="1.5" customHeight="1" x14ac:dyDescent="0.2"/>
  </sheetData>
  <mergeCells count="5">
    <mergeCell ref="A3:B3"/>
    <mergeCell ref="A22:B22"/>
    <mergeCell ref="A23:B23"/>
    <mergeCell ref="A24:B24"/>
    <mergeCell ref="A1:B1"/>
  </mergeCells>
  <hyperlinks>
    <hyperlink ref="A2" location="'Table des matières'!A1" display="Retour à la table des matières"/>
  </hyperlinks>
  <pageMargins left="0.75" right="0.75" top="0.75" bottom="0.75" header="0.3" footer="0.3"/>
  <pageSetup firstPageNumber="5" orientation="portrait" r:id="rId1"/>
  <headerFooter>
    <oddFooter>&amp;L&amp;9© ICIS 2017&amp;R&amp;9&amp;P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48"/>
  <sheetViews>
    <sheetView showGridLines="0" topLeftCell="A2" zoomScaleNormal="100" zoomScaleSheetLayoutView="100" workbookViewId="0">
      <selection sqref="A1:C1"/>
    </sheetView>
  </sheetViews>
  <sheetFormatPr defaultColWidth="9" defaultRowHeight="12.75" x14ac:dyDescent="0.2"/>
  <cols>
    <col min="1" max="1" width="22.75" style="4" customWidth="1"/>
    <col min="2" max="3" width="28.625" style="4" customWidth="1"/>
    <col min="4" max="4" width="9.875" style="4" customWidth="1"/>
    <col min="5" max="5" width="11.375" style="4" customWidth="1"/>
    <col min="6" max="6" width="9.875" style="4" customWidth="1"/>
    <col min="7" max="7" width="13.75" style="4" customWidth="1"/>
    <col min="8" max="16384" width="9" style="4"/>
  </cols>
  <sheetData>
    <row r="1" spans="1:7" ht="72.75" hidden="1" customHeight="1" x14ac:dyDescent="0.2">
      <c r="A1" s="216" t="s">
        <v>122</v>
      </c>
      <c r="B1" s="216"/>
      <c r="C1" s="216"/>
    </row>
    <row r="2" spans="1:7" s="33" customFormat="1" ht="24" customHeight="1" x14ac:dyDescent="0.2">
      <c r="A2" s="103" t="s">
        <v>56</v>
      </c>
    </row>
    <row r="3" spans="1:7" ht="37.5" customHeight="1" x14ac:dyDescent="0.2">
      <c r="A3" s="227" t="s">
        <v>148</v>
      </c>
      <c r="B3" s="228"/>
      <c r="C3" s="228"/>
      <c r="D3" s="8"/>
      <c r="E3" s="8"/>
      <c r="F3" s="8"/>
      <c r="G3" s="8"/>
    </row>
    <row r="4" spans="1:7" ht="46.5" customHeight="1" x14ac:dyDescent="0.25">
      <c r="A4" s="86" t="s">
        <v>67</v>
      </c>
      <c r="B4" s="87" t="s">
        <v>65</v>
      </c>
      <c r="C4" s="22" t="s">
        <v>70</v>
      </c>
    </row>
    <row r="5" spans="1:7" ht="15" customHeight="1" x14ac:dyDescent="0.2">
      <c r="A5" s="95" t="s">
        <v>46</v>
      </c>
      <c r="B5" s="105">
        <v>7330</v>
      </c>
      <c r="C5" s="107">
        <f>B5/$B$11</f>
        <v>0.31110733839820043</v>
      </c>
      <c r="D5" s="13"/>
      <c r="E5" s="13"/>
    </row>
    <row r="6" spans="1:7" ht="15" customHeight="1" x14ac:dyDescent="0.2">
      <c r="A6" s="96" t="s">
        <v>47</v>
      </c>
      <c r="B6" s="105">
        <v>8701</v>
      </c>
      <c r="C6" s="107">
        <f t="shared" ref="C6:C11" si="0">B6/$B$11</f>
        <v>0.36929671915453505</v>
      </c>
      <c r="D6" s="13"/>
      <c r="E6" s="13"/>
    </row>
    <row r="7" spans="1:7" ht="15" customHeight="1" x14ac:dyDescent="0.2">
      <c r="A7" s="96" t="s">
        <v>48</v>
      </c>
      <c r="B7" s="105">
        <v>1585</v>
      </c>
      <c r="C7" s="107">
        <f t="shared" si="0"/>
        <v>6.7272187088833243E-2</v>
      </c>
      <c r="D7" s="13"/>
      <c r="E7" s="13"/>
    </row>
    <row r="8" spans="1:7" ht="15" customHeight="1" x14ac:dyDescent="0.2">
      <c r="A8" s="96" t="s">
        <v>49</v>
      </c>
      <c r="B8" s="105">
        <v>836</v>
      </c>
      <c r="C8" s="107">
        <f t="shared" si="0"/>
        <v>3.5482364925088071E-2</v>
      </c>
      <c r="E8" s="5"/>
    </row>
    <row r="9" spans="1:7" ht="15" customHeight="1" x14ac:dyDescent="0.2">
      <c r="A9" s="96" t="s">
        <v>50</v>
      </c>
      <c r="B9" s="105">
        <v>587</v>
      </c>
      <c r="C9" s="107">
        <f t="shared" si="0"/>
        <v>2.4914052884003227E-2</v>
      </c>
    </row>
    <row r="10" spans="1:7" ht="15" customHeight="1" x14ac:dyDescent="0.2">
      <c r="A10" s="95" t="s">
        <v>19</v>
      </c>
      <c r="B10" s="105">
        <v>4522</v>
      </c>
      <c r="C10" s="107">
        <f t="shared" si="0"/>
        <v>0.19192733754934002</v>
      </c>
    </row>
    <row r="11" spans="1:7" ht="15" customHeight="1" x14ac:dyDescent="0.25">
      <c r="A11" s="23" t="s">
        <v>5</v>
      </c>
      <c r="B11" s="106">
        <v>23561</v>
      </c>
      <c r="C11" s="108">
        <f t="shared" si="0"/>
        <v>1</v>
      </c>
    </row>
    <row r="12" spans="1:7" ht="17.25" customHeight="1" x14ac:dyDescent="0.2">
      <c r="A12" s="32" t="s">
        <v>93</v>
      </c>
      <c r="C12" s="11"/>
      <c r="D12" s="11"/>
    </row>
    <row r="13" spans="1:7" ht="38.25" customHeight="1" x14ac:dyDescent="0.2">
      <c r="A13" s="225" t="s">
        <v>103</v>
      </c>
      <c r="B13" s="226"/>
      <c r="C13" s="226"/>
    </row>
    <row r="14" spans="1:7" ht="36.75" customHeight="1" x14ac:dyDescent="0.2">
      <c r="A14" s="225" t="s">
        <v>117</v>
      </c>
      <c r="B14" s="226"/>
      <c r="C14" s="226"/>
    </row>
    <row r="15" spans="1:7" ht="72.75" customHeight="1" x14ac:dyDescent="0.2">
      <c r="A15" s="225" t="s">
        <v>147</v>
      </c>
      <c r="B15" s="226"/>
      <c r="C15" s="226"/>
    </row>
    <row r="16" spans="1:7" ht="80.25" customHeight="1" x14ac:dyDescent="0.2">
      <c r="A16" s="225" t="s">
        <v>121</v>
      </c>
      <c r="B16" s="226"/>
      <c r="C16" s="226"/>
    </row>
    <row r="17" spans="1:3" x14ac:dyDescent="0.2">
      <c r="A17" s="94" t="s">
        <v>87</v>
      </c>
      <c r="B17" s="33"/>
      <c r="C17" s="33"/>
    </row>
    <row r="18" spans="1:3" x14ac:dyDescent="0.2">
      <c r="A18" s="93" t="s">
        <v>88</v>
      </c>
      <c r="B18" s="33"/>
      <c r="C18" s="33"/>
    </row>
    <row r="19" spans="1:3" x14ac:dyDescent="0.2">
      <c r="A19" s="93" t="s">
        <v>95</v>
      </c>
      <c r="B19" s="33"/>
      <c r="C19" s="33"/>
    </row>
    <row r="48" ht="1.5" customHeight="1" x14ac:dyDescent="0.2"/>
  </sheetData>
  <mergeCells count="6">
    <mergeCell ref="A16:C16"/>
    <mergeCell ref="A1:C1"/>
    <mergeCell ref="A3:C3"/>
    <mergeCell ref="A13:C13"/>
    <mergeCell ref="A14:C14"/>
    <mergeCell ref="A15:C15"/>
  </mergeCells>
  <hyperlinks>
    <hyperlink ref="A2" location="'Table des matières'!A1" display="Retour à la table des matières"/>
  </hyperlinks>
  <pageMargins left="0.75" right="0.75" top="0.75" bottom="0.75" header="0.3" footer="0.3"/>
  <pageSetup firstPageNumber="6" orientation="portrait" r:id="rId1"/>
  <headerFooter>
    <oddFooter>&amp;L&amp;9© ICIS 2017&amp;R&amp;9&amp;P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49"/>
  <sheetViews>
    <sheetView showGridLines="0" topLeftCell="A2" zoomScaleNormal="100" zoomScaleSheetLayoutView="100" workbookViewId="0">
      <selection sqref="A1:C1"/>
    </sheetView>
  </sheetViews>
  <sheetFormatPr defaultColWidth="9" defaultRowHeight="14.25" x14ac:dyDescent="0.2"/>
  <cols>
    <col min="1" max="1" width="28.375" style="1" customWidth="1"/>
    <col min="2" max="2" width="27.5" style="1" customWidth="1"/>
    <col min="3" max="3" width="25.75" style="1" customWidth="1"/>
    <col min="4" max="5" width="9" style="1"/>
    <col min="6" max="6" width="11.625" style="1" customWidth="1"/>
    <col min="7" max="16384" width="9" style="1"/>
  </cols>
  <sheetData>
    <row r="1" spans="1:6" ht="75.75" hidden="1" customHeight="1" x14ac:dyDescent="0.2">
      <c r="A1" s="216" t="s">
        <v>123</v>
      </c>
      <c r="B1" s="216"/>
      <c r="C1" s="216"/>
    </row>
    <row r="2" spans="1:6" s="29" customFormat="1" ht="24" customHeight="1" x14ac:dyDescent="0.2">
      <c r="A2" s="103" t="s">
        <v>56</v>
      </c>
    </row>
    <row r="3" spans="1:6" ht="49.5" customHeight="1" x14ac:dyDescent="0.25">
      <c r="A3" s="227" t="s">
        <v>150</v>
      </c>
      <c r="B3" s="228"/>
      <c r="C3" s="228"/>
      <c r="D3" s="9"/>
      <c r="E3" s="9"/>
      <c r="F3" s="9"/>
    </row>
    <row r="4" spans="1:6" ht="46.5" customHeight="1" x14ac:dyDescent="0.25">
      <c r="A4" s="83" t="s">
        <v>62</v>
      </c>
      <c r="B4" s="85" t="s">
        <v>65</v>
      </c>
      <c r="C4" s="22" t="s">
        <v>70</v>
      </c>
    </row>
    <row r="5" spans="1:6" ht="15" customHeight="1" x14ac:dyDescent="0.2">
      <c r="A5" s="97" t="s">
        <v>23</v>
      </c>
      <c r="B5" s="70">
        <v>8052</v>
      </c>
      <c r="C5" s="76">
        <f t="shared" ref="C5:C10" si="0">B5/$B$10</f>
        <v>0.34175119901532192</v>
      </c>
    </row>
    <row r="6" spans="1:6" ht="15" customHeight="1" x14ac:dyDescent="0.2">
      <c r="A6" s="21" t="s">
        <v>24</v>
      </c>
      <c r="B6" s="70">
        <v>3876</v>
      </c>
      <c r="C6" s="76">
        <f t="shared" si="0"/>
        <v>0.16450914647086287</v>
      </c>
    </row>
    <row r="7" spans="1:6" ht="15" customHeight="1" x14ac:dyDescent="0.2">
      <c r="A7" s="21" t="s">
        <v>25</v>
      </c>
      <c r="B7" s="70">
        <v>3179</v>
      </c>
      <c r="C7" s="76">
        <f t="shared" si="0"/>
        <v>0.13492636135987437</v>
      </c>
    </row>
    <row r="8" spans="1:6" ht="15" customHeight="1" x14ac:dyDescent="0.2">
      <c r="A8" s="21" t="s">
        <v>26</v>
      </c>
      <c r="B8" s="70">
        <v>2152</v>
      </c>
      <c r="C8" s="76">
        <f t="shared" si="0"/>
        <v>9.133737956793006E-2</v>
      </c>
    </row>
    <row r="9" spans="1:6" ht="15" customHeight="1" x14ac:dyDescent="0.2">
      <c r="A9" s="21" t="s">
        <v>19</v>
      </c>
      <c r="B9" s="70">
        <v>6302</v>
      </c>
      <c r="C9" s="76">
        <f t="shared" si="0"/>
        <v>0.26747591358601081</v>
      </c>
    </row>
    <row r="10" spans="1:6" ht="15" customHeight="1" x14ac:dyDescent="0.2">
      <c r="A10" s="21" t="s">
        <v>5</v>
      </c>
      <c r="B10" s="71">
        <v>23561</v>
      </c>
      <c r="C10" s="77">
        <f t="shared" si="0"/>
        <v>1</v>
      </c>
    </row>
    <row r="11" spans="1:6" ht="17.25" customHeight="1" x14ac:dyDescent="0.2">
      <c r="A11" s="32" t="s">
        <v>93</v>
      </c>
    </row>
    <row r="12" spans="1:6" ht="24" customHeight="1" x14ac:dyDescent="0.2">
      <c r="A12" s="225" t="s">
        <v>98</v>
      </c>
      <c r="B12" s="226"/>
      <c r="C12" s="226"/>
      <c r="D12" s="11"/>
    </row>
    <row r="13" spans="1:6" ht="42" customHeight="1" x14ac:dyDescent="0.2">
      <c r="A13" s="225" t="s">
        <v>149</v>
      </c>
      <c r="B13" s="226"/>
      <c r="C13" s="226"/>
    </row>
    <row r="14" spans="1:6" x14ac:dyDescent="0.2">
      <c r="A14" s="94" t="s">
        <v>87</v>
      </c>
      <c r="B14" s="29"/>
      <c r="C14" s="29"/>
    </row>
    <row r="15" spans="1:6" x14ac:dyDescent="0.2">
      <c r="A15" s="93" t="s">
        <v>88</v>
      </c>
      <c r="B15" s="29"/>
      <c r="C15" s="29"/>
    </row>
    <row r="16" spans="1:6" x14ac:dyDescent="0.2">
      <c r="A16" s="93" t="s">
        <v>95</v>
      </c>
      <c r="B16" s="29"/>
      <c r="C16" s="29"/>
    </row>
    <row r="49" ht="1.5" customHeight="1" x14ac:dyDescent="0.2"/>
  </sheetData>
  <mergeCells count="4">
    <mergeCell ref="A3:C3"/>
    <mergeCell ref="A12:C12"/>
    <mergeCell ref="A13:C13"/>
    <mergeCell ref="A1:C1"/>
  </mergeCells>
  <hyperlinks>
    <hyperlink ref="A2" location="'Table des matières'!A1" display="Retour à la table des matières"/>
  </hyperlinks>
  <pageMargins left="0.75" right="0.75" top="0.75" bottom="0.75" header="0.3" footer="0.3"/>
  <pageSetup firstPageNumber="7" orientation="portrait" r:id="rId1"/>
  <headerFooter>
    <oddFooter>&amp;L&amp;9© ICIS 2017&amp;R&amp;9&amp;P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49"/>
  <sheetViews>
    <sheetView showGridLines="0" topLeftCell="A2" zoomScaleNormal="100" zoomScaleSheetLayoutView="100" workbookViewId="0">
      <selection sqref="A1:C1"/>
    </sheetView>
  </sheetViews>
  <sheetFormatPr defaultColWidth="9" defaultRowHeight="14.25" x14ac:dyDescent="0.2"/>
  <cols>
    <col min="1" max="1" width="24.75" style="1" customWidth="1"/>
    <col min="2" max="3" width="28.625" style="1" customWidth="1"/>
    <col min="4" max="4" width="16" style="1" customWidth="1"/>
    <col min="5" max="5" width="17.375" style="1" customWidth="1"/>
    <col min="6" max="16384" width="9" style="1"/>
  </cols>
  <sheetData>
    <row r="1" spans="1:5" ht="75.75" hidden="1" customHeight="1" x14ac:dyDescent="0.2">
      <c r="A1" s="216" t="s">
        <v>124</v>
      </c>
      <c r="B1" s="216"/>
      <c r="C1" s="216"/>
    </row>
    <row r="2" spans="1:5" s="29" customFormat="1" ht="24" customHeight="1" x14ac:dyDescent="0.2">
      <c r="A2" s="103" t="s">
        <v>56</v>
      </c>
    </row>
    <row r="3" spans="1:5" ht="49.5" customHeight="1" x14ac:dyDescent="0.25">
      <c r="A3" s="227" t="s">
        <v>151</v>
      </c>
      <c r="B3" s="228"/>
      <c r="C3" s="228"/>
      <c r="D3" s="9"/>
      <c r="E3" s="9"/>
    </row>
    <row r="4" spans="1:5" ht="46.5" customHeight="1" x14ac:dyDescent="0.25">
      <c r="A4" s="83" t="s">
        <v>63</v>
      </c>
      <c r="B4" s="85" t="s">
        <v>65</v>
      </c>
      <c r="C4" s="22" t="s">
        <v>70</v>
      </c>
    </row>
    <row r="5" spans="1:5" ht="15" customHeight="1" x14ac:dyDescent="0.2">
      <c r="A5" s="21" t="s">
        <v>23</v>
      </c>
      <c r="B5" s="70">
        <v>10965</v>
      </c>
      <c r="C5" s="76">
        <f>B5/$B$9</f>
        <v>0.46538771698994102</v>
      </c>
    </row>
    <row r="6" spans="1:5" ht="15" customHeight="1" x14ac:dyDescent="0.2">
      <c r="A6" s="21" t="s">
        <v>24</v>
      </c>
      <c r="B6" s="70">
        <v>4071</v>
      </c>
      <c r="C6" s="76">
        <f>B6/$B$9</f>
        <v>0.1727855354187004</v>
      </c>
    </row>
    <row r="7" spans="1:5" ht="15" customHeight="1" x14ac:dyDescent="0.2">
      <c r="A7" s="21" t="s">
        <v>27</v>
      </c>
      <c r="B7" s="70">
        <v>2303</v>
      </c>
      <c r="C7" s="76">
        <f>B7/$B$9</f>
        <v>9.7746275624973469E-2</v>
      </c>
    </row>
    <row r="8" spans="1:5" ht="15" customHeight="1" x14ac:dyDescent="0.2">
      <c r="A8" s="21" t="s">
        <v>19</v>
      </c>
      <c r="B8" s="70">
        <v>6222</v>
      </c>
      <c r="C8" s="76">
        <f>B8/$B$9</f>
        <v>0.26408047196638512</v>
      </c>
    </row>
    <row r="9" spans="1:5" ht="15" customHeight="1" x14ac:dyDescent="0.2">
      <c r="A9" s="21" t="s">
        <v>5</v>
      </c>
      <c r="B9" s="71">
        <v>23561</v>
      </c>
      <c r="C9" s="77">
        <f>B9/$B$9</f>
        <v>1</v>
      </c>
    </row>
    <row r="10" spans="1:5" ht="17.25" customHeight="1" x14ac:dyDescent="0.2">
      <c r="A10" s="32" t="s">
        <v>93</v>
      </c>
    </row>
    <row r="11" spans="1:5" ht="24.75" customHeight="1" x14ac:dyDescent="0.2">
      <c r="A11" s="225" t="s">
        <v>98</v>
      </c>
      <c r="B11" s="226"/>
      <c r="C11" s="226"/>
    </row>
    <row r="12" spans="1:5" ht="39.75" customHeight="1" x14ac:dyDescent="0.2">
      <c r="A12" s="225" t="s">
        <v>118</v>
      </c>
      <c r="B12" s="226"/>
      <c r="C12" s="226"/>
      <c r="D12" s="11"/>
    </row>
    <row r="13" spans="1:5" x14ac:dyDescent="0.2">
      <c r="A13" s="94" t="s">
        <v>87</v>
      </c>
      <c r="B13" s="29"/>
      <c r="C13" s="29"/>
    </row>
    <row r="14" spans="1:5" x14ac:dyDescent="0.2">
      <c r="A14" s="93" t="s">
        <v>88</v>
      </c>
      <c r="B14" s="29"/>
      <c r="C14" s="29"/>
    </row>
    <row r="15" spans="1:5" x14ac:dyDescent="0.2">
      <c r="A15" s="93" t="s">
        <v>95</v>
      </c>
      <c r="B15" s="29"/>
      <c r="C15" s="29"/>
    </row>
    <row r="16" spans="1:5" x14ac:dyDescent="0.2">
      <c r="A16" s="29"/>
      <c r="B16" s="29"/>
      <c r="C16" s="29"/>
    </row>
    <row r="49" ht="1.5" customHeight="1" x14ac:dyDescent="0.2"/>
  </sheetData>
  <mergeCells count="4">
    <mergeCell ref="A3:C3"/>
    <mergeCell ref="A11:C11"/>
    <mergeCell ref="A12:C12"/>
    <mergeCell ref="A1:C1"/>
  </mergeCells>
  <hyperlinks>
    <hyperlink ref="A2" location="'Table des matières'!A1" display="Retour à la table des matières"/>
  </hyperlinks>
  <pageMargins left="0.75" right="0.75" top="0.75" bottom="0.75" header="0.3" footer="0.3"/>
  <pageSetup firstPageNumber="8" orientation="portrait" r:id="rId1"/>
  <headerFooter>
    <oddFooter>&amp;L&amp;9© ICIS 2017&amp;R&amp;9&amp;P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21</vt:i4>
      </vt:variant>
    </vt:vector>
  </HeadingPairs>
  <TitlesOfParts>
    <vt:vector size="32" baseType="lpstr">
      <vt:lpstr>Avortements provoqués Can 2015</vt:lpstr>
      <vt:lpstr>Avis aux lecteurs</vt:lpstr>
      <vt:lpstr>Table des Matières</vt:lpstr>
      <vt:lpstr>1 Lieu</vt:lpstr>
      <vt:lpstr>2 Âge</vt:lpstr>
      <vt:lpstr>3 Résidence</vt:lpstr>
      <vt:lpstr>4 Âge gestationnel</vt:lpstr>
      <vt:lpstr>5 Accouchements antérieurs</vt:lpstr>
      <vt:lpstr>6 Avortements antérieurs</vt:lpstr>
      <vt:lpstr>7 Méthode</vt:lpstr>
      <vt:lpstr>8 Complication</vt:lpstr>
      <vt:lpstr>'1 Lieu'!Print_Area</vt:lpstr>
      <vt:lpstr>'2 Âge'!Print_Area</vt:lpstr>
      <vt:lpstr>'3 Résidence'!Print_Area</vt:lpstr>
      <vt:lpstr>'4 Âge gestationnel'!Print_Area</vt:lpstr>
      <vt:lpstr>'5 Accouchements antérieurs'!Print_Area</vt:lpstr>
      <vt:lpstr>'6 Avortements antérieurs'!Print_Area</vt:lpstr>
      <vt:lpstr>'7 Méthode'!Print_Area</vt:lpstr>
      <vt:lpstr>'8 Complication'!Print_Area</vt:lpstr>
      <vt:lpstr>'Avis aux lecteurs'!Print_Area</vt:lpstr>
      <vt:lpstr>'Avortements provoqués Can 2015'!Print_Area</vt:lpstr>
      <vt:lpstr>'Table des Matières'!Print_Area</vt:lpstr>
      <vt:lpstr>'2 Âge'!Print_Titles</vt:lpstr>
      <vt:lpstr>Title..B20</vt:lpstr>
      <vt:lpstr>Title..C10</vt:lpstr>
      <vt:lpstr>Title..C11</vt:lpstr>
      <vt:lpstr>Title..C11a</vt:lpstr>
      <vt:lpstr>Title..C9</vt:lpstr>
      <vt:lpstr>Title..D16</vt:lpstr>
      <vt:lpstr>Title..D18</vt:lpstr>
      <vt:lpstr>Title..E103</vt:lpstr>
      <vt:lpstr>Title..E27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Avortements provoqués déclarés au Canada</dc:title>
  <dc:creator/>
  <cp:keywords>avortement provoqué, interruption de grossesse, femmes, obstétrique, âge gestationnel, méthode d’avortement et cliniques d’avortement</cp:keywords>
  <cp:lastModifiedBy/>
  <dcterms:created xsi:type="dcterms:W3CDTF">2015-02-05T20:59:26Z</dcterms:created>
  <dcterms:modified xsi:type="dcterms:W3CDTF">2017-03-16T15:52:10Z</dcterms:modified>
</cp:coreProperties>
</file>