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OTTFS01\User\Groups\Creative_Language_Services\350_Publishing\2022\Design\Health_Workforce_Info\Scope_of_Practice\Data_Tables\Web\"/>
    </mc:Choice>
  </mc:AlternateContent>
  <xr:revisionPtr revIDLastSave="0" documentId="13_ncr:1_{010D6560-6CAA-4F23-B26C-52697E89D5DB}" xr6:coauthVersionLast="47" xr6:coauthVersionMax="47" xr10:uidLastSave="{00000000-0000-0000-0000-000000000000}"/>
  <workbookProtection workbookAlgorithmName="SHA-512" workbookHashValue="wwtVFxs0uvxhHuVq8FDEktQD8jQ4mp/6gze1xMKkLg/75/MfuqSX9I7f5uP0m8otGXuuV5gKzk/c06pXmitbIg==" workbookSaltValue="2ARxxBdPyAkQLZ7zAgbibw==" workbookSpinCount="100000" lockStructure="1"/>
  <bookViews>
    <workbookView xWindow="-120" yWindow="-120" windowWidth="29040" windowHeight="15840" tabRatio="697" xr2:uid="{00000000-000D-0000-FFFF-FFFF00000000}"/>
  </bookViews>
  <sheets>
    <sheet name="Champs d'exercice" sheetId="6" r:id="rId1"/>
    <sheet name="Avis aux lecteurs" sheetId="7" r:id="rId2"/>
    <sheet name="Table des matières" sheetId="8" r:id="rId3"/>
    <sheet name="Par province ou territoire" sheetId="17" r:id="rId4"/>
    <sheet name="Par type de dispensateur" sheetId="5" r:id="rId5"/>
    <sheet name="Données sur les IA " sheetId="23" r:id="rId6"/>
    <sheet name="Données sur les IPA" sheetId="24" r:id="rId7"/>
    <sheet name="Données sur les IAA" sheetId="25" r:id="rId8"/>
    <sheet name="Table1RawData" sheetId="4" state="hidden" r:id="rId9"/>
    <sheet name="Validation des données" sheetId="2" state="hidden" r:id="rId10"/>
    <sheet name="VisualData3(Pie)" sheetId="18" state="hidden" r:id="rId11"/>
  </sheets>
  <definedNames>
    <definedName name="_xlnm._FilterDatabase" localSheetId="8" hidden="1">Table1RawData!$A$2:$J$2819</definedName>
    <definedName name="_xlnm.Print_Area" localSheetId="1">'Avis aux lecteurs'!$1:$22</definedName>
    <definedName name="_xlnm.Print_Area" localSheetId="0">'Champs d''exercice'!$A$2:$A$22</definedName>
    <definedName name="_xlnm.Print_Area" localSheetId="5">'Données sur les IA '!$A$3:$M$78</definedName>
    <definedName name="_xlnm.Print_Area" localSheetId="7">'Données sur les IAA'!$A$3:$U$79</definedName>
    <definedName name="_xlnm.Print_Area" localSheetId="6">'Données sur les IPA'!$A$3:$F$79</definedName>
    <definedName name="_xlnm.Print_Area" localSheetId="3">'Par province ou territoire'!$A$2:$J$99</definedName>
    <definedName name="_xlnm.Print_Area" localSheetId="4">'Par type de dispensateur'!$A$1:$XFC$96</definedName>
    <definedName name="_xlnm.Print_Area" localSheetId="2">'Table des matières'!$A$1:$A$6</definedName>
    <definedName name="Title..E73">'Par province ou territoire'!$A$11</definedName>
    <definedName name="Title..F65.5">'Données sur les IPA'!$A$1</definedName>
    <definedName name="Title..L65.3">#REF!</definedName>
    <definedName name="Title..L65.4">'Données sur les IA '!$A$4</definedName>
    <definedName name="Title..M65.6">'Données sur les IAA'!$A$4</definedName>
    <definedName name="Title..M70">'Par type de dispensateur'!$A$9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7" l="1"/>
  <c r="A3" i="17"/>
  <c r="A8" i="17"/>
  <c r="F2176"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1677" i="4"/>
  <c r="A2819" i="4"/>
  <c r="A2818" i="4"/>
  <c r="A2817" i="4"/>
  <c r="A2816" i="4"/>
  <c r="A2815" i="4"/>
  <c r="A2814" i="4"/>
  <c r="A2813" i="4"/>
  <c r="A2812" i="4"/>
  <c r="A2811" i="4"/>
  <c r="A2810" i="4"/>
  <c r="A2809" i="4"/>
  <c r="A2808" i="4"/>
  <c r="A2807" i="4"/>
  <c r="A2806" i="4"/>
  <c r="A2805" i="4"/>
  <c r="A2804" i="4"/>
  <c r="A2803" i="4"/>
  <c r="A2802" i="4"/>
  <c r="A2801" i="4"/>
  <c r="A2800" i="4"/>
  <c r="A2799" i="4"/>
  <c r="A2798" i="4"/>
  <c r="A2797" i="4"/>
  <c r="A2796" i="4"/>
  <c r="A2795" i="4"/>
  <c r="A2794" i="4"/>
  <c r="A2793" i="4"/>
  <c r="A2792" i="4"/>
  <c r="A2791" i="4"/>
  <c r="A2790" i="4"/>
  <c r="A2789" i="4"/>
  <c r="A2788" i="4"/>
  <c r="A2787" i="4"/>
  <c r="A2786" i="4"/>
  <c r="A2785" i="4"/>
  <c r="A2784" i="4"/>
  <c r="A2783" i="4"/>
  <c r="A2782" i="4"/>
  <c r="A2781" i="4"/>
  <c r="A2780" i="4"/>
  <c r="A2779" i="4"/>
  <c r="A2778" i="4"/>
  <c r="A2777" i="4"/>
  <c r="A2776" i="4"/>
  <c r="A2775" i="4"/>
  <c r="A2774" i="4"/>
  <c r="A2773" i="4"/>
  <c r="A2772" i="4"/>
  <c r="A2771" i="4"/>
  <c r="A2770" i="4"/>
  <c r="A2769" i="4"/>
  <c r="A2768" i="4"/>
  <c r="A2767" i="4"/>
  <c r="A2766" i="4"/>
  <c r="A2765" i="4"/>
  <c r="A2764" i="4"/>
  <c r="A2763" i="4"/>
  <c r="A2762" i="4"/>
  <c r="A2761" i="4"/>
  <c r="A2760" i="4"/>
  <c r="A2759" i="4"/>
  <c r="A2758" i="4"/>
  <c r="A2757" i="4"/>
  <c r="A2756" i="4"/>
  <c r="A1730" i="4"/>
  <c r="F2819" i="4"/>
  <c r="F2818" i="4"/>
  <c r="F2817" i="4"/>
  <c r="F2816" i="4"/>
  <c r="F2815" i="4"/>
  <c r="F2814" i="4"/>
  <c r="F2813" i="4"/>
  <c r="F2812" i="4"/>
  <c r="F2811" i="4"/>
  <c r="F2810" i="4"/>
  <c r="F2809" i="4"/>
  <c r="F2808" i="4"/>
  <c r="F2807" i="4"/>
  <c r="F2806" i="4"/>
  <c r="F2805" i="4"/>
  <c r="F2804" i="4"/>
  <c r="F2803" i="4"/>
  <c r="F2802" i="4"/>
  <c r="F2801" i="4"/>
  <c r="F2800" i="4"/>
  <c r="F2799" i="4"/>
  <c r="F2798" i="4"/>
  <c r="F2797" i="4"/>
  <c r="F2796" i="4"/>
  <c r="F2795" i="4"/>
  <c r="F2794" i="4"/>
  <c r="F2793" i="4"/>
  <c r="F2792" i="4"/>
  <c r="F2791" i="4"/>
  <c r="F2790" i="4"/>
  <c r="F2789" i="4"/>
  <c r="F2788" i="4"/>
  <c r="F2787" i="4"/>
  <c r="F2786" i="4"/>
  <c r="F2785" i="4"/>
  <c r="F2784" i="4"/>
  <c r="F2783" i="4"/>
  <c r="F2782" i="4"/>
  <c r="F2781" i="4"/>
  <c r="F2780" i="4"/>
  <c r="F2779" i="4"/>
  <c r="F2778" i="4"/>
  <c r="F2777" i="4"/>
  <c r="F2776" i="4"/>
  <c r="F2775" i="4"/>
  <c r="F2774" i="4"/>
  <c r="F2773" i="4"/>
  <c r="F2772" i="4"/>
  <c r="F2771" i="4"/>
  <c r="F2770" i="4"/>
  <c r="F2769" i="4"/>
  <c r="F2768" i="4"/>
  <c r="F2767" i="4"/>
  <c r="F2766" i="4"/>
  <c r="F2765" i="4"/>
  <c r="F2764" i="4"/>
  <c r="F2763" i="4"/>
  <c r="F2762" i="4"/>
  <c r="F2761" i="4"/>
  <c r="F2760" i="4"/>
  <c r="F2759" i="4"/>
  <c r="F2758" i="4"/>
  <c r="F2757" i="4"/>
  <c r="F2756" i="4"/>
  <c r="F2691" i="4"/>
  <c r="F2690" i="4"/>
  <c r="F2689" i="4"/>
  <c r="F2688" i="4"/>
  <c r="F2687" i="4"/>
  <c r="F2686" i="4"/>
  <c r="F2685" i="4"/>
  <c r="F2684" i="4"/>
  <c r="F2683" i="4"/>
  <c r="F2682" i="4"/>
  <c r="F2681" i="4"/>
  <c r="F2680" i="4"/>
  <c r="F2679" i="4"/>
  <c r="F2678" i="4"/>
  <c r="F2677" i="4"/>
  <c r="F2676" i="4"/>
  <c r="F2675" i="4"/>
  <c r="F2674" i="4"/>
  <c r="F2673" i="4"/>
  <c r="F2672" i="4"/>
  <c r="F2671" i="4"/>
  <c r="F2670" i="4"/>
  <c r="F2669" i="4"/>
  <c r="F2668" i="4"/>
  <c r="F2667" i="4"/>
  <c r="F2666" i="4"/>
  <c r="F2665" i="4"/>
  <c r="F2664" i="4"/>
  <c r="F2663" i="4"/>
  <c r="F2662" i="4"/>
  <c r="F2661" i="4"/>
  <c r="F2660" i="4"/>
  <c r="F2659" i="4"/>
  <c r="F2658" i="4"/>
  <c r="F2657" i="4"/>
  <c r="F2656" i="4"/>
  <c r="F2655" i="4"/>
  <c r="F2654" i="4"/>
  <c r="F2653" i="4"/>
  <c r="F2652" i="4"/>
  <c r="F2651" i="4"/>
  <c r="F2650" i="4"/>
  <c r="F2649" i="4"/>
  <c r="F2648" i="4"/>
  <c r="F2647" i="4"/>
  <c r="F2646" i="4"/>
  <c r="F2645" i="4"/>
  <c r="F2644" i="4"/>
  <c r="F2643" i="4"/>
  <c r="F2642" i="4"/>
  <c r="F2641" i="4"/>
  <c r="F2640" i="4"/>
  <c r="F2639" i="4"/>
  <c r="F2638" i="4"/>
  <c r="F2637" i="4"/>
  <c r="F2636" i="4"/>
  <c r="F2635" i="4"/>
  <c r="F2634" i="4"/>
  <c r="F2633" i="4"/>
  <c r="F2632" i="4"/>
  <c r="F2631" i="4"/>
  <c r="F2630" i="4"/>
  <c r="F2629" i="4"/>
  <c r="F2628" i="4"/>
  <c r="A3" i="4"/>
  <c r="A2" i="18"/>
  <c r="A3" i="5" l="1"/>
  <c r="A8" i="5" l="1"/>
  <c r="A2627" i="4" l="1"/>
  <c r="F2627"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F2563" i="4"/>
  <c r="F2564" i="4"/>
  <c r="F2565" i="4"/>
  <c r="F2566" i="4"/>
  <c r="F2567" i="4"/>
  <c r="F2568" i="4"/>
  <c r="F2569" i="4"/>
  <c r="F2570" i="4"/>
  <c r="F2571" i="4"/>
  <c r="F2572" i="4"/>
  <c r="F2573" i="4"/>
  <c r="F2574" i="4"/>
  <c r="F2575" i="4"/>
  <c r="F2576" i="4"/>
  <c r="F2577" i="4"/>
  <c r="F2578" i="4"/>
  <c r="F2579" i="4"/>
  <c r="F2580"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F2605" i="4"/>
  <c r="F2606" i="4"/>
  <c r="F2607" i="4"/>
  <c r="F2608" i="4"/>
  <c r="F2609" i="4"/>
  <c r="F2610" i="4"/>
  <c r="F2611" i="4"/>
  <c r="F2612" i="4"/>
  <c r="F2613" i="4"/>
  <c r="F2614" i="4"/>
  <c r="F2615" i="4"/>
  <c r="F2616" i="4"/>
  <c r="F2617" i="4"/>
  <c r="F2618" i="4"/>
  <c r="F2619" i="4"/>
  <c r="F2620" i="4"/>
  <c r="F2621" i="4"/>
  <c r="F2622" i="4"/>
  <c r="F2623" i="4"/>
  <c r="F2624" i="4"/>
  <c r="F2625" i="4"/>
  <c r="F2626" i="4"/>
  <c r="F2435" i="4" l="1"/>
  <c r="F2436" i="4"/>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F2485" i="4"/>
  <c r="F2486" i="4"/>
  <c r="F2487" i="4"/>
  <c r="F2488" i="4"/>
  <c r="F2489" i="4"/>
  <c r="F2490" i="4"/>
  <c r="F2491" i="4"/>
  <c r="F2492" i="4"/>
  <c r="F2493" i="4"/>
  <c r="F2494" i="4"/>
  <c r="F2495" i="4"/>
  <c r="F2496" i="4"/>
  <c r="F2497" i="4"/>
  <c r="F2498" i="4"/>
  <c r="F2499" i="4"/>
  <c r="F2500" i="4"/>
  <c r="F2501" i="4"/>
  <c r="F2502" i="4"/>
  <c r="F2503" i="4"/>
  <c r="F2504" i="4"/>
  <c r="F2505" i="4"/>
  <c r="F2506" i="4"/>
  <c r="F2507" i="4"/>
  <c r="F2508" i="4"/>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F2533" i="4"/>
  <c r="F2534" i="4"/>
  <c r="F2535" i="4"/>
  <c r="F2536" i="4"/>
  <c r="F2537" i="4"/>
  <c r="F2538" i="4"/>
  <c r="F2539" i="4"/>
  <c r="F2540" i="4"/>
  <c r="F2541" i="4"/>
  <c r="F2542" i="4"/>
  <c r="F2543" i="4"/>
  <c r="F2544" i="4"/>
  <c r="F2545" i="4"/>
  <c r="F2546" i="4"/>
  <c r="F2547" i="4"/>
  <c r="F2548" i="4"/>
  <c r="F2549" i="4"/>
  <c r="F2550" i="4"/>
  <c r="F2551" i="4"/>
  <c r="F2552" i="4"/>
  <c r="F2553" i="4"/>
  <c r="F2554" i="4"/>
  <c r="F2555" i="4"/>
  <c r="F2556" i="4"/>
  <c r="F2557" i="4"/>
  <c r="F2558" i="4"/>
  <c r="F2559" i="4"/>
  <c r="F2560" i="4"/>
  <c r="F2561" i="4"/>
  <c r="F256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2051" i="4"/>
  <c r="F2052" i="4"/>
  <c r="F2053" i="4"/>
  <c r="F2054" i="4"/>
  <c r="F2055" i="4"/>
  <c r="F2056" i="4"/>
  <c r="F2057" i="4"/>
  <c r="F2058" i="4"/>
  <c r="F2059" i="4"/>
  <c r="F2060" i="4"/>
  <c r="F2061" i="4"/>
  <c r="F2062" i="4"/>
  <c r="F2063" i="4"/>
  <c r="F2064" i="4"/>
  <c r="F2065" i="4"/>
  <c r="F2066" i="4"/>
  <c r="F2067" i="4"/>
  <c r="F2068" i="4"/>
  <c r="F2069" i="4"/>
  <c r="F2070" i="4"/>
  <c r="F2071" i="4"/>
  <c r="F2072" i="4"/>
  <c r="F2073" i="4"/>
  <c r="F2074" i="4"/>
  <c r="F2075" i="4"/>
  <c r="F2076"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28" i="4"/>
  <c r="F2129" i="4"/>
  <c r="F2130" i="4"/>
  <c r="F2131" i="4"/>
  <c r="F2132" i="4"/>
  <c r="F2133" i="4"/>
  <c r="F2134" i="4"/>
  <c r="F2135" i="4"/>
  <c r="F2136" i="4"/>
  <c r="F2137" i="4"/>
  <c r="F2138" i="4"/>
  <c r="F2139" i="4"/>
  <c r="F2140" i="4"/>
  <c r="F2141" i="4"/>
  <c r="F2142" i="4"/>
  <c r="F2143" i="4"/>
  <c r="F2144" i="4"/>
  <c r="F2145" i="4"/>
  <c r="F2146" i="4"/>
  <c r="F2147" i="4"/>
  <c r="F2148"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F2173" i="4"/>
  <c r="F2174" i="4"/>
  <c r="F2175" i="4"/>
  <c r="F2177" i="4"/>
  <c r="F2178" i="4"/>
  <c r="F2179" i="4"/>
  <c r="F2180" i="4"/>
  <c r="F2181" i="4"/>
  <c r="F2182" i="4"/>
  <c r="F2183" i="4"/>
  <c r="F2184" i="4"/>
  <c r="F2185" i="4"/>
  <c r="F2186" i="4"/>
  <c r="F2187" i="4"/>
  <c r="F2188" i="4"/>
  <c r="F2189" i="4"/>
  <c r="F2190" i="4"/>
  <c r="F2191" i="4"/>
  <c r="F2192" i="4"/>
  <c r="F2193" i="4"/>
  <c r="F2194" i="4"/>
  <c r="F2195" i="4"/>
  <c r="F2196"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F2221" i="4"/>
  <c r="F2222" i="4"/>
  <c r="F2223" i="4"/>
  <c r="F2224" i="4"/>
  <c r="F2225" i="4"/>
  <c r="F2226" i="4"/>
  <c r="F2227" i="4"/>
  <c r="F2228" i="4"/>
  <c r="F2229" i="4"/>
  <c r="F2230" i="4"/>
  <c r="F2231" i="4"/>
  <c r="F2232" i="4"/>
  <c r="F2233" i="4"/>
  <c r="F2234" i="4"/>
  <c r="F2235" i="4"/>
  <c r="F2236" i="4"/>
  <c r="F2237" i="4"/>
  <c r="F2238" i="4"/>
  <c r="F2239" i="4"/>
  <c r="F2240" i="4"/>
  <c r="F2241" i="4"/>
  <c r="F2242" i="4"/>
  <c r="F2307" i="4"/>
  <c r="F2308" i="4"/>
  <c r="F2309" i="4"/>
  <c r="F2310" i="4"/>
  <c r="F2311" i="4"/>
  <c r="F2312" i="4"/>
  <c r="F2313" i="4"/>
  <c r="F2314" i="4"/>
  <c r="F2315" i="4"/>
  <c r="F2316" i="4"/>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F2365" i="4"/>
  <c r="F2366" i="4"/>
  <c r="F2367" i="4"/>
  <c r="F2368" i="4"/>
  <c r="F2369" i="4"/>
  <c r="F2370" i="4"/>
  <c r="F2371" i="4"/>
  <c r="F2372" i="4"/>
  <c r="F2373" i="4"/>
  <c r="F2374" i="4"/>
  <c r="F2375" i="4"/>
  <c r="F2376" i="4"/>
  <c r="F2377" i="4"/>
  <c r="F2378" i="4"/>
  <c r="F2379" i="4"/>
  <c r="F2380" i="4"/>
  <c r="F2381" i="4"/>
  <c r="F2382" i="4"/>
  <c r="F2383" i="4"/>
  <c r="F2384" i="4"/>
  <c r="F2385" i="4"/>
  <c r="F2386" i="4"/>
  <c r="F2387" i="4"/>
  <c r="F2388" i="4"/>
  <c r="F2389" i="4"/>
  <c r="F2390" i="4"/>
  <c r="F2391" i="4"/>
  <c r="F2392" i="4"/>
  <c r="F2393" i="4"/>
  <c r="F2394" i="4"/>
  <c r="F2395" i="4"/>
  <c r="F2396" i="4"/>
  <c r="F2397" i="4"/>
  <c r="F2398" i="4"/>
  <c r="F2399" i="4"/>
  <c r="F2400" i="4"/>
  <c r="F2401" i="4"/>
  <c r="F2402" i="4"/>
  <c r="F2403" i="4"/>
  <c r="F2404" i="4"/>
  <c r="F2405" i="4"/>
  <c r="F2406" i="4"/>
  <c r="F2407" i="4"/>
  <c r="F2408" i="4"/>
  <c r="F2409" i="4"/>
  <c r="F2410" i="4"/>
  <c r="F2411" i="4"/>
  <c r="F2412" i="4"/>
  <c r="F2413" i="4"/>
  <c r="F2414" i="4"/>
  <c r="F2415" i="4"/>
  <c r="F2416" i="4"/>
  <c r="F2417" i="4"/>
  <c r="F2418" i="4"/>
  <c r="F2419" i="4"/>
  <c r="F2420" i="4"/>
  <c r="F2421" i="4"/>
  <c r="F2422" i="4"/>
  <c r="F2423" i="4"/>
  <c r="F2424" i="4"/>
  <c r="F2425" i="4"/>
  <c r="F2426" i="4"/>
  <c r="F2427" i="4"/>
  <c r="F2428" i="4"/>
  <c r="F2429" i="4"/>
  <c r="F2430" i="4"/>
  <c r="F2431" i="4"/>
  <c r="F2432" i="4"/>
  <c r="F2433" i="4"/>
  <c r="F2434"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500"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1" i="4"/>
  <c r="F502" i="4"/>
  <c r="F503" i="4"/>
  <c r="F504" i="4"/>
  <c r="F505" i="4"/>
  <c r="F506" i="4"/>
  <c r="F507" i="4"/>
  <c r="F508" i="4"/>
  <c r="F509" i="4"/>
  <c r="F510" i="4"/>
  <c r="F511" i="4"/>
  <c r="F512" i="4"/>
  <c r="F513" i="4"/>
  <c r="F514" i="4"/>
  <c r="F515"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A4" i="4" l="1"/>
  <c r="C4" i="18" l="1"/>
  <c r="D5" i="18"/>
  <c r="D9" i="18"/>
  <c r="F10" i="18"/>
  <c r="C17" i="18"/>
  <c r="E8" i="18"/>
  <c r="C19" i="18"/>
  <c r="D8" i="18"/>
  <c r="C12" i="18"/>
  <c r="C9" i="18"/>
  <c r="D6" i="18"/>
  <c r="C8" i="18"/>
  <c r="D18" i="18"/>
  <c r="E16" i="18"/>
  <c r="D19" i="18"/>
  <c r="E14" i="18"/>
  <c r="F19" i="18"/>
  <c r="C5" i="18"/>
  <c r="C15" i="18"/>
  <c r="F8" i="18"/>
  <c r="C13" i="18"/>
  <c r="E6" i="18"/>
  <c r="C10" i="18"/>
  <c r="C6" i="18"/>
  <c r="D16" i="18"/>
  <c r="F7" i="18"/>
  <c r="F9" i="18"/>
  <c r="F17" i="18"/>
  <c r="C7" i="18"/>
  <c r="F6" i="18"/>
  <c r="E20" i="18"/>
  <c r="E4" i="18"/>
  <c r="D20" i="18"/>
  <c r="D4" i="18"/>
  <c r="F13" i="18"/>
  <c r="F5" i="18"/>
  <c r="F16" i="18"/>
  <c r="E13" i="18"/>
  <c r="E19" i="18"/>
  <c r="F11" i="18"/>
  <c r="F20" i="18"/>
  <c r="F4" i="18"/>
  <c r="E18" i="18"/>
  <c r="C11" i="18"/>
  <c r="E15" i="18"/>
  <c r="C18" i="18"/>
  <c r="E11" i="18"/>
  <c r="E17" i="18"/>
  <c r="F18" i="18"/>
  <c r="F15" i="18"/>
  <c r="C20" i="18"/>
  <c r="D14" i="18"/>
  <c r="D11" i="18"/>
  <c r="E9" i="18"/>
  <c r="F14" i="18"/>
  <c r="E7" i="18"/>
  <c r="E12" i="18"/>
  <c r="E5" i="18"/>
  <c r="D12" i="18"/>
  <c r="C16" i="18"/>
  <c r="D7" i="18"/>
  <c r="D13" i="18"/>
  <c r="F12" i="18"/>
  <c r="D15" i="18"/>
  <c r="E10" i="18"/>
  <c r="D17" i="18"/>
  <c r="D10" i="18"/>
  <c r="C14" i="18"/>
  <c r="H17" i="5"/>
  <c r="D23" i="5"/>
  <c r="C10" i="5"/>
  <c r="F11" i="5"/>
  <c r="F19" i="5"/>
  <c r="F27" i="5"/>
  <c r="F35" i="5"/>
  <c r="F43" i="5"/>
  <c r="F51" i="5"/>
  <c r="F59" i="5"/>
  <c r="F67" i="5"/>
  <c r="F12" i="5"/>
  <c r="F20" i="5"/>
  <c r="F28" i="5"/>
  <c r="F36" i="5"/>
  <c r="F44" i="5"/>
  <c r="F52" i="5"/>
  <c r="F60" i="5"/>
  <c r="F68" i="5"/>
  <c r="F13" i="5"/>
  <c r="F21" i="5"/>
  <c r="F29" i="5"/>
  <c r="F37" i="5"/>
  <c r="F45" i="5"/>
  <c r="F53" i="5"/>
  <c r="F61" i="5"/>
  <c r="F69" i="5"/>
  <c r="F14" i="5"/>
  <c r="F22" i="5"/>
  <c r="F30" i="5"/>
  <c r="F38" i="5"/>
  <c r="F46" i="5"/>
  <c r="F54" i="5"/>
  <c r="F62" i="5"/>
  <c r="F70" i="5"/>
  <c r="F15" i="5"/>
  <c r="F23" i="5"/>
  <c r="F31" i="5"/>
  <c r="F39" i="5"/>
  <c r="F47" i="5"/>
  <c r="F55" i="5"/>
  <c r="F63" i="5"/>
  <c r="F10" i="5"/>
  <c r="F16" i="5"/>
  <c r="F24" i="5"/>
  <c r="F32" i="5"/>
  <c r="F40" i="5"/>
  <c r="F48" i="5"/>
  <c r="F56" i="5"/>
  <c r="F64" i="5"/>
  <c r="F17" i="5"/>
  <c r="F25" i="5"/>
  <c r="F33" i="5"/>
  <c r="F41" i="5"/>
  <c r="F49" i="5"/>
  <c r="F57" i="5"/>
  <c r="F65" i="5"/>
  <c r="F18" i="5"/>
  <c r="F26" i="5"/>
  <c r="F34" i="5"/>
  <c r="F42" i="5"/>
  <c r="F50" i="5"/>
  <c r="F58" i="5"/>
  <c r="F66" i="5"/>
  <c r="E12" i="17"/>
  <c r="E25" i="5"/>
  <c r="F60" i="18"/>
  <c r="F44" i="18"/>
  <c r="F28" i="18"/>
  <c r="C52" i="18"/>
  <c r="C36" i="18"/>
  <c r="C67" i="18"/>
  <c r="D67" i="18"/>
  <c r="E67" i="18"/>
  <c r="F67" i="18"/>
  <c r="C66" i="18"/>
  <c r="D66" i="18"/>
  <c r="E66" i="18"/>
  <c r="F66" i="18"/>
  <c r="C65" i="18"/>
  <c r="D65" i="18"/>
  <c r="E65" i="18"/>
  <c r="F65" i="18"/>
  <c r="C64" i="18"/>
  <c r="D64" i="18"/>
  <c r="E64" i="18"/>
  <c r="F64" i="18"/>
  <c r="C63" i="18"/>
  <c r="D63" i="18"/>
  <c r="E63" i="18"/>
  <c r="F63" i="18"/>
  <c r="C62" i="18"/>
  <c r="D62" i="18"/>
  <c r="E62" i="18"/>
  <c r="F62" i="18"/>
  <c r="C61" i="18"/>
  <c r="D61" i="18"/>
  <c r="E61" i="18"/>
  <c r="F61" i="18"/>
  <c r="D52" i="18"/>
  <c r="D36" i="18"/>
  <c r="C59" i="18"/>
  <c r="D59" i="18"/>
  <c r="E59" i="18"/>
  <c r="F59" i="18"/>
  <c r="C58" i="18"/>
  <c r="D58" i="18"/>
  <c r="E58" i="18"/>
  <c r="F58" i="18"/>
  <c r="C57" i="18"/>
  <c r="D57" i="18"/>
  <c r="E57" i="18"/>
  <c r="F57" i="18"/>
  <c r="C56" i="18"/>
  <c r="D56" i="18"/>
  <c r="E56" i="18"/>
  <c r="F56" i="18"/>
  <c r="C55" i="18"/>
  <c r="D55" i="18"/>
  <c r="E55" i="18"/>
  <c r="F55" i="18"/>
  <c r="C54" i="18"/>
  <c r="D54" i="18"/>
  <c r="E54" i="18"/>
  <c r="F54" i="18"/>
  <c r="C53" i="18"/>
  <c r="D53" i="18"/>
  <c r="E53" i="18"/>
  <c r="F53" i="18"/>
  <c r="D45" i="18"/>
  <c r="F45" i="18"/>
  <c r="E39" i="18"/>
  <c r="D38" i="18"/>
  <c r="E38" i="18"/>
  <c r="D37" i="18"/>
  <c r="F37" i="18"/>
  <c r="E30" i="18"/>
  <c r="D29" i="18"/>
  <c r="E52" i="18"/>
  <c r="E36" i="18"/>
  <c r="C51" i="18"/>
  <c r="D51" i="18"/>
  <c r="E51" i="18"/>
  <c r="F51" i="18"/>
  <c r="C50" i="18"/>
  <c r="D50" i="18"/>
  <c r="E50" i="18"/>
  <c r="F50" i="18"/>
  <c r="C49" i="18"/>
  <c r="D49" i="18"/>
  <c r="E49" i="18"/>
  <c r="F49" i="18"/>
  <c r="C48" i="18"/>
  <c r="D48" i="18"/>
  <c r="E48" i="18"/>
  <c r="F48" i="18"/>
  <c r="C47" i="18"/>
  <c r="D47" i="18"/>
  <c r="E47" i="18"/>
  <c r="F47" i="18"/>
  <c r="C46" i="18"/>
  <c r="D46" i="18"/>
  <c r="E46" i="18"/>
  <c r="F46" i="18"/>
  <c r="C45" i="18"/>
  <c r="E45" i="18"/>
  <c r="F39" i="18"/>
  <c r="F38" i="18"/>
  <c r="E37" i="18"/>
  <c r="F30" i="18"/>
  <c r="F29" i="18"/>
  <c r="F52" i="18"/>
  <c r="F36" i="18"/>
  <c r="C43" i="18"/>
  <c r="D43" i="18"/>
  <c r="E43" i="18"/>
  <c r="F43" i="18"/>
  <c r="C42" i="18"/>
  <c r="D42" i="18"/>
  <c r="E42" i="18"/>
  <c r="F42" i="18"/>
  <c r="C41" i="18"/>
  <c r="D41" i="18"/>
  <c r="E41" i="18"/>
  <c r="F41" i="18"/>
  <c r="C40" i="18"/>
  <c r="D40" i="18"/>
  <c r="E40" i="18"/>
  <c r="F40" i="18"/>
  <c r="C39" i="18"/>
  <c r="D39" i="18"/>
  <c r="C38" i="18"/>
  <c r="C37" i="18"/>
  <c r="D30" i="18"/>
  <c r="E29" i="18"/>
  <c r="C60" i="18"/>
  <c r="C44" i="18"/>
  <c r="C28" i="18"/>
  <c r="C35" i="18"/>
  <c r="D35" i="18"/>
  <c r="E35" i="18"/>
  <c r="F35" i="18"/>
  <c r="C34" i="18"/>
  <c r="D34" i="18"/>
  <c r="E34" i="18"/>
  <c r="F34" i="18"/>
  <c r="C33" i="18"/>
  <c r="D33" i="18"/>
  <c r="E33" i="18"/>
  <c r="F33" i="18"/>
  <c r="C32" i="18"/>
  <c r="D32" i="18"/>
  <c r="E32" i="18"/>
  <c r="F32" i="18"/>
  <c r="C31" i="18"/>
  <c r="D31" i="18"/>
  <c r="E31" i="18"/>
  <c r="F31" i="18"/>
  <c r="C30" i="18"/>
  <c r="C29" i="18"/>
  <c r="D60" i="18"/>
  <c r="D44" i="18"/>
  <c r="D28" i="18"/>
  <c r="C27" i="18"/>
  <c r="D27" i="18"/>
  <c r="E27" i="18"/>
  <c r="F27" i="18"/>
  <c r="C26" i="18"/>
  <c r="D26" i="18"/>
  <c r="E26" i="18"/>
  <c r="F26" i="18"/>
  <c r="C25" i="18"/>
  <c r="D25" i="18"/>
  <c r="E25" i="18"/>
  <c r="F25" i="18"/>
  <c r="C24" i="18"/>
  <c r="D24" i="18"/>
  <c r="E24" i="18"/>
  <c r="F24" i="18"/>
  <c r="C23" i="18"/>
  <c r="D23" i="18"/>
  <c r="E23" i="18"/>
  <c r="F23" i="18"/>
  <c r="C22" i="18"/>
  <c r="D22" i="18"/>
  <c r="E22" i="18"/>
  <c r="F22" i="18"/>
  <c r="C21" i="18"/>
  <c r="D21" i="18"/>
  <c r="E21" i="18"/>
  <c r="F21" i="18"/>
  <c r="E60" i="18"/>
  <c r="E44" i="18"/>
  <c r="E28" i="18"/>
  <c r="M10" i="5"/>
  <c r="M18" i="5"/>
  <c r="M31" i="5"/>
  <c r="M39" i="5"/>
  <c r="M47" i="5"/>
  <c r="M55" i="5"/>
  <c r="M63" i="5"/>
  <c r="H18" i="5"/>
  <c r="I31" i="5"/>
  <c r="M11" i="5"/>
  <c r="M19" i="5"/>
  <c r="M24" i="5"/>
  <c r="M32" i="5"/>
  <c r="M40" i="5"/>
  <c r="M48" i="5"/>
  <c r="M56" i="5"/>
  <c r="M64" i="5"/>
  <c r="H32" i="5"/>
  <c r="I47" i="5"/>
  <c r="M12" i="5"/>
  <c r="M20" i="5"/>
  <c r="M25" i="5"/>
  <c r="M33" i="5"/>
  <c r="M41" i="5"/>
  <c r="M49" i="5"/>
  <c r="M57" i="5"/>
  <c r="M65" i="5"/>
  <c r="H55" i="5"/>
  <c r="I63" i="5"/>
  <c r="M13" i="5"/>
  <c r="M21" i="5"/>
  <c r="M26" i="5"/>
  <c r="M34" i="5"/>
  <c r="M42" i="5"/>
  <c r="M50" i="5"/>
  <c r="M58" i="5"/>
  <c r="M66" i="5"/>
  <c r="E13" i="5"/>
  <c r="M14" i="5"/>
  <c r="M22" i="5"/>
  <c r="M27" i="5"/>
  <c r="M35" i="5"/>
  <c r="M43" i="5"/>
  <c r="M51" i="5"/>
  <c r="M59" i="5"/>
  <c r="M67" i="5"/>
  <c r="E33" i="5"/>
  <c r="M15" i="5"/>
  <c r="M23" i="5"/>
  <c r="M28" i="5"/>
  <c r="M36" i="5"/>
  <c r="M44" i="5"/>
  <c r="M52" i="5"/>
  <c r="M60" i="5"/>
  <c r="M68" i="5"/>
  <c r="E49" i="5"/>
  <c r="M16" i="5"/>
  <c r="M29" i="5"/>
  <c r="M37" i="5"/>
  <c r="M45" i="5"/>
  <c r="M53" i="5"/>
  <c r="M61" i="5"/>
  <c r="M69" i="5"/>
  <c r="E65" i="5"/>
  <c r="C13" i="17"/>
  <c r="I18" i="5"/>
  <c r="M17" i="5"/>
  <c r="M30" i="5"/>
  <c r="M38" i="5"/>
  <c r="M46" i="5"/>
  <c r="M54" i="5"/>
  <c r="M62" i="5"/>
  <c r="M70" i="5"/>
  <c r="E71" i="17"/>
  <c r="C67" i="17"/>
  <c r="C49" i="17"/>
  <c r="C32" i="17"/>
  <c r="C18" i="17"/>
  <c r="C63" i="17"/>
  <c r="C29" i="17"/>
  <c r="C15" i="17"/>
  <c r="C42" i="17"/>
  <c r="G20" i="5"/>
  <c r="E27" i="17"/>
  <c r="G26" i="5"/>
  <c r="E45" i="17"/>
  <c r="H21" i="5"/>
  <c r="E22" i="5"/>
  <c r="I20" i="5"/>
  <c r="G59" i="5"/>
  <c r="H14" i="5"/>
  <c r="E44" i="5"/>
  <c r="I66" i="5"/>
  <c r="D17" i="17"/>
  <c r="G60" i="5"/>
  <c r="D55" i="17"/>
  <c r="H52" i="5"/>
  <c r="E53" i="5"/>
  <c r="I51" i="5"/>
  <c r="G37" i="5"/>
  <c r="E67" i="17"/>
  <c r="H53" i="5"/>
  <c r="I28" i="5"/>
  <c r="D69" i="17"/>
  <c r="H16" i="5"/>
  <c r="G46" i="5"/>
  <c r="H46" i="5"/>
  <c r="E64" i="5"/>
  <c r="E58" i="17"/>
  <c r="D51" i="17"/>
  <c r="H65" i="5"/>
  <c r="I56" i="5"/>
  <c r="H64" i="5"/>
  <c r="E63" i="5"/>
  <c r="D34" i="17"/>
  <c r="I39" i="5"/>
  <c r="D70" i="17"/>
  <c r="I40" i="5"/>
  <c r="I19" i="5"/>
  <c r="D62" i="17"/>
  <c r="D44" i="17"/>
  <c r="E36" i="17"/>
  <c r="D41" i="17"/>
  <c r="E33" i="17"/>
  <c r="D32" i="17"/>
  <c r="E46" i="17"/>
  <c r="C12" i="17"/>
  <c r="J55" i="5"/>
  <c r="C64" i="17"/>
  <c r="C41" i="17"/>
  <c r="C70" i="17"/>
  <c r="C62" i="17"/>
  <c r="C24" i="17"/>
  <c r="C51" i="17"/>
  <c r="C34" i="17"/>
  <c r="G25" i="5"/>
  <c r="E43" i="17"/>
  <c r="G34" i="5"/>
  <c r="E61" i="17"/>
  <c r="H26" i="5"/>
  <c r="E27" i="5"/>
  <c r="I25" i="5"/>
  <c r="G67" i="5"/>
  <c r="H22" i="5"/>
  <c r="E52" i="5"/>
  <c r="H27" i="5"/>
  <c r="D18" i="17"/>
  <c r="G68" i="5"/>
  <c r="D66" i="17"/>
  <c r="H60" i="5"/>
  <c r="E61" i="5"/>
  <c r="I59" i="5"/>
  <c r="G45" i="5"/>
  <c r="D27" i="17"/>
  <c r="H69" i="5"/>
  <c r="I36" i="5"/>
  <c r="D12" i="17"/>
  <c r="H37" i="5"/>
  <c r="E37" i="17"/>
  <c r="G54" i="5"/>
  <c r="E31" i="5"/>
  <c r="E48" i="5"/>
  <c r="G64" i="5"/>
  <c r="E55" i="17"/>
  <c r="H47" i="5"/>
  <c r="H41" i="5"/>
  <c r="E26" i="17"/>
  <c r="I54" i="5"/>
  <c r="D31" i="17"/>
  <c r="I55" i="5"/>
  <c r="E66" i="5"/>
  <c r="D21" i="17"/>
  <c r="D36" i="17"/>
  <c r="E28" i="17"/>
  <c r="D33" i="17"/>
  <c r="E19" i="17"/>
  <c r="E38" i="17"/>
  <c r="J47" i="5"/>
  <c r="I61" i="5"/>
  <c r="C60" i="17"/>
  <c r="C33" i="17"/>
  <c r="C19" i="17"/>
  <c r="C46" i="17"/>
  <c r="C54" i="17"/>
  <c r="C16" i="17"/>
  <c r="C43" i="17"/>
  <c r="C26" i="17"/>
  <c r="G33" i="5"/>
  <c r="E59" i="17"/>
  <c r="G42" i="5"/>
  <c r="D24" i="17"/>
  <c r="H34" i="5"/>
  <c r="E35" i="5"/>
  <c r="I33" i="5"/>
  <c r="D15" i="17"/>
  <c r="E18" i="17"/>
  <c r="H35" i="5"/>
  <c r="E68" i="5"/>
  <c r="D45" i="17"/>
  <c r="H51" i="5"/>
  <c r="G15" i="5"/>
  <c r="E21" i="17"/>
  <c r="D19" i="17"/>
  <c r="H68" i="5"/>
  <c r="E69" i="5"/>
  <c r="I67" i="5"/>
  <c r="G53" i="5"/>
  <c r="D43" i="17"/>
  <c r="I44" i="5"/>
  <c r="H61" i="5"/>
  <c r="H70" i="5"/>
  <c r="G62" i="5"/>
  <c r="E32" i="5"/>
  <c r="G32" i="5"/>
  <c r="G63" i="5"/>
  <c r="H25" i="5"/>
  <c r="H24" i="5"/>
  <c r="I38" i="5"/>
  <c r="G48" i="5"/>
  <c r="E55" i="5"/>
  <c r="I70" i="5"/>
  <c r="E50" i="5"/>
  <c r="E13" i="17"/>
  <c r="D28" i="17"/>
  <c r="E23" i="17"/>
  <c r="C59" i="17"/>
  <c r="C55" i="17"/>
  <c r="C38" i="17"/>
  <c r="C69" i="17"/>
  <c r="C52" i="17"/>
  <c r="C35" i="17"/>
  <c r="C21" i="17"/>
  <c r="G41" i="5"/>
  <c r="D22" i="17"/>
  <c r="G50" i="5"/>
  <c r="D37" i="17"/>
  <c r="H42" i="5"/>
  <c r="E43" i="5"/>
  <c r="I41" i="5"/>
  <c r="G14" i="5"/>
  <c r="E31" i="17"/>
  <c r="H43" i="5"/>
  <c r="I13" i="5"/>
  <c r="H54" i="5"/>
  <c r="E15" i="5"/>
  <c r="G23" i="5"/>
  <c r="E34" i="17"/>
  <c r="H15" i="5"/>
  <c r="E16" i="5"/>
  <c r="I14" i="5"/>
  <c r="G61" i="5"/>
  <c r="D67" i="17"/>
  <c r="E30" i="5"/>
  <c r="I60" i="5"/>
  <c r="H38" i="5"/>
  <c r="E17" i="5"/>
  <c r="E24" i="17"/>
  <c r="E12" i="5"/>
  <c r="I45" i="5"/>
  <c r="G31" i="5"/>
  <c r="D71" i="17"/>
  <c r="D14" i="17"/>
  <c r="E40" i="5"/>
  <c r="G19" i="5"/>
  <c r="E56" i="5"/>
  <c r="E39" i="5"/>
  <c r="G47" i="5"/>
  <c r="E34" i="5"/>
  <c r="G40" i="5"/>
  <c r="D23" i="17"/>
  <c r="E15" i="17"/>
  <c r="E64" i="17"/>
  <c r="D30" i="17"/>
  <c r="E25" i="17"/>
  <c r="J31" i="5"/>
  <c r="J30" i="5"/>
  <c r="J29" i="5"/>
  <c r="J28" i="5"/>
  <c r="J27" i="5"/>
  <c r="J26" i="5"/>
  <c r="J25" i="5"/>
  <c r="J24" i="5"/>
  <c r="I62" i="5"/>
  <c r="H49" i="5"/>
  <c r="E11" i="5"/>
  <c r="I24" i="5"/>
  <c r="D50" i="17"/>
  <c r="D47" i="17"/>
  <c r="G10" i="5"/>
  <c r="C58" i="17"/>
  <c r="C20" i="17"/>
  <c r="C47" i="17"/>
  <c r="C30" i="17"/>
  <c r="C61" i="17"/>
  <c r="C44" i="17"/>
  <c r="C27" i="17"/>
  <c r="D13" i="17"/>
  <c r="G49" i="5"/>
  <c r="D35" i="17"/>
  <c r="G58" i="5"/>
  <c r="D53" i="17"/>
  <c r="H50" i="5"/>
  <c r="E51" i="5"/>
  <c r="I49" i="5"/>
  <c r="G27" i="5"/>
  <c r="E63" i="17"/>
  <c r="H59" i="5"/>
  <c r="I26" i="5"/>
  <c r="E36" i="5"/>
  <c r="G28" i="5"/>
  <c r="E50" i="17"/>
  <c r="H23" i="5"/>
  <c r="I22" i="5"/>
  <c r="G69" i="5"/>
  <c r="D20" i="17"/>
  <c r="E46" i="5"/>
  <c r="I68" i="5"/>
  <c r="H62" i="5"/>
  <c r="E38" i="5"/>
  <c r="G17" i="5"/>
  <c r="E53" i="17"/>
  <c r="C72" i="17"/>
  <c r="C65" i="17"/>
  <c r="C48" i="17"/>
  <c r="C31" i="17"/>
  <c r="C17" i="17"/>
  <c r="C45" i="17"/>
  <c r="C28" i="17"/>
  <c r="C14" i="17"/>
  <c r="D46" i="17"/>
  <c r="G65" i="5"/>
  <c r="G13" i="5"/>
  <c r="E16" i="17"/>
  <c r="D16" i="17"/>
  <c r="H66" i="5"/>
  <c r="E67" i="5"/>
  <c r="I65" i="5"/>
  <c r="G43" i="5"/>
  <c r="D39" i="17"/>
  <c r="E23" i="5"/>
  <c r="I42" i="5"/>
  <c r="E47" i="17"/>
  <c r="I21" i="5"/>
  <c r="G44" i="5"/>
  <c r="D26" i="17"/>
  <c r="H36" i="5"/>
  <c r="E37" i="5"/>
  <c r="I35" i="5"/>
  <c r="E35" i="17"/>
  <c r="H29" i="5"/>
  <c r="E70" i="5"/>
  <c r="G70" i="5"/>
  <c r="G16" i="5"/>
  <c r="I23" i="5"/>
  <c r="G30" i="5"/>
  <c r="D58" i="17"/>
  <c r="I30" i="5"/>
  <c r="H12" i="5"/>
  <c r="H30" i="5"/>
  <c r="E42" i="5"/>
  <c r="G56" i="5"/>
  <c r="E41" i="5"/>
  <c r="G55" i="5"/>
  <c r="H40" i="5"/>
  <c r="I53" i="5"/>
  <c r="H39" i="5"/>
  <c r="E47" i="5"/>
  <c r="I48" i="5"/>
  <c r="H33" i="5"/>
  <c r="D60" i="17"/>
  <c r="E52" i="17"/>
  <c r="D57" i="17"/>
  <c r="E49" i="17"/>
  <c r="E40" i="17"/>
  <c r="E62" i="17"/>
  <c r="J10" i="5"/>
  <c r="J70" i="5"/>
  <c r="J69" i="5"/>
  <c r="J68" i="5"/>
  <c r="J67" i="5"/>
  <c r="J66" i="5"/>
  <c r="J65" i="5"/>
  <c r="J64" i="5"/>
  <c r="C40" i="17"/>
  <c r="C23" i="17"/>
  <c r="G12" i="5"/>
  <c r="G21" i="5"/>
  <c r="H13" i="5"/>
  <c r="E14" i="5"/>
  <c r="C68" i="17"/>
  <c r="C57" i="17"/>
  <c r="C71" i="17"/>
  <c r="C37" i="17"/>
  <c r="C66" i="17"/>
  <c r="E14" i="17"/>
  <c r="E29" i="17"/>
  <c r="G39" i="5"/>
  <c r="D61" i="17"/>
  <c r="I57" i="5"/>
  <c r="I34" i="5"/>
  <c r="E66" i="17"/>
  <c r="E69" i="17"/>
  <c r="E58" i="5"/>
  <c r="E21" i="5"/>
  <c r="I37" i="5"/>
  <c r="I64" i="5"/>
  <c r="E68" i="17"/>
  <c r="D49" i="17"/>
  <c r="D40" i="17"/>
  <c r="J62" i="5"/>
  <c r="J45" i="5"/>
  <c r="J23" i="5"/>
  <c r="J58" i="5"/>
  <c r="J41" i="5"/>
  <c r="J19" i="5"/>
  <c r="J37" i="5"/>
  <c r="J15" i="5"/>
  <c r="J33" i="5"/>
  <c r="J11" i="5"/>
  <c r="J42" i="5"/>
  <c r="J56" i="5"/>
  <c r="J22" i="5"/>
  <c r="I43" i="5"/>
  <c r="D65" i="17"/>
  <c r="J18" i="5"/>
  <c r="C50" i="17"/>
  <c r="G57" i="5"/>
  <c r="I58" i="5"/>
  <c r="D42" i="17"/>
  <c r="G29" i="5"/>
  <c r="D29" i="17"/>
  <c r="H63" i="5"/>
  <c r="E20" i="5"/>
  <c r="I32" i="5"/>
  <c r="E60" i="17"/>
  <c r="E72" i="17"/>
  <c r="D38" i="17"/>
  <c r="J54" i="5"/>
  <c r="J50" i="5"/>
  <c r="J20" i="5"/>
  <c r="J60" i="5"/>
  <c r="J57" i="5"/>
  <c r="I15" i="5"/>
  <c r="J36" i="5"/>
  <c r="C56" i="17"/>
  <c r="D48" i="17"/>
  <c r="G35" i="5"/>
  <c r="G22" i="5"/>
  <c r="H28" i="5"/>
  <c r="E22" i="17"/>
  <c r="E18" i="5"/>
  <c r="I46" i="5"/>
  <c r="E42" i="17"/>
  <c r="H57" i="5"/>
  <c r="E19" i="5"/>
  <c r="E44" i="17"/>
  <c r="E65" i="17"/>
  <c r="E56" i="17"/>
  <c r="D25" i="17"/>
  <c r="J46" i="5"/>
  <c r="J59" i="5"/>
  <c r="J63" i="5"/>
  <c r="J61" i="5"/>
  <c r="G38" i="5"/>
  <c r="J32" i="5"/>
  <c r="C39" i="17"/>
  <c r="G66" i="5"/>
  <c r="G51" i="5"/>
  <c r="D54" i="17"/>
  <c r="H44" i="5"/>
  <c r="E51" i="17"/>
  <c r="D56" i="17"/>
  <c r="I17" i="5"/>
  <c r="G24" i="5"/>
  <c r="I16" i="5"/>
  <c r="H20" i="5"/>
  <c r="H56" i="5"/>
  <c r="E57" i="17"/>
  <c r="E48" i="17"/>
  <c r="E70" i="17"/>
  <c r="D72" i="17"/>
  <c r="J38" i="5"/>
  <c r="J16" i="5"/>
  <c r="J51" i="5"/>
  <c r="J34" i="5"/>
  <c r="J12" i="5"/>
  <c r="E60" i="5"/>
  <c r="E54" i="5"/>
  <c r="E57" i="5"/>
  <c r="E26" i="5"/>
  <c r="H19" i="5"/>
  <c r="E32" i="17"/>
  <c r="E54" i="17"/>
  <c r="J21" i="5"/>
  <c r="I12" i="5"/>
  <c r="H11" i="5"/>
  <c r="D52" i="17"/>
  <c r="J49" i="5"/>
  <c r="C25" i="17"/>
  <c r="D63" i="17"/>
  <c r="E29" i="5"/>
  <c r="H31" i="5"/>
  <c r="G18" i="5"/>
  <c r="E41" i="17"/>
  <c r="J43" i="5"/>
  <c r="J44" i="5"/>
  <c r="G52" i="5"/>
  <c r="I69" i="5"/>
  <c r="C53" i="17"/>
  <c r="H58" i="5"/>
  <c r="D64" i="17"/>
  <c r="I50" i="5"/>
  <c r="E45" i="5"/>
  <c r="H45" i="5"/>
  <c r="I52" i="5"/>
  <c r="D59" i="17"/>
  <c r="E24" i="5"/>
  <c r="I11" i="5"/>
  <c r="I29" i="5"/>
  <c r="G11" i="5"/>
  <c r="E20" i="17"/>
  <c r="E30" i="17"/>
  <c r="J39" i="5"/>
  <c r="J17" i="5"/>
  <c r="J52" i="5"/>
  <c r="J35" i="5"/>
  <c r="J13" i="5"/>
  <c r="J48" i="5"/>
  <c r="C22" i="17"/>
  <c r="J14" i="5"/>
  <c r="C36" i="17"/>
  <c r="E59" i="5"/>
  <c r="H67" i="5"/>
  <c r="G36" i="5"/>
  <c r="I27" i="5"/>
  <c r="E62" i="5"/>
  <c r="H48" i="5"/>
  <c r="E39" i="17"/>
  <c r="D68" i="17"/>
  <c r="E17" i="17"/>
  <c r="J40" i="5"/>
  <c r="E28" i="5"/>
  <c r="J53" i="5"/>
  <c r="K11" i="5"/>
  <c r="K19" i="5"/>
  <c r="K24" i="5"/>
  <c r="K32" i="5"/>
  <c r="K40" i="5"/>
  <c r="K48" i="5"/>
  <c r="K56" i="5"/>
  <c r="K64" i="5"/>
  <c r="K12" i="5"/>
  <c r="K20" i="5"/>
  <c r="K25" i="5"/>
  <c r="K33" i="5"/>
  <c r="K41" i="5"/>
  <c r="K49" i="5"/>
  <c r="K57" i="5"/>
  <c r="K65" i="5"/>
  <c r="K13" i="5"/>
  <c r="K21" i="5"/>
  <c r="K26" i="5"/>
  <c r="K34" i="5"/>
  <c r="K42" i="5"/>
  <c r="K50" i="5"/>
  <c r="K58" i="5"/>
  <c r="K66" i="5"/>
  <c r="K14" i="5"/>
  <c r="K22" i="5"/>
  <c r="K27" i="5"/>
  <c r="K35" i="5"/>
  <c r="K43" i="5"/>
  <c r="K51" i="5"/>
  <c r="K59" i="5"/>
  <c r="K67" i="5"/>
  <c r="K15" i="5"/>
  <c r="K23" i="5"/>
  <c r="K28" i="5"/>
  <c r="K36" i="5"/>
  <c r="K44" i="5"/>
  <c r="K52" i="5"/>
  <c r="K60" i="5"/>
  <c r="K68" i="5"/>
  <c r="K18" i="5"/>
  <c r="K31" i="5"/>
  <c r="K47" i="5"/>
  <c r="K16" i="5"/>
  <c r="K29" i="5"/>
  <c r="K37" i="5"/>
  <c r="K45" i="5"/>
  <c r="K53" i="5"/>
  <c r="K61" i="5"/>
  <c r="K69" i="5"/>
  <c r="K39" i="5"/>
  <c r="K63" i="5"/>
  <c r="K17" i="5"/>
  <c r="K30" i="5"/>
  <c r="K38" i="5"/>
  <c r="K46" i="5"/>
  <c r="K54" i="5"/>
  <c r="K62" i="5"/>
  <c r="K70" i="5"/>
  <c r="K55" i="5"/>
  <c r="C18" i="5"/>
  <c r="C35" i="5"/>
  <c r="C51" i="5"/>
  <c r="D67" i="5"/>
  <c r="D19" i="5"/>
  <c r="C36" i="5"/>
  <c r="D52" i="5"/>
  <c r="C68" i="5"/>
  <c r="D16" i="5"/>
  <c r="D33" i="5"/>
  <c r="D49" i="5"/>
  <c r="D65" i="5"/>
  <c r="D21" i="5"/>
  <c r="D38" i="5"/>
  <c r="D54" i="5"/>
  <c r="D70" i="5"/>
  <c r="C12" i="5"/>
  <c r="C54" i="5"/>
  <c r="D18" i="5"/>
  <c r="D35" i="5"/>
  <c r="D51" i="5"/>
  <c r="C67" i="5"/>
  <c r="C40" i="5"/>
  <c r="C56" i="5"/>
  <c r="C14" i="5"/>
  <c r="C37" i="5"/>
  <c r="C53" i="5"/>
  <c r="C69" i="5"/>
  <c r="C26" i="5"/>
  <c r="C42" i="5"/>
  <c r="C58" i="5"/>
  <c r="C49" i="5"/>
  <c r="C39" i="5"/>
  <c r="C55" i="5"/>
  <c r="C22" i="5"/>
  <c r="C23" i="5"/>
  <c r="D40" i="5"/>
  <c r="D56" i="5"/>
  <c r="D14" i="5"/>
  <c r="D37" i="5"/>
  <c r="D53" i="5"/>
  <c r="D69" i="5"/>
  <c r="D26" i="5"/>
  <c r="D42" i="5"/>
  <c r="D58" i="5"/>
  <c r="D12" i="5"/>
  <c r="D36" i="5"/>
  <c r="C65" i="5"/>
  <c r="D39" i="5"/>
  <c r="D55" i="5"/>
  <c r="D22" i="5"/>
  <c r="H10" i="5"/>
  <c r="D28" i="5"/>
  <c r="C44" i="5"/>
  <c r="C60" i="5"/>
  <c r="D15" i="5"/>
  <c r="C25" i="5"/>
  <c r="C41" i="5"/>
  <c r="C57" i="5"/>
  <c r="C20" i="5"/>
  <c r="D30" i="5"/>
  <c r="D46" i="5"/>
  <c r="D62" i="5"/>
  <c r="D17" i="5"/>
  <c r="C30" i="5"/>
  <c r="C62" i="5"/>
  <c r="C17" i="5"/>
  <c r="C50" i="5"/>
  <c r="C66" i="5"/>
  <c r="D31" i="5"/>
  <c r="C19" i="5"/>
  <c r="D68" i="5"/>
  <c r="C21" i="5"/>
  <c r="C27" i="5"/>
  <c r="C43" i="5"/>
  <c r="D59" i="5"/>
  <c r="K10" i="5"/>
  <c r="C28" i="5"/>
  <c r="D44" i="5"/>
  <c r="D60" i="5"/>
  <c r="C15" i="5"/>
  <c r="D25" i="5"/>
  <c r="D41" i="5"/>
  <c r="D57" i="5"/>
  <c r="D20" i="5"/>
  <c r="C46" i="5"/>
  <c r="C34" i="5"/>
  <c r="D66" i="5"/>
  <c r="D47" i="5"/>
  <c r="C52" i="5"/>
  <c r="C38" i="5"/>
  <c r="D27" i="5"/>
  <c r="D43" i="5"/>
  <c r="C59" i="5"/>
  <c r="D10" i="5"/>
  <c r="C11" i="5"/>
  <c r="C32" i="5"/>
  <c r="C48" i="5"/>
  <c r="C64" i="5"/>
  <c r="C24" i="5"/>
  <c r="C29" i="5"/>
  <c r="C45" i="5"/>
  <c r="C61" i="5"/>
  <c r="C13" i="5"/>
  <c r="D63" i="5"/>
  <c r="C33" i="5"/>
  <c r="C31" i="5"/>
  <c r="C47" i="5"/>
  <c r="C63" i="5"/>
  <c r="E10" i="5"/>
  <c r="D11" i="5"/>
  <c r="D32" i="5"/>
  <c r="D48" i="5"/>
  <c r="D64" i="5"/>
  <c r="D24" i="5"/>
  <c r="D29" i="5"/>
  <c r="D45" i="5"/>
  <c r="D61" i="5"/>
  <c r="D13" i="5"/>
  <c r="D34" i="5"/>
  <c r="D50" i="5"/>
  <c r="I10" i="5"/>
  <c r="C16" i="5"/>
  <c r="C70" i="5"/>
  <c r="L30" i="5"/>
  <c r="L37" i="5"/>
  <c r="L44" i="5"/>
  <c r="L51" i="5"/>
  <c r="L58" i="5"/>
  <c r="L65" i="5"/>
  <c r="L18" i="5"/>
  <c r="L29" i="5"/>
  <c r="L36" i="5"/>
  <c r="L43" i="5"/>
  <c r="L50" i="5"/>
  <c r="L57" i="5"/>
  <c r="L10" i="5"/>
  <c r="L17" i="5"/>
  <c r="L28" i="5"/>
  <c r="L35" i="5"/>
  <c r="L42" i="5"/>
  <c r="L49" i="5"/>
  <c r="L64" i="5"/>
  <c r="L56" i="5"/>
  <c r="L19" i="5"/>
  <c r="L63" i="5"/>
  <c r="L70" i="5"/>
  <c r="XFB10" i="5"/>
  <c r="L16" i="5"/>
  <c r="L23" i="5"/>
  <c r="L27" i="5"/>
  <c r="L34" i="5"/>
  <c r="L41" i="5"/>
  <c r="L48" i="5"/>
  <c r="L55" i="5"/>
  <c r="L62" i="5"/>
  <c r="L69" i="5"/>
  <c r="L15" i="5"/>
  <c r="L22" i="5"/>
  <c r="L26" i="5"/>
  <c r="L33" i="5"/>
  <c r="L40" i="5"/>
  <c r="L47" i="5"/>
  <c r="L54" i="5"/>
  <c r="L61" i="5"/>
  <c r="L68" i="5"/>
  <c r="L14" i="5"/>
  <c r="L21" i="5"/>
  <c r="L25" i="5"/>
  <c r="L11" i="5"/>
  <c r="L39" i="5"/>
  <c r="L46" i="5"/>
  <c r="L53" i="5"/>
  <c r="L60" i="5"/>
  <c r="L67" i="5"/>
  <c r="L13" i="5"/>
  <c r="L20" i="5"/>
  <c r="L32" i="5"/>
  <c r="L24" i="5"/>
  <c r="L31" i="5"/>
  <c r="L38" i="5"/>
  <c r="L45" i="5"/>
  <c r="L52" i="5"/>
  <c r="L59" i="5"/>
  <c r="L66" i="5"/>
  <c r="L12" i="5"/>
  <c r="L19" i="18" l="1"/>
  <c r="K19" i="18"/>
  <c r="M19" i="18"/>
  <c r="J19" i="18"/>
  <c r="L18" i="18"/>
  <c r="K18" i="18"/>
  <c r="M18" i="18"/>
  <c r="J18" i="18"/>
  <c r="J15" i="18"/>
  <c r="L15" i="18"/>
  <c r="K15" i="18"/>
  <c r="M15" i="18"/>
  <c r="L11" i="18"/>
  <c r="K11" i="18"/>
  <c r="M11" i="18"/>
  <c r="J11" i="18"/>
  <c r="J6" i="18"/>
  <c r="L6" i="18"/>
  <c r="K6" i="18"/>
  <c r="M6" i="18"/>
  <c r="L10" i="18"/>
  <c r="K10" i="18"/>
  <c r="M10" i="18"/>
  <c r="J10" i="18"/>
  <c r="J9" i="18"/>
  <c r="L9" i="18"/>
  <c r="K9" i="18"/>
  <c r="M9" i="18"/>
  <c r="J8" i="18"/>
  <c r="L8" i="18"/>
  <c r="K8" i="18"/>
  <c r="M8" i="18"/>
  <c r="J17" i="18"/>
  <c r="L17" i="18"/>
  <c r="K17" i="18"/>
  <c r="M17" i="18"/>
  <c r="J16" i="18"/>
  <c r="L16" i="18"/>
  <c r="K16" i="18"/>
  <c r="M16" i="18"/>
  <c r="J14" i="18"/>
  <c r="L14" i="18"/>
  <c r="K14" i="18"/>
  <c r="M14" i="18"/>
  <c r="J13" i="18"/>
  <c r="L13" i="18"/>
  <c r="K13" i="18"/>
  <c r="M13" i="18"/>
  <c r="J12" i="18"/>
  <c r="K12" i="18"/>
  <c r="L12" i="18"/>
  <c r="M12" i="18"/>
  <c r="J7" i="18"/>
  <c r="L7" i="18"/>
  <c r="K7" i="18"/>
  <c r="M7" i="18"/>
  <c r="J5" i="18"/>
  <c r="L5" i="18"/>
  <c r="K5" i="18"/>
  <c r="M5" i="18"/>
  <c r="K4" i="18"/>
  <c r="M4" i="18"/>
  <c r="J4" i="18"/>
  <c r="L4" i="18"/>
  <c r="E73" i="17"/>
  <c r="C73" i="17"/>
  <c r="D73" i="17"/>
  <c r="M23" i="18" l="1"/>
  <c r="L23" i="18"/>
  <c r="K21" i="18"/>
  <c r="K20" i="18"/>
  <c r="J23" i="18"/>
  <c r="L20" i="18"/>
  <c r="K23" i="18"/>
  <c r="L21" i="18"/>
  <c r="J20" i="18"/>
  <c r="M20" i="18"/>
  <c r="J21" i="18"/>
  <c r="M21" i="18"/>
  <c r="M22" i="18"/>
  <c r="K22" i="18"/>
  <c r="L22" i="18"/>
  <c r="J22" i="18"/>
</calcChain>
</file>

<file path=xl/sharedStrings.xml><?xml version="1.0" encoding="utf-8"?>
<sst xmlns="http://schemas.openxmlformats.org/spreadsheetml/2006/main" count="13020" uniqueCount="279">
  <si>
    <t>Champs d’exercice de la main-d’œuvre de la santé, 2021 — tableaux de données</t>
  </si>
  <si>
    <t>Autres ressources</t>
  </si>
  <si>
    <t>Les produits complémentaires suivants sont offerts sur le site Web de l’ICIS :</t>
  </si>
  <si>
    <r>
      <rPr>
        <i/>
        <sz val="11"/>
        <color theme="1"/>
        <rFont val="Arial"/>
        <family val="2"/>
      </rPr>
      <t xml:space="preserve">• </t>
    </r>
    <r>
      <rPr>
        <sz val="11"/>
        <color theme="1"/>
        <rFont val="Arial"/>
        <family val="2"/>
      </rPr>
      <t>Champs d’exercice de la main-d’œuvre de la santé — infographies</t>
    </r>
  </si>
  <si>
    <t>Contactez-nous</t>
  </si>
  <si>
    <t>Renseignements sur les données :</t>
  </si>
  <si>
    <t>rhs@icis.ca</t>
  </si>
  <si>
    <t>Demandes des médias :</t>
  </si>
  <si>
    <t>media@icis.ca</t>
  </si>
  <si>
    <t>Médias sociaux :</t>
  </si>
  <si>
    <t>L’ICIS sur Twitter</t>
  </si>
  <si>
    <t>L’ICIS sur Facebook</t>
  </si>
  <si>
    <t>L’ICIS sur LinkedIn</t>
  </si>
  <si>
    <t>L’ICIS sur Instagram</t>
  </si>
  <si>
    <t>L’ICIS sur YouTube</t>
  </si>
  <si>
    <t>Comment citer ce document</t>
  </si>
  <si>
    <t>Fin de l’onglet.</t>
  </si>
  <si>
    <t>Avis aux lecteurs</t>
  </si>
  <si>
    <t>Sommaire</t>
  </si>
  <si>
    <r>
      <rPr>
        <sz val="24"/>
        <color rgb="FF000000"/>
        <rFont val="Calibri"/>
        <family val="2"/>
      </rPr>
      <t>Champs d’exercice</t>
    </r>
    <r>
      <rPr>
        <sz val="24"/>
        <color rgb="FF000000"/>
        <rFont val="Calibri"/>
        <family val="2"/>
      </rPr>
      <t xml:space="preserve"> </t>
    </r>
  </si>
  <si>
    <t>Dans les présents tableaux de données,</t>
  </si>
  <si>
    <t>Professionnels de la santé inclus dans les tableaux de données</t>
  </si>
  <si>
    <t>À moins d’indication contraire, les données utilisées proviennent des organismes de réglementation provinciaux et territoriaux.</t>
  </si>
  <si>
    <t>Renseignements supplémentaires</t>
  </si>
  <si>
    <r>
      <rPr>
        <sz val="24"/>
        <color theme="1"/>
        <rFont val="Calibri"/>
        <family val="2"/>
      </rPr>
      <t>Remerciements</t>
    </r>
  </si>
  <si>
    <t>Références</t>
  </si>
  <si>
    <t>Table des matières</t>
  </si>
  <si>
    <t>Retour à la table des matières</t>
  </si>
  <si>
    <t>Instructions : Sélectionnez une province ou un territoire dans le menu déroulant de la cellule A6.</t>
  </si>
  <si>
    <t>Province ou territoire</t>
  </si>
  <si>
    <t>Ontario</t>
  </si>
  <si>
    <t xml:space="preserve">Les données des figures et du tableau ci-dessous s’afficheront en fonction de la sélection que vous ferez ci-dessus. </t>
  </si>
  <si>
    <t>Les données utilisées pour produire les figures se trouvent à la rangée 73 du tableau ci-dessous.</t>
  </si>
  <si>
    <t>Catégorie</t>
  </si>
  <si>
    <t>Activité</t>
  </si>
  <si>
    <t>Infirmières praticiennes</t>
  </si>
  <si>
    <t>Infirmières autorisées</t>
  </si>
  <si>
    <t>Infirmières psychiatriques autorisées</t>
  </si>
  <si>
    <t>Infirmières auxiliaires autorisées</t>
  </si>
  <si>
    <t>Évaluation et gestion des services thérapeutiques</t>
  </si>
  <si>
    <t>Évaluer la santé</t>
  </si>
  <si>
    <t>Établir le diagnostic infirmier</t>
  </si>
  <si>
    <t>Élaborer le plan de soins infirmiers</t>
  </si>
  <si>
    <t>Réaliser les interventions infirmières</t>
  </si>
  <si>
    <t>Consulter d’autres professionnels de la santé</t>
  </si>
  <si>
    <t>Orienter les patients vers d’autres professionnels de la santé</t>
  </si>
  <si>
    <t xml:space="preserve">Coordonner les services de santé </t>
  </si>
  <si>
    <r>
      <rPr>
        <sz val="11"/>
        <color theme="1"/>
        <rFont val="Arial"/>
        <family val="2"/>
      </rPr>
      <t>Prescrire des radiographies</t>
    </r>
  </si>
  <si>
    <r>
      <rPr>
        <sz val="11"/>
        <color theme="1"/>
        <rFont val="Arial"/>
        <family val="2"/>
      </rPr>
      <t>Interpréter les radiographies</t>
    </r>
  </si>
  <si>
    <t>Prescrire des analyses de laboratoire</t>
  </si>
  <si>
    <t>Interpréter les résultats des analyses de laboratoire</t>
  </si>
  <si>
    <t>Communiquer les diagnostics et les résultats des tests aux patients</t>
  </si>
  <si>
    <t>Surveiller et évaluer les résultats pour le client</t>
  </si>
  <si>
    <t>Effectuer des visites de suivi</t>
  </si>
  <si>
    <t>Traitements et interventions</t>
  </si>
  <si>
    <t>Soigner des blessures (au-dessus du derme)</t>
  </si>
  <si>
    <t>Effectuer des interventions sous le derme</t>
  </si>
  <si>
    <t>Installer une ligne intraveineuse</t>
  </si>
  <si>
    <r>
      <rPr>
        <sz val="11"/>
        <color theme="1"/>
        <rFont val="Arial"/>
        <family val="2"/>
      </rPr>
      <t>Effectuer des interventions qui requièrent d’insérer un instrument ou un doigt dans un orifice corporel</t>
    </r>
  </si>
  <si>
    <t>Prescrire une forme de traitement par rayonnement</t>
  </si>
  <si>
    <t>Appliquer une forme de traitement par rayonnement</t>
  </si>
  <si>
    <t>Effectuer un électrocardiogramme</t>
  </si>
  <si>
    <t>Interpréter un électrocardiogramme</t>
  </si>
  <si>
    <t>Prescrire des analyses de sang et des produits sanguins</t>
  </si>
  <si>
    <t>Prescrire toute forme de radiothérapie</t>
  </si>
  <si>
    <t>Appliquer toute forme de radiothérapie</t>
  </si>
  <si>
    <t>Prescrire des traitements cosmétiques comme le Botox</t>
  </si>
  <si>
    <t>Appliquer des traitements cosmétiques comme le Botox</t>
  </si>
  <si>
    <t>Immobiliser des fractures</t>
  </si>
  <si>
    <t>Réduire une luxation</t>
  </si>
  <si>
    <t>Installer un plâtre</t>
  </si>
  <si>
    <t>Appliquer une contention</t>
  </si>
  <si>
    <t>Gérer une contention</t>
  </si>
  <si>
    <r>
      <rPr>
        <sz val="11"/>
        <color theme="1"/>
        <rFont val="Arial"/>
        <family val="2"/>
      </rPr>
      <t>Réaliser des évaluations d’infections transmissibles sexuellement (ITS)</t>
    </r>
  </si>
  <si>
    <t>Évaluer la contraception</t>
  </si>
  <si>
    <t>Insérer des dispositifs intra-utérins</t>
  </si>
  <si>
    <t>Effectuer un examen pelvien</t>
  </si>
  <si>
    <t xml:space="preserve">Dépister le cancer du col de l’utérus </t>
  </si>
  <si>
    <t>Dépister les troubles de santé mentale</t>
  </si>
  <si>
    <t>Dépister l’utilisation de substances</t>
  </si>
  <si>
    <t>Effectuer des tests d’allergies</t>
  </si>
  <si>
    <t>Fournir des soins de réadaptation</t>
  </si>
  <si>
    <t>Offrir des services de psychothérapie pour la santé mentale</t>
  </si>
  <si>
    <t>Offrir du soutien pour l’aide médicale à mourir avec supervision</t>
  </si>
  <si>
    <t>Pharmacothérapie</t>
  </si>
  <si>
    <t xml:space="preserve">Prescrire une pharmacothérapie </t>
  </si>
  <si>
    <t>Préparer des médicaments d’ordonnance</t>
  </si>
  <si>
    <t>Administrer des médicaments prescrits</t>
  </si>
  <si>
    <t>Prescrire des substances contrôlées</t>
  </si>
  <si>
    <t>Prescrire des vaccins</t>
  </si>
  <si>
    <t>Autres activités</t>
  </si>
  <si>
    <r>
      <rPr>
        <sz val="11"/>
        <color theme="1"/>
        <rFont val="Arial"/>
        <family val="2"/>
      </rPr>
      <t>Gérer le travail et l’accouchement de manière autonome</t>
    </r>
    <r>
      <rPr>
        <sz val="11"/>
        <color rgb="FF000000"/>
        <rFont val="Arial"/>
        <family val="2"/>
      </rPr>
      <t xml:space="preserve"> </t>
    </r>
  </si>
  <si>
    <t>Confirmer un décès</t>
  </si>
  <si>
    <t>Admettre des patients à l’hôpital et leur accorder un congé</t>
  </si>
  <si>
    <t>Certifier un décès (c.-à.-d. remplir le certificat de décès)</t>
  </si>
  <si>
    <t>Effectuer un examen médical pour le permis de conduire</t>
  </si>
  <si>
    <t>Remplir les formulaires d’invalidité fédéraux</t>
  </si>
  <si>
    <t>Remplir les formulaires médicaux provinciaux ou territoriaux</t>
  </si>
  <si>
    <t>Signer les formulaires d’obtention de vignette pour personnes handicapées</t>
  </si>
  <si>
    <t xml:space="preserve">Admettre des patients à des établissements de soins de longue durée </t>
  </si>
  <si>
    <t xml:space="preserve">Remplir la Formule 1 d’admission non volontaire à l’hôpital </t>
  </si>
  <si>
    <r>
      <rPr>
        <sz val="11"/>
        <color theme="1"/>
        <rFont val="Arial"/>
        <family val="2"/>
      </rPr>
      <t>Tenir une clinique de gestion des maladies (soin des pieds, diabète)</t>
    </r>
    <r>
      <rPr>
        <sz val="11"/>
        <color rgb="FF000000"/>
        <rFont val="Arial"/>
        <family val="2"/>
      </rPr>
      <t xml:space="preserve"> </t>
    </r>
  </si>
  <si>
    <t>Nombre total d’activités pleinement exercées, exercées de manière restreinte ou exclues</t>
  </si>
  <si>
    <t>Remarques</t>
  </si>
  <si>
    <t>IPA</t>
  </si>
  <si>
    <t xml:space="preserve">Les IPA sont actuellement réglementées dans les 4 provinces de l’Ouest (Manitoba, Saskatchewan, Alberta et Colombie-Britannique) et au Yukon. </t>
  </si>
  <si>
    <t>IAA</t>
  </si>
  <si>
    <t>Sources</t>
  </si>
  <si>
    <r>
      <rPr>
        <b/>
        <sz val="11"/>
        <color theme="1"/>
        <rFont val="Arial"/>
        <family val="2"/>
      </rPr>
      <t>Instructions : Sélectionnez un type de dispensateur dans le menu déroulant de la cellule A6.</t>
    </r>
  </si>
  <si>
    <t>Type de dispensateur</t>
  </si>
  <si>
    <t xml:space="preserve">Les données du tableau ci-dessous s’afficheront en fonction de la sélection que vous ferez ci-dessus. </t>
  </si>
  <si>
    <t>Terre-Neuve-et-Labrador</t>
  </si>
  <si>
    <t>Île-du-Prince-Édouard</t>
  </si>
  <si>
    <t>Nouvelle-Écosse</t>
  </si>
  <si>
    <t>Nouveau-Brunswick</t>
  </si>
  <si>
    <t>Québec</t>
  </si>
  <si>
    <t>Manitoba</t>
  </si>
  <si>
    <t>Saskatchewan</t>
  </si>
  <si>
    <t>Alberta</t>
  </si>
  <si>
    <t>Colombie-Britannique</t>
  </si>
  <si>
    <t>Nunavut</t>
  </si>
  <si>
    <t>T.-N.-L.</t>
  </si>
  <si>
    <t>Î.-P.-É.</t>
  </si>
  <si>
    <t>N.­É.</t>
  </si>
  <si>
    <t>N.-B.</t>
  </si>
  <si>
    <t>Qc</t>
  </si>
  <si>
    <t>Ont.</t>
  </si>
  <si>
    <t>Man.</t>
  </si>
  <si>
    <t>Sask.</t>
  </si>
  <si>
    <t>Alb.</t>
  </si>
  <si>
    <t>C.-B.</t>
  </si>
  <si>
    <t xml:space="preserve">Évaluation et gestion des services thérapeutiques </t>
  </si>
  <si>
    <t xml:space="preserve">Évaluer la santé
</t>
  </si>
  <si>
    <t>Plein exercice</t>
  </si>
  <si>
    <t xml:space="preserve">Élaborer le plan de soins infirmiers
</t>
  </si>
  <si>
    <t xml:space="preserve">Consulter d’autres professionnels de la santé
</t>
  </si>
  <si>
    <t xml:space="preserve">Prescrire des analyses de laboratoire
</t>
  </si>
  <si>
    <t xml:space="preserve">Communiquer les diagnostics et les résultats des tests aux patients
</t>
  </si>
  <si>
    <t xml:space="preserve">Surveiller et évaluer les résultats pour le client
</t>
  </si>
  <si>
    <t xml:space="preserve">Traitements et interventions </t>
  </si>
  <si>
    <t>Exclu</t>
  </si>
  <si>
    <t xml:space="preserve">Effectuer un examen pelvien
</t>
  </si>
  <si>
    <t xml:space="preserve">Dépister les troubles de santé mentale
</t>
  </si>
  <si>
    <t xml:space="preserve">Pharmacothérapie </t>
  </si>
  <si>
    <t xml:space="preserve">Préparer des médicaments d’ordonnance
</t>
  </si>
  <si>
    <t xml:space="preserve">Plein exercice </t>
  </si>
  <si>
    <t>—</t>
  </si>
  <si>
    <r>
      <rPr>
        <b/>
        <sz val="9"/>
        <color theme="1"/>
        <rFont val="Arial"/>
        <family val="2"/>
      </rPr>
      <t>Sources</t>
    </r>
  </si>
  <si>
    <t>Exclu*</t>
  </si>
  <si>
    <t>T.-N.-L.*</t>
  </si>
  <si>
    <r>
      <rPr>
        <b/>
        <sz val="11"/>
        <color theme="0"/>
        <rFont val="Arial"/>
        <family val="2"/>
      </rPr>
      <t>Man.</t>
    </r>
    <r>
      <rPr>
        <b/>
        <vertAlign val="superscript"/>
        <sz val="11"/>
        <color theme="0"/>
        <rFont val="Arial"/>
        <family val="2"/>
      </rPr>
      <t>†</t>
    </r>
  </si>
  <si>
    <t>Nun.</t>
  </si>
  <si>
    <t>Profession</t>
  </si>
  <si>
    <t>Tableau 1 : Province ou territoire</t>
  </si>
  <si>
    <t>Jurisdiction</t>
  </si>
  <si>
    <t>Activity</t>
  </si>
  <si>
    <t>Category</t>
  </si>
  <si>
    <t>Nurse type</t>
  </si>
  <si>
    <t>Assessment and therapeutic management</t>
  </si>
  <si>
    <t>NP</t>
  </si>
  <si>
    <t>RN</t>
  </si>
  <si>
    <t>RPN</t>
  </si>
  <si>
    <t>LPN</t>
  </si>
  <si>
    <t>Treatment/advanced interventions</t>
  </si>
  <si>
    <t>Pharmacotherapy</t>
  </si>
  <si>
    <t>Other</t>
  </si>
  <si>
    <t>Total</t>
  </si>
  <si>
    <t>ID</t>
  </si>
  <si>
    <t>Profession</t>
  </si>
  <si>
    <t>Scopes</t>
  </si>
  <si>
    <t>Status_trimmed</t>
  </si>
  <si>
    <t>Status</t>
  </si>
  <si>
    <t>Alberta</t>
  </si>
  <si>
    <t>—</t>
  </si>
  <si>
    <t xml:space="preserve">Manage NP-led clinics </t>
  </si>
  <si>
    <t>Roster and manage patients</t>
  </si>
  <si>
    <t>Practise autonomously</t>
  </si>
  <si>
    <t>Manitoba</t>
  </si>
  <si>
    <t>Ontario</t>
  </si>
  <si>
    <t>Saskatchewan</t>
  </si>
  <si>
    <t>Tableau 1 Champs d’exercice des professionnels de la santé sélectionnés (interactif, selon la province ou le territoire), 2021</t>
  </si>
  <si>
    <t>Tableau 2 Champs d’exercice des professionnels de la santé sélectionnés (interactif, selon le type de dispensateur), 2021</t>
  </si>
  <si>
    <t>Exercice restreint</t>
  </si>
  <si>
    <t xml:space="preserve">Exercice restreint </t>
  </si>
  <si>
    <t>Fin de l’onglet</t>
  </si>
  <si>
    <t>Les IPA qui obtiendront leur diplôme au Manitoba en 2022 ou après n’auront pas besoin de formation supplémentaire pour installer des lignes intraveineuses, car cette formation fait désormais partie du programme de formation de base.</t>
  </si>
  <si>
    <t>Les champs d’exercice des IPA ne sont pas prévus par la loi au Yukon. Dans ce territoire, les IPA doivent exercer leur profession en respectant la portée de leurs connaissances et de leurs compétences, et conformément aux restrictions s’appliquant à leur permis d’exercice.</t>
  </si>
  <si>
    <t xml:space="preserve">Les ministères fédéraux, provinciaux et territoriaux, les responsables des politiques, les organismes de réglementation, les employeurs et les chercheurs peuvent utiliser cette information afin de
• planifier une utilisation optimale des ressources qualifiées en fonction des champs d’exercice prévus par la loi; 
• définir les écarts entre les champs d’exercice prévus par la loi et les pratiques réelles;
• comparer les similitudes et les différences entre les champs d’exercice d’une province et d’un territoire à l’autre. 
</t>
  </si>
  <si>
    <r>
      <rPr>
        <sz val="11"/>
        <color rgb="FF000000"/>
        <rFont val="Arial"/>
        <family val="2"/>
      </rPr>
      <t xml:space="preserve">Les </t>
    </r>
    <r>
      <rPr>
        <b/>
        <sz val="11"/>
        <color theme="1"/>
        <rFont val="Arial"/>
        <family val="2"/>
      </rPr>
      <t>infirmières auxiliaires autorisées</t>
    </r>
    <r>
      <rPr>
        <sz val="11"/>
        <color rgb="FF000000"/>
        <rFont val="Arial"/>
        <family val="2"/>
      </rPr>
      <t xml:space="preserve"> (IAA) sont des professionnelles de la santé qui travaillent de façon indépendante ou en collaboration avec d’autres membres d’une équipe de soins de santé. Les IAA évaluent l’état des clients et travaillent à la promotion de la santé et à la prévention des maladies. Elles évaluent, planifient et dispensent les soins aux clients. Les IAA sont actuellement réglementées dans les 13 provinces et territoires.  </t>
    </r>
  </si>
  <si>
    <t>Administrer des vaccins</t>
  </si>
  <si>
    <t xml:space="preserve">Administrer des substances contrôlées </t>
  </si>
  <si>
    <t>Administrer des substances contrôlées</t>
  </si>
  <si>
    <r>
      <rPr>
        <sz val="11"/>
        <color theme="1"/>
        <rFont val="Arial"/>
        <family val="2"/>
      </rPr>
      <t xml:space="preserve">1. Almost, Joan; Association des infirmières et infirmiers du Canada. </t>
    </r>
    <r>
      <rPr>
        <i/>
        <u/>
        <sz val="11"/>
        <color rgb="FF0070C0"/>
        <rFont val="Arial"/>
        <family val="2"/>
      </rPr>
      <t>Les soins infirmiers réglementés au Canada : le portrait de 2021</t>
    </r>
    <r>
      <rPr>
        <sz val="11"/>
        <color rgb="FF000000"/>
        <rFont val="Arial"/>
        <family val="2"/>
      </rPr>
      <t>. 2021.</t>
    </r>
  </si>
  <si>
    <t>Non disponible/
sans objet</t>
  </si>
  <si>
    <t xml:space="preserve">Exclu </t>
  </si>
  <si>
    <r>
      <rPr>
        <sz val="11"/>
        <color theme="1"/>
        <rFont val="Arial"/>
        <family val="2"/>
      </rPr>
      <t xml:space="preserve">Institut canadien d’information sur la santé. </t>
    </r>
    <r>
      <rPr>
        <i/>
        <sz val="11"/>
        <color rgb="FF000000"/>
        <rFont val="Arial"/>
        <family val="2"/>
      </rPr>
      <t>Champs d’exercice de la main-d’œuvre de la santé, 2021 — tableaux de données</t>
    </r>
    <r>
      <rPr>
        <sz val="11"/>
        <color rgb="FF000000"/>
        <rFont val="Arial"/>
        <family val="2"/>
      </rPr>
      <t>. Ottawa, ON : ICIS; 2022.</t>
    </r>
  </si>
  <si>
    <t>Gouvernement du Nunavut.</t>
  </si>
  <si>
    <t>Sask.*</t>
  </si>
  <si>
    <t>‡</t>
  </si>
  <si>
    <t>Les champs d’exercice des IAA ne sont pas prévus par la loi au Yukon. Dans ce territoire, les IAA doivent exercer leur profession en respectant la portée de leurs connaissances et de leurs compétences, et conformément aux restrictions s’appliquant à leur permis d’exercice.</t>
  </si>
  <si>
    <t xml:space="preserve">En Saskatchewan, le champ d’exercice des IPA n'est pas précisément défini par la loi. Les IPA peuvent accomplir des activités dans les limites de leur formation afin de fournir des soins, de promouvoir la santé et de prévenir les maladies. Les IPA ne peuvent pas accomplir d’activités qui sont considérées comme réservées par les lois ou les règlements à un autre type de professionnel de la santé (p. ex. médecin) ou qui leur sont interdites en vertu d’une autre loi ou d’un autre règlement. </t>
  </si>
  <si>
    <t>En Saskatchewan, le champ d’exercice des IAA n'est pas précisément défini par la loi. Les IAA peuvent accomplir des activités dans les limites de leur formation afin de fournir des soins, de promouvoir la santé et de prévenir les maladies. Les IAA ne peuvent pas accomplir d’activités qui sont considérées comme réservées par les lois ou les règlements à un autre type de professionnel de la santé (p. ex. médecin) ou qui leur sont interdites en vertu d’une autre loi ou d’un autre règlement.</t>
  </si>
  <si>
    <t>* En Saskatchewan, le champ d’exercice des IPA n'est pas précisément défini par la loi. Les IPA peuvent accomplir des activités dans les limites de leur formation afin de fournir des soins, de promouvoir la santé et de prévenir les maladies. Les IPA ne peuvent pas accomplir d’activités qui sont considérées comme réservées par les lois ou les règlements à un autre type de professionnel de la santé (p. ex. médecin) ou qui leur sont interdites en vertu d’une autre loi ou d’un autre règlement.</t>
  </si>
  <si>
    <t>‡ En Saskatchewan, le champ d’exercice des IAA n'est pas précisément défini par la loi. Les IAA peuvent accomplir des activités dans les limites de leur formation afin de fournir des soins, de promouvoir la santé et de prévenir les maladies. Les IAA ne peuvent pas accomplir d’activités qui sont considérées comme réservées par les lois ou les règlements à un autre type de professionnel de la santé (p. ex. médecin) ou qui leur sont interdites en vertu d’une autre loi ou d’un autre règlement.</t>
  </si>
  <si>
    <t>Les données du Nunavut correspondent au champ d’exercice des IA employé par le gouvernement de ce territoire.</t>
  </si>
  <si>
    <r>
      <t xml:space="preserve">• Champs d’exercice de la main-d’œuvre de la santé, 2021 — remarques explicatives </t>
    </r>
    <r>
      <rPr>
        <sz val="11"/>
        <rFont val="Arial"/>
        <family val="2"/>
      </rPr>
      <t>(PDF)</t>
    </r>
  </si>
  <si>
    <r>
      <t>Pour obtenir une meilleure mise en contexte et de plus amples renseignements concernant les données sur les champs d’exercice, consultez le document</t>
    </r>
    <r>
      <rPr>
        <i/>
        <sz val="11"/>
        <rFont val="Arial"/>
        <family val="2"/>
      </rPr>
      <t xml:space="preserve"> Champs d’exercice de la main-d’œuvre de la santé, 2021 — remarques explicatives</t>
    </r>
    <r>
      <rPr>
        <sz val="11"/>
        <rFont val="Arial"/>
        <family val="2"/>
      </rPr>
      <t xml:space="preserve"> sur le site Web de l’ICIS (</t>
    </r>
    <r>
      <rPr>
        <u/>
        <sz val="11"/>
        <color rgb="FF0070C0"/>
        <rFont val="Arial"/>
        <family val="2"/>
      </rPr>
      <t>icis.ca</t>
    </r>
    <r>
      <rPr>
        <sz val="11"/>
        <rFont val="Arial"/>
        <family val="2"/>
      </rPr>
      <t xml:space="preserve">). </t>
    </r>
  </si>
  <si>
    <t xml:space="preserve">L’Institut canadien d’information sur la santé (ICIS) souhaite remercier l’Association des infirmières et infirmiers du Canada, Joan Almost, IA, Ph. D. et professeure agrégée à l’Université Queen’s, ainsi que les gouvernements des provinces et du territoire participants pour leur collaboration à la création de ce produit. L’ICIS remercie aussi les membres du personnel des organismes de réglementation des professionnels de la santé du Canada qui ont généreusement donné de leur temps en participant au processus de collecte de données et de consultation pour établir des données comparables sur les champs d’exercice prévus par la loi. </t>
  </si>
  <si>
    <r>
      <rPr>
        <sz val="11"/>
        <rFont val="Arial"/>
        <family val="2"/>
      </rPr>
      <t xml:space="preserve">2. Association des infirmier(ère)s auxiliaires autorisé(e)s du Nouveau-Brunswick. </t>
    </r>
    <r>
      <rPr>
        <i/>
        <u/>
        <sz val="11"/>
        <color rgb="FF0070C0"/>
        <rFont val="Arial"/>
        <family val="2"/>
      </rPr>
      <t>Domaine de pratique : série sur la pratique professionnelle</t>
    </r>
    <r>
      <rPr>
        <sz val="11"/>
        <rFont val="Arial"/>
        <family val="2"/>
      </rPr>
      <t>. 2020.</t>
    </r>
  </si>
  <si>
    <t>— Données non disponibles ou sans objet.</t>
  </si>
  <si>
    <r>
      <t xml:space="preserve">Un champ d’exercice offrant un </t>
    </r>
    <r>
      <rPr>
        <i/>
        <sz val="9"/>
        <rFont val="Arial"/>
        <family val="2"/>
      </rPr>
      <t>plein exercice</t>
    </r>
    <r>
      <rPr>
        <sz val="9"/>
        <rFont val="Arial"/>
        <family val="2"/>
      </rPr>
      <t xml:space="preserve"> renvoie aux lois qui permettent aux professionnels de la santé d’effectuer l’activité concernée sans contraintes. </t>
    </r>
  </si>
  <si>
    <r>
      <t>Un champ d’</t>
    </r>
    <r>
      <rPr>
        <i/>
        <sz val="9"/>
        <rFont val="Arial"/>
        <family val="2"/>
      </rPr>
      <t>exercice</t>
    </r>
    <r>
      <rPr>
        <sz val="9"/>
        <rFont val="Arial"/>
        <family val="2"/>
      </rPr>
      <t xml:space="preserve"> </t>
    </r>
    <r>
      <rPr>
        <i/>
        <sz val="9"/>
        <rFont val="Arial"/>
        <family val="2"/>
      </rPr>
      <t>restreint</t>
    </r>
    <r>
      <rPr>
        <sz val="9"/>
        <rFont val="Arial"/>
        <family val="2"/>
      </rPr>
      <t xml:space="preserve"> renvoie aux lois qui limitent ou réduisent la capacité des professionnels de la santé à effectuer l’activité concernée. Les limites peuvent être des exigences de formation ou de perfectionnement supplémentaire, une ordonnance d’un autre professionnel de la santé précisant le travail à effectuer et d’autres limites concernant l’exécution de l’activité.</t>
    </r>
  </si>
  <si>
    <r>
      <rPr>
        <i/>
        <sz val="9"/>
        <rFont val="Arial"/>
        <family val="2"/>
      </rPr>
      <t>Exclu</t>
    </r>
    <r>
      <rPr>
        <sz val="9"/>
        <rFont val="Arial"/>
        <family val="2"/>
      </rPr>
      <t xml:space="preserve"> renvoie aux lois qui interdisent aux professionnels de la santé d’effectuer l’activité concernée.</t>
    </r>
  </si>
  <si>
    <t>Les données du Yukon et des Territoires du Nord-Ouest ne sont pas disponibles.</t>
  </si>
  <si>
    <r>
      <t xml:space="preserve">À Terre-Neuve-et-Labrador, la </t>
    </r>
    <r>
      <rPr>
        <i/>
        <sz val="9"/>
        <rFont val="Arial"/>
        <family val="2"/>
      </rPr>
      <t>Registered Nurses Act</t>
    </r>
    <r>
      <rPr>
        <sz val="9"/>
        <rFont val="Arial"/>
        <family val="2"/>
      </rPr>
      <t xml:space="preserve"> permet aux IA de prescrire des médicaments, mais les dispositions connexes n’ont pas encore été adoptées dans le règlement accompagnant cette loi (Registered Nurses Regulations).</t>
    </r>
  </si>
  <si>
    <r>
      <t xml:space="preserve">En Ontario, la </t>
    </r>
    <r>
      <rPr>
        <i/>
        <sz val="9"/>
        <rFont val="Arial"/>
        <family val="2"/>
      </rPr>
      <t xml:space="preserve">Loi sur les infirmières et infirmiers </t>
    </r>
    <r>
      <rPr>
        <sz val="9"/>
        <rFont val="Arial"/>
        <family val="2"/>
      </rPr>
      <t>a été modifiée, de sorte que les IA pourront prescrire des médicaments. Les modifications entreront en vigueur à l’adoption du règlement accompagnant cette loi.</t>
    </r>
  </si>
  <si>
    <r>
      <t xml:space="preserve">Les IPA de la Saskatchewan peuvent signer un Formulaire A attestant qu’un examen psychiatrique est requis en vertu de la </t>
    </r>
    <r>
      <rPr>
        <i/>
        <sz val="9"/>
        <rFont val="Arial"/>
        <family val="2"/>
      </rPr>
      <t>Mental Health Services Act</t>
    </r>
    <r>
      <rPr>
        <sz val="9"/>
        <rFont val="Arial"/>
        <family val="2"/>
      </rPr>
      <t xml:space="preserve"> (loi provinciale sur les services de santé mentale) si elles répondent aux exigences des professionnels de la santé désignés. </t>
    </r>
  </si>
  <si>
    <t xml:space="preserve">Les champs d’exercice des IAA ne sont pas prévus par la loi dans les Territoires du Nord-Ouest. Dans ce territoire, les IAA doivent exercer leur profession selon les directives établies par leur employeur. </t>
  </si>
  <si>
    <t>Les champs d’exercice des IAA de Terre-Neuve-et-Labrador ne sont pas prévus par la loi, mais déterminés par le College of Licensed Practical Nurses of Newfoundland and Labrador.</t>
  </si>
  <si>
    <r>
      <t xml:space="preserve">La </t>
    </r>
    <r>
      <rPr>
        <i/>
        <sz val="9"/>
        <rFont val="Arial"/>
        <family val="2"/>
      </rPr>
      <t>Loi sur les professions de la santé réglementées</t>
    </r>
    <r>
      <rPr>
        <sz val="9"/>
        <rFont val="Arial"/>
        <family val="2"/>
      </rPr>
      <t xml:space="preserve"> du Manitoba définit les actes réservés qui peuvent être pratiqués dans une profession ainsi que les limites ou les conditions s’appliquant à ces actes. La Loi s’applique aux professions réglementées qui y sont devenues assujetties. Les IA sont devenues assujetties à la Loi en 2018, et le processus est en cours pour les IAA. En date de décembre 2021, la Loi ne s’appliquait pas aux IAA, qui étaient plutôt assujetties à la </t>
    </r>
    <r>
      <rPr>
        <i/>
        <sz val="9"/>
        <rFont val="Arial"/>
        <family val="2"/>
      </rPr>
      <t>Loi sur les infirmières auxiliaires</t>
    </r>
    <r>
      <rPr>
        <sz val="9"/>
        <rFont val="Arial"/>
        <family val="2"/>
      </rPr>
      <t xml:space="preserve">. </t>
    </r>
  </si>
  <si>
    <r>
      <t xml:space="preserve">Pour obtenir une meilleure mise en contexte et de plus amples renseignements concernant les données sur les champs d’exercice, consultez le document </t>
    </r>
    <r>
      <rPr>
        <i/>
        <sz val="9"/>
        <color theme="1"/>
        <rFont val="Arial"/>
        <family val="2"/>
      </rPr>
      <t>Champs d’exercice de la main-d’œuvre de la sa</t>
    </r>
    <r>
      <rPr>
        <i/>
        <sz val="9"/>
        <rFont val="Arial"/>
        <family val="2"/>
      </rPr>
      <t>nté, 2021 — remarques explicatives</t>
    </r>
    <r>
      <rPr>
        <sz val="9"/>
        <color theme="1"/>
        <rFont val="Arial"/>
        <family val="2"/>
      </rPr>
      <t xml:space="preserve"> sur le site Web de l’ICIS (</t>
    </r>
    <r>
      <rPr>
        <u/>
        <sz val="9"/>
        <color rgb="FF0070C0"/>
        <rFont val="Arial"/>
        <family val="2"/>
      </rPr>
      <t>icis.ca</t>
    </r>
    <r>
      <rPr>
        <sz val="9"/>
        <color theme="1"/>
        <rFont val="Arial"/>
        <family val="2"/>
      </rPr>
      <t xml:space="preserve">). </t>
    </r>
  </si>
  <si>
    <r>
      <t>Un champ d’</t>
    </r>
    <r>
      <rPr>
        <i/>
        <sz val="9"/>
        <rFont val="Arial"/>
        <family val="2"/>
      </rPr>
      <t>exercic</t>
    </r>
    <r>
      <rPr>
        <sz val="9"/>
        <rFont val="Arial"/>
        <family val="2"/>
      </rPr>
      <t xml:space="preserve">e </t>
    </r>
    <r>
      <rPr>
        <i/>
        <sz val="9"/>
        <rFont val="Arial"/>
        <family val="2"/>
      </rPr>
      <t>restreint</t>
    </r>
    <r>
      <rPr>
        <sz val="9"/>
        <rFont val="Arial"/>
        <family val="2"/>
      </rPr>
      <t xml:space="preserve"> renvoie aux lois qui limitent ou réduisent la capacité des professionnels de la santé à effectuer l’activité concernée. Les limites peuvent être des exigences de formation ou de perfectionnement supplémentaire, une ordonnance d’un autre professionnel de la santé précisant le travail à effectuer et d’autres limites concernant l’exécution de l’activité. </t>
    </r>
  </si>
  <si>
    <r>
      <t xml:space="preserve">Pour obtenir une meilleure mise en contexte et de plus amples renseignements concernant les données sur les champs d’exercice, consultez le document </t>
    </r>
    <r>
      <rPr>
        <i/>
        <sz val="9"/>
        <color theme="1"/>
        <rFont val="Arial"/>
        <family val="2"/>
      </rPr>
      <t>Champs d’exercice de la main-d’œuvre de la san</t>
    </r>
    <r>
      <rPr>
        <i/>
        <sz val="9"/>
        <rFont val="Arial"/>
        <family val="2"/>
      </rPr>
      <t>té, 2021 — remarques</t>
    </r>
    <r>
      <rPr>
        <i/>
        <sz val="9"/>
        <color theme="1"/>
        <rFont val="Arial"/>
        <family val="2"/>
      </rPr>
      <t xml:space="preserve"> </t>
    </r>
    <r>
      <rPr>
        <i/>
        <sz val="9"/>
        <rFont val="Arial"/>
        <family val="2"/>
      </rPr>
      <t>explicatives</t>
    </r>
    <r>
      <rPr>
        <sz val="9"/>
        <rFont val="Arial"/>
        <family val="2"/>
      </rPr>
      <t xml:space="preserve"> su</t>
    </r>
    <r>
      <rPr>
        <sz val="9"/>
        <color theme="1"/>
        <rFont val="Arial"/>
        <family val="2"/>
      </rPr>
      <t>r le site Web de l’ICIS (</t>
    </r>
    <r>
      <rPr>
        <u/>
        <sz val="9"/>
        <color rgb="FF0070C0"/>
        <rFont val="Arial"/>
        <family val="2"/>
      </rPr>
      <t>icis.ca</t>
    </r>
    <r>
      <rPr>
        <sz val="9"/>
        <color theme="1"/>
        <rFont val="Arial"/>
        <family val="2"/>
      </rPr>
      <t xml:space="preserve">). </t>
    </r>
  </si>
  <si>
    <r>
      <t>Un champ d’</t>
    </r>
    <r>
      <rPr>
        <i/>
        <sz val="9"/>
        <rFont val="Arial"/>
        <family val="2"/>
      </rPr>
      <t>exercice</t>
    </r>
    <r>
      <rPr>
        <sz val="9"/>
        <rFont val="Arial"/>
        <family val="2"/>
      </rPr>
      <t xml:space="preserve"> </t>
    </r>
    <r>
      <rPr>
        <i/>
        <sz val="9"/>
        <rFont val="Arial"/>
        <family val="2"/>
      </rPr>
      <t>restreint</t>
    </r>
    <r>
      <rPr>
        <sz val="9"/>
        <rFont val="Arial"/>
        <family val="2"/>
      </rPr>
      <t xml:space="preserve"> renvoie aux lois qui limitent ou réduisent la capacité des professionnels de la santé à effectuer l’activité concernée. Les limites peuvent être des exigences de formation ou de perfectionnement supplémentaire, une ordonnance d’un autre professionnel de la santé précisant le travail à effectuer et d’autres limites concernant l’exécution de l’activité. </t>
    </r>
  </si>
  <si>
    <t xml:space="preserve">Organismes de réglementation des IA au Canada. </t>
  </si>
  <si>
    <t xml:space="preserve">Prescrire des radiographies
</t>
  </si>
  <si>
    <t>Interpréter les radiographies</t>
  </si>
  <si>
    <t xml:space="preserve">Effectuer des interventions qui requièrent d’insérer un instrument ou un doigt dans un orifice corporel </t>
  </si>
  <si>
    <t>Réaliser des évaluations d’infections transmissibles sexuellement (ITS)</t>
  </si>
  <si>
    <r>
      <t>Exclu</t>
    </r>
    <r>
      <rPr>
        <vertAlign val="superscript"/>
        <sz val="11"/>
        <rFont val="Arial"/>
        <family val="2"/>
      </rPr>
      <t>†</t>
    </r>
  </si>
  <si>
    <t xml:space="preserve">Gérer le travail et l’accouchement de manière autonome 
</t>
  </si>
  <si>
    <t xml:space="preserve">Tenir une clinique de gestion des maladies (soin des pieds, diabète) </t>
  </si>
  <si>
    <r>
      <t>Exercice restreint</t>
    </r>
    <r>
      <rPr>
        <vertAlign val="superscript"/>
        <sz val="11"/>
        <rFont val="Arial"/>
        <family val="2"/>
      </rPr>
      <t>†</t>
    </r>
  </si>
  <si>
    <t>† Les IPA qui obtiendront leur diplôme au Manitoba en 2022 ou après n’auront pas besoin de formation supplémentaire pour installer des lignes intraveineuses, car cette formation fait désormais partie du programme de formation de base.</t>
  </si>
  <si>
    <r>
      <t xml:space="preserve">‡ Les IPA de la Saskatchewan peuvent signer un Formulaire A attestant qu’un examen psychiatrique est requis en vertu de la </t>
    </r>
    <r>
      <rPr>
        <i/>
        <sz val="9"/>
        <rFont val="Arial"/>
        <family val="2"/>
      </rPr>
      <t>Mental Health Services Act</t>
    </r>
    <r>
      <rPr>
        <sz val="9"/>
        <rFont val="Arial"/>
        <family val="2"/>
      </rPr>
      <t xml:space="preserve"> (loi provinciale sur les services de santé mentale) si elles répondent aux exigences des professionnels de la santé désignés. </t>
    </r>
  </si>
  <si>
    <t xml:space="preserve">Organismes de réglementation des IPA au Canada. </t>
  </si>
  <si>
    <r>
      <t xml:space="preserve">Pour obtenir une meilleure mise en contexte et de plus amples renseignements concernant les données sur les champs d’exercice, consultez le document </t>
    </r>
    <r>
      <rPr>
        <i/>
        <sz val="9"/>
        <color theme="1"/>
        <rFont val="Arial"/>
        <family val="2"/>
      </rPr>
      <t>Champs d’exercice de la ma</t>
    </r>
    <r>
      <rPr>
        <i/>
        <sz val="9"/>
        <rFont val="Arial"/>
        <family val="2"/>
      </rPr>
      <t>in-d’œuvre de la santé, 2021 — remarques</t>
    </r>
    <r>
      <rPr>
        <i/>
        <sz val="9"/>
        <color theme="1"/>
        <rFont val="Arial"/>
        <family val="2"/>
      </rPr>
      <t xml:space="preserve"> </t>
    </r>
    <r>
      <rPr>
        <i/>
        <sz val="9"/>
        <rFont val="Arial"/>
        <family val="2"/>
      </rPr>
      <t>explicatives</t>
    </r>
    <r>
      <rPr>
        <sz val="9"/>
        <rFont val="Arial"/>
        <family val="2"/>
      </rPr>
      <t xml:space="preserve"> sur le </t>
    </r>
    <r>
      <rPr>
        <sz val="9"/>
        <color theme="1"/>
        <rFont val="Arial"/>
        <family val="2"/>
      </rPr>
      <t>site Web de l’ICIS (</t>
    </r>
    <r>
      <rPr>
        <u/>
        <sz val="9"/>
        <color rgb="FF0070C0"/>
        <rFont val="Arial"/>
        <family val="2"/>
      </rPr>
      <t>icis.ca</t>
    </r>
    <r>
      <rPr>
        <sz val="9"/>
        <color theme="1"/>
        <rFont val="Arial"/>
        <family val="2"/>
      </rPr>
      <t xml:space="preserve">). </t>
    </r>
  </si>
  <si>
    <r>
      <t>Sask.</t>
    </r>
    <r>
      <rPr>
        <b/>
        <vertAlign val="superscript"/>
        <sz val="11"/>
        <color theme="0"/>
        <rFont val="Arial"/>
        <family val="2"/>
      </rPr>
      <t>‡</t>
    </r>
    <r>
      <rPr>
        <b/>
        <sz val="11"/>
        <color theme="0"/>
        <rFont val="Arial"/>
        <family val="2"/>
      </rPr>
      <t xml:space="preserve"> </t>
    </r>
  </si>
  <si>
    <t>* Les champs d’exercice des IAA ne sont pas précisés dans la loi à Terre-Neuve-et-Labrador. Ils sont établis par le College of Licensed Practical Nurses of Newfoundland and Labrador.</t>
  </si>
  <si>
    <r>
      <t xml:space="preserve">† La </t>
    </r>
    <r>
      <rPr>
        <i/>
        <sz val="9"/>
        <rFont val="Arial"/>
        <family val="2"/>
      </rPr>
      <t>Loi sur les professions de la santé réglementées</t>
    </r>
    <r>
      <rPr>
        <sz val="9"/>
        <rFont val="Arial"/>
        <family val="2"/>
      </rPr>
      <t xml:space="preserve"> du Manitoba définit les actes réservés qui peuvent être pratiqués dans une profession ainsi que les limites ou les conditions s’appliquant à ces actes. La Loi s’applique aux professions réglementées qui y sont devenues assujetties. Les IA sont devenues assujetties à la Loi en 2018, et le processus est en cours pour les IAA. En date de décembre 2021, la Loi ne s’appliquait pas aux IAA, qui étaient plutôt assujetties à la </t>
    </r>
    <r>
      <rPr>
        <i/>
        <sz val="9"/>
        <rFont val="Arial"/>
        <family val="2"/>
      </rPr>
      <t>Loi sur les infirmières auxiliaires</t>
    </r>
    <r>
      <rPr>
        <sz val="9"/>
        <rFont val="Arial"/>
        <family val="2"/>
      </rPr>
      <t xml:space="preserve">. </t>
    </r>
  </si>
  <si>
    <t xml:space="preserve">Organismes de réglementation des IAA au Canada. </t>
  </si>
  <si>
    <r>
      <t xml:space="preserve">Pour obtenir une meilleure mise en contexte et de plus amples renseignements concernant les données sur les champs d’exercice, consultez le document </t>
    </r>
    <r>
      <rPr>
        <i/>
        <sz val="9"/>
        <color theme="1"/>
        <rFont val="Arial"/>
        <family val="2"/>
      </rPr>
      <t>Champs d’exercice de la main-d’œu</t>
    </r>
    <r>
      <rPr>
        <i/>
        <sz val="9"/>
        <rFont val="Arial"/>
        <family val="2"/>
      </rPr>
      <t>vre de la santé, 2021 — remarques explicatives</t>
    </r>
    <r>
      <rPr>
        <sz val="9"/>
        <color theme="1"/>
        <rFont val="Arial"/>
        <family val="2"/>
      </rPr>
      <t xml:space="preserve"> sur le site Web de l’ICIS (</t>
    </r>
    <r>
      <rPr>
        <u/>
        <sz val="9"/>
        <color rgb="FF0070C0"/>
        <rFont val="Arial"/>
        <family val="2"/>
      </rPr>
      <t>icis.ca</t>
    </r>
    <r>
      <rPr>
        <sz val="9"/>
        <color theme="1"/>
        <rFont val="Arial"/>
        <family val="2"/>
      </rPr>
      <t xml:space="preserve">). </t>
    </r>
  </si>
  <si>
    <t>La liste des champs d’exercice peut ne représenter qu’une partie des activités effectuées par chaque type de professionnels de la santé.</t>
  </si>
  <si>
    <t>La liste des champs d’exercice peut ne représenter qu’une partie des activités effectuées par les IA.</t>
  </si>
  <si>
    <t>La liste des champs d’exercice peut ne représenter qu’une partie des activités effectuées par les IAA.</t>
  </si>
  <si>
    <t>La liste des champs d’exercice peut ne représenter qu’une partie des activités effectuées par les IPA. Par exemple, outre les activités mentionnées dans le présent produit, il se peut que les IPA puissent prodiguer des soins infirmiers psychiatriques complexes tels que des interventions en situation de crise pour des clients vivant une détresse émotionnelle, physique, comportementale ou mentale aiguë.</t>
  </si>
  <si>
    <r>
      <t>• un champ d’exercice offrant un</t>
    </r>
    <r>
      <rPr>
        <i/>
        <sz val="11"/>
        <color theme="1"/>
        <rFont val="Arial"/>
        <family val="2"/>
      </rPr>
      <t xml:space="preserve"> plein exercice</t>
    </r>
    <r>
      <rPr>
        <sz val="11"/>
        <color theme="1"/>
        <rFont val="Arial"/>
        <family val="2"/>
      </rPr>
      <t xml:space="preserve"> renvoie aux lois qui permettent aux professionnels de la santé d’effectuer l’activité concernée sans contraintes; 
• un champ d’</t>
    </r>
    <r>
      <rPr>
        <i/>
        <sz val="11"/>
        <color theme="1"/>
        <rFont val="Arial"/>
        <family val="2"/>
      </rPr>
      <t>exercice restreint</t>
    </r>
    <r>
      <rPr>
        <sz val="11"/>
        <color theme="1"/>
        <rFont val="Arial"/>
        <family val="2"/>
      </rPr>
      <t xml:space="preserve"> renvoie aux lois qui limitent ou réduisent la capacité des professionnels de la santé à effectuer l’activité concernée. Les limites peuvent être des exigences de formation ou de perfectionnement supplémentaire, une ordonnance d’un autre professionnel de la santé précisant le travail à effectuer et d’autres limites concernant l’exécution de l’activité; 
• </t>
    </r>
    <r>
      <rPr>
        <i/>
        <sz val="11"/>
        <color theme="1"/>
        <rFont val="Arial"/>
        <family val="2"/>
      </rPr>
      <t>Exclu</t>
    </r>
    <r>
      <rPr>
        <sz val="11"/>
        <color theme="1"/>
        <rFont val="Arial"/>
        <family val="2"/>
      </rPr>
      <t xml:space="preserve"> renvoie aux lois qui interdisent aux professionnels de la santé d’effectuer l’activité concernée.</t>
    </r>
  </si>
  <si>
    <r>
      <t xml:space="preserve">* À Terre-Neuve-et-Labrador, la </t>
    </r>
    <r>
      <rPr>
        <i/>
        <sz val="9"/>
        <color theme="1"/>
        <rFont val="Arial"/>
        <family val="2"/>
      </rPr>
      <t>Registered Nurses Act</t>
    </r>
    <r>
      <rPr>
        <sz val="9"/>
        <color theme="1"/>
        <rFont val="Arial"/>
        <family val="2"/>
      </rPr>
      <t xml:space="preserve"> permet aux infirmières autorisées (IA) de prescrire des médicaments, mais les dispositions connexes n’ont pas encore été adoptées dans le règlement accompagnant cette loi (Registered Nurses Regulations).</t>
    </r>
  </si>
  <si>
    <r>
      <t xml:space="preserve">† En Ontario, la </t>
    </r>
    <r>
      <rPr>
        <i/>
        <sz val="9"/>
        <color theme="1"/>
        <rFont val="Arial"/>
        <family val="2"/>
      </rPr>
      <t>Loi sur les infirmières et infirmiers</t>
    </r>
    <r>
      <rPr>
        <sz val="9"/>
        <color theme="1"/>
        <rFont val="Arial"/>
        <family val="2"/>
      </rPr>
      <t xml:space="preserve"> a été modifiée, de sorte que les IA pourront prescrire des médicaments. Les modifications entreront en vigueur à l’adoption du règlement accompagnant cette loi.</t>
    </r>
  </si>
  <si>
    <r>
      <t xml:space="preserve">Un champ d’exercice offrant un </t>
    </r>
    <r>
      <rPr>
        <i/>
        <sz val="9"/>
        <color theme="1"/>
        <rFont val="Arial"/>
        <family val="2"/>
      </rPr>
      <t xml:space="preserve">plein </t>
    </r>
    <r>
      <rPr>
        <sz val="9"/>
        <color theme="1"/>
        <rFont val="Arial"/>
        <family val="2"/>
      </rPr>
      <t>e</t>
    </r>
    <r>
      <rPr>
        <i/>
        <sz val="9"/>
        <color theme="1"/>
        <rFont val="Arial"/>
        <family val="2"/>
      </rPr>
      <t>xercice</t>
    </r>
    <r>
      <rPr>
        <sz val="9"/>
        <color theme="1"/>
        <rFont val="Arial"/>
        <family val="2"/>
      </rPr>
      <t xml:space="preserve"> renvoie aux lois qui permettent aux professionnels de la santé d’effectuer l’activité concernée sans contraintes. </t>
    </r>
  </si>
  <si>
    <r>
      <t>Un champ d’</t>
    </r>
    <r>
      <rPr>
        <i/>
        <sz val="9"/>
        <color theme="1"/>
        <rFont val="Arial"/>
        <family val="2"/>
      </rPr>
      <t>exercice</t>
    </r>
    <r>
      <rPr>
        <sz val="9"/>
        <color theme="1"/>
        <rFont val="Arial"/>
        <family val="2"/>
      </rPr>
      <t xml:space="preserve"> </t>
    </r>
    <r>
      <rPr>
        <i/>
        <sz val="9"/>
        <color theme="1"/>
        <rFont val="Arial"/>
        <family val="2"/>
      </rPr>
      <t>restreint</t>
    </r>
    <r>
      <rPr>
        <sz val="9"/>
        <color theme="1"/>
        <rFont val="Arial"/>
        <family val="2"/>
      </rPr>
      <t xml:space="preserve"> renvoie aux lois qui limitent ou réduisent la capacité des professionnels de la santé à effectuer l’activité concernée. Les limites peuvent être des exigences de formation ou de perfectionnement supplémentaire, une ordonnance d’un autre professionnel de la santé précisant le travail à effectuer et d’autres limites concernant l’exécution de l’activité. </t>
    </r>
  </si>
  <si>
    <r>
      <rPr>
        <i/>
        <sz val="9"/>
        <color theme="1"/>
        <rFont val="Arial"/>
        <family val="2"/>
      </rPr>
      <t>Exclu</t>
    </r>
    <r>
      <rPr>
        <sz val="9"/>
        <color theme="1"/>
        <rFont val="Arial"/>
        <family val="2"/>
      </rPr>
      <t xml:space="preserve"> renvoie aux lois qui interdisent aux professionnels de la santé d’effectuer l’activité concernée.</t>
    </r>
  </si>
  <si>
    <r>
      <t xml:space="preserve">Un champ d’exercice offrant un </t>
    </r>
    <r>
      <rPr>
        <i/>
        <sz val="9"/>
        <color theme="1"/>
        <rFont val="Arial"/>
        <family val="2"/>
      </rPr>
      <t>plein exercice</t>
    </r>
    <r>
      <rPr>
        <sz val="9"/>
        <color theme="1"/>
        <rFont val="Arial"/>
        <family val="2"/>
      </rPr>
      <t xml:space="preserve"> renvoie aux lois qui permettent aux professionnels de la santé d’effectuer l’activité concernée sans contraintes. </t>
    </r>
  </si>
  <si>
    <r>
      <t xml:space="preserve">Pour obtenir une meilleure mise en contexte et de plus amples renseignements concernant les données sur les champs d’exercice, consultez le document </t>
    </r>
    <r>
      <rPr>
        <i/>
        <sz val="9"/>
        <color theme="1"/>
        <rFont val="Arial"/>
        <family val="2"/>
      </rPr>
      <t>Champs d’exercice de la main-d’œuvre de la santé, 2021 — remarques explicatives</t>
    </r>
    <r>
      <rPr>
        <sz val="9"/>
        <color theme="1"/>
        <rFont val="Arial"/>
        <family val="2"/>
      </rPr>
      <t xml:space="preserve"> sur le site Web de l’ICIS (</t>
    </r>
    <r>
      <rPr>
        <u/>
        <sz val="9"/>
        <color rgb="FF0070C0"/>
        <rFont val="Arial"/>
        <family val="2"/>
      </rPr>
      <t>icis.ca</t>
    </r>
    <r>
      <rPr>
        <sz val="9"/>
        <color theme="1"/>
        <rFont val="Arial"/>
        <family val="2"/>
      </rPr>
      <t xml:space="preserve">). </t>
    </r>
  </si>
  <si>
    <t>Le déploiement adéquat des ressources humaines de la santé nécessite une bonne compréhension des champs d’exercice de la main-d’œuvre de la santé. Ces tableaux de données donnent un aperçu des champs d’exercice prévus par la loi des infirmières autorisées (IA), des infirmières psychiatriques autorisées (IPA) et des infirmières auxiliaires autorisées (IAA) dans les provinces et territoires du Canada en date de décembre 2021, ainsi que de la variabilité entre les provinces et territoires. La liste des champs d’exercice peut ne représenter qu’une partie des activités effectuées par chaque type de professionnels de la santé.</t>
  </si>
  <si>
    <t>Aperçu des champs d’exercice des infirmières autorisées, des infirmières psychiatriques autorisées et des infirmières auxiliaires autorisées au Canada en date de décembre 2021.</t>
  </si>
  <si>
    <r>
      <t xml:space="preserve">Notez que les données des provinces et territoires où les champs d’exercice ne sont pas décrits en détail dans la loi reposent sur les directives des politiques réglementaires et le profil de compétences de la profession tel qu’établi par l’organisme de réglementation ou le gouvernement. Des politiques ou normes d’exercice mises en place par l’organisme de réglementation peuvent aider à déterminer les limites des champs d’exercice. Si ces politiques sont interprétatives plutôt que prescriptives, la décision d’exécuter une activité ou non peut reposer sur les politiques de l’employeur, le contexte ou le jugement du professionnel, qui est à même de déterminer si l’activité fait partie de ses connaissances et de sa formation. 
Les données sur les champs d’exercice prévus par la loi doivent être interprétées avec précaution. Pour obtenir de plus amples renseignements sur la collecte et la comparabilité des données, consultez le document </t>
    </r>
    <r>
      <rPr>
        <i/>
        <sz val="11"/>
        <rFont val="Arial"/>
        <family val="2"/>
      </rPr>
      <t>Champs d’exercice de la main-d’œuvre de la santé, 2021 — remarques explicatives</t>
    </r>
    <r>
      <rPr>
        <sz val="11"/>
        <rFont val="Arial"/>
        <family val="2"/>
      </rPr>
      <t xml:space="preserve"> sur le site Web de l’ICIS (</t>
    </r>
    <r>
      <rPr>
        <u/>
        <sz val="11"/>
        <color rgb="FF0070C0"/>
        <rFont val="Arial"/>
        <family val="2"/>
      </rPr>
      <t>icis.ca</t>
    </r>
    <r>
      <rPr>
        <sz val="11"/>
        <rFont val="Arial"/>
        <family val="2"/>
      </rPr>
      <t>).</t>
    </r>
  </si>
  <si>
    <t>IA</t>
  </si>
  <si>
    <r>
      <t>Les données du Nunavut correspondent aux champs d’exercice</t>
    </r>
    <r>
      <rPr>
        <strike/>
        <sz val="9"/>
        <color rgb="FFFF0000"/>
        <rFont val="Arial"/>
        <family val="2"/>
      </rPr>
      <t xml:space="preserve"> </t>
    </r>
    <r>
      <rPr>
        <sz val="9"/>
        <rFont val="Arial"/>
        <family val="2"/>
      </rPr>
      <t>des IA employés par le gouvernement de ce territoire.</t>
    </r>
  </si>
  <si>
    <r>
      <t>IA</t>
    </r>
    <r>
      <rPr>
        <i/>
        <strike/>
        <sz val="9"/>
        <color rgb="FFFF0000"/>
        <rFont val="Arial"/>
        <family val="2"/>
      </rPr>
      <t xml:space="preserve"> </t>
    </r>
  </si>
  <si>
    <t>Les données du Nunavut correspondent aux champs d’exercice des IA employés par le gouvernement de ce territoire.</t>
  </si>
  <si>
    <t>Utilisateurs d’un lecteur d’écran : Ce fichier contient 8 onglets, soit la présente page titre, l’avis aux lecteurs à l’onglet 2, la table des matières à l’onglet 3, des tableaux de données interactifs aux onglets 4 et 5, et des tableaux de données statiques aux onglets 6 à 8.</t>
  </si>
  <si>
    <r>
      <t xml:space="preserve">Le </t>
    </r>
    <r>
      <rPr>
        <i/>
        <sz val="11"/>
        <color theme="1"/>
        <rFont val="Arial"/>
        <family val="2"/>
      </rPr>
      <t>champ d’exercice</t>
    </r>
    <r>
      <rPr>
        <sz val="11"/>
        <color theme="1"/>
        <rFont val="Arial"/>
        <family val="2"/>
      </rPr>
      <t xml:space="preserve"> désigne un éventail d’activités qu’un professionnel de la santé réglementé peut effectuer, car il en possède la formation et l’autorisation. Le champ d’exercice, généralement instauré par des énoncés de lois dans chaque province et territoire, est défini par la loi sur la profession ou sur les professionnels de la santé en question. À cela s’ajoutent les compétences de base, les lignes directrices, les normes d’exercice et les autres normes établies par les organismes de réglementation provinciaux ou territoriaux</t>
    </r>
    <r>
      <rPr>
        <vertAlign val="superscript"/>
        <sz val="11"/>
        <color theme="1"/>
        <rFont val="Arial"/>
        <family val="2"/>
      </rPr>
      <t>1</t>
    </r>
    <r>
      <rPr>
        <sz val="11"/>
        <color theme="1"/>
        <rFont val="Arial"/>
        <family val="2"/>
      </rPr>
      <t>.
Le champ d’exercice général d’un professionnel de la santé fixe les limites externes de ce qu’il peut effectuer en vertu des lois de sa province ou de son territoire. Celles-ci donnent habituellement assez de latitude pour adapter l’exercice aux besoins des clients, aux rôles des professionnels de la santé et aux modèles de prestation de soins</t>
    </r>
    <r>
      <rPr>
        <vertAlign val="superscript"/>
        <sz val="11"/>
        <color theme="1"/>
        <rFont val="Arial"/>
        <family val="2"/>
      </rPr>
      <t>2</t>
    </r>
    <r>
      <rPr>
        <sz val="11"/>
        <color theme="1"/>
        <rFont val="Arial"/>
        <family val="2"/>
      </rPr>
      <t>. Sur le terrain, le contexte d’exercice et les politiques de l’employeur définissent aussi le champ d’exercice du professionnel.
À moins d’indication contraire, cette publication décrit les champs d’exercice prévus par la loi en date de décembre 2021 dans les provinces et territoires où cette information était disponible. Toute modification apportée aux champs d’exercice après décembre 2021 n’est pas prise en compte. 
La liste des champs d’exercice peut ne représenter qu’une partie des activités effectuées par chaque type de professionnels de la santé. Par exemple, il se peut que les IPA puissent prodiguer des soins infirmiers psychiatriques complexes tels que des interventions en situation de crise pour des clients vivant une détresse émotionnelle, physique, comportementale ou mentale aiguë.</t>
    </r>
  </si>
  <si>
    <r>
      <rPr>
        <sz val="11"/>
        <color theme="1"/>
        <rFont val="Arial"/>
        <family val="2"/>
      </rPr>
      <t xml:space="preserve">Les </t>
    </r>
    <r>
      <rPr>
        <b/>
        <sz val="11"/>
        <color theme="1"/>
        <rFont val="Arial"/>
        <family val="2"/>
      </rPr>
      <t>infirmières autorisées</t>
    </r>
    <r>
      <rPr>
        <sz val="11"/>
        <color theme="1"/>
        <rFont val="Arial"/>
        <family val="2"/>
      </rPr>
      <t xml:space="preserve"> (IA) sont des professionnelles de la santé qui travaillent tant de façon autonome qu’en équipe. Elles permettent aux personnes, aux familles, aux groupes, aux collectivités et aux populations d’atteindre un niveau optimal de santé. Les IA coordonnent les soins de santé, offrent des services directs aux clients et les aident à prendre les décisions et les mesures relatives à l’autogestion de leurs soins en cas de maladie, de blessure et d’invalidité, à chaque étape de la vie. Elles apportent une contribution au système de santé grâce à leurs qualités de chef de file dans une vaste gamme de milieux. Les IA sont actuellement réglementées dans les 13 provinces et territoires</t>
    </r>
    <r>
      <rPr>
        <vertAlign val="superscript"/>
        <sz val="11"/>
        <color theme="1"/>
        <rFont val="Arial"/>
        <family val="2"/>
      </rPr>
      <t>3</t>
    </r>
    <r>
      <rPr>
        <sz val="11"/>
        <color theme="1"/>
        <rFont val="Arial"/>
        <family val="2"/>
      </rPr>
      <t>.</t>
    </r>
  </si>
  <si>
    <r>
      <rPr>
        <sz val="11"/>
        <color theme="1"/>
        <rFont val="Arial"/>
        <family val="2"/>
      </rPr>
      <t xml:space="preserve">Les </t>
    </r>
    <r>
      <rPr>
        <b/>
        <sz val="11"/>
        <color theme="1"/>
        <rFont val="Arial"/>
        <family val="2"/>
      </rPr>
      <t>infirmières psychiatriques autorisées</t>
    </r>
    <r>
      <rPr>
        <sz val="11"/>
        <color theme="1"/>
        <rFont val="Arial"/>
        <family val="2"/>
      </rPr>
      <t xml:space="preserve"> (IPA) sont des professionnelles de la santé qui travaillent de façon autonome et en collaboration avec les clients et les autres membres de l’équipe de soins afin de coordonner les soins de santé et de fournir des services axés sur le client aux personnes, aux familles, aux groupes et aux collectivités. Les IPA mettent l’accent sur la santé mentale et développementale, la maladie mentale et les dépendances, tout en fournissant des soins de santé physique et en utilisant des modèles biopsychosociaux et spirituels formant une approche holistique de prestation des soins de santé. Elles sont actuellement réglementées dans les 4 provinces de l’Ouest (Manitoba, Saskatchewan, Alberta et Colombie-Britannique) et au Yukon</t>
    </r>
    <r>
      <rPr>
        <vertAlign val="superscript"/>
        <sz val="11"/>
        <color theme="1"/>
        <rFont val="Arial"/>
        <family val="2"/>
      </rPr>
      <t>4</t>
    </r>
    <r>
      <rPr>
        <sz val="11"/>
        <color theme="1"/>
        <rFont val="Arial"/>
        <family val="2"/>
      </rPr>
      <t>.</t>
    </r>
    <r>
      <rPr>
        <b/>
        <sz val="11"/>
        <color theme="1"/>
        <rFont val="Arial"/>
        <family val="2"/>
      </rPr>
      <t xml:space="preserve"> 
Remarque :</t>
    </r>
    <r>
      <rPr>
        <sz val="11"/>
        <color theme="1"/>
        <rFont val="Arial"/>
        <family val="2"/>
      </rPr>
      <t xml:space="preserve"> Les IPA sont formées séparément des autres infirmières réglementées.</t>
    </r>
  </si>
  <si>
    <r>
      <rPr>
        <sz val="11"/>
        <color theme="1"/>
        <rFont val="Arial"/>
        <family val="2"/>
      </rPr>
      <t>3. A</t>
    </r>
    <r>
      <rPr>
        <sz val="11"/>
        <rFont val="Arial"/>
        <family val="2"/>
      </rPr>
      <t xml:space="preserve">ssociation des infirmières et infirmiers du Canada. </t>
    </r>
    <r>
      <rPr>
        <i/>
        <u/>
        <sz val="11"/>
        <color rgb="FF0070C0"/>
        <rFont val="Arial"/>
        <family val="2"/>
      </rPr>
      <t>Cadre de pratique des infirmières et infirmiers au Canada</t>
    </r>
    <r>
      <rPr>
        <sz val="11"/>
        <rFont val="Arial"/>
        <family val="2"/>
      </rPr>
      <t>. 2015.</t>
    </r>
  </si>
  <si>
    <r>
      <rPr>
        <sz val="11"/>
        <color theme="1"/>
        <rFont val="Arial"/>
        <family val="2"/>
      </rPr>
      <t xml:space="preserve">4. </t>
    </r>
    <r>
      <rPr>
        <sz val="11"/>
        <rFont val="Arial"/>
        <family val="2"/>
      </rPr>
      <t>R</t>
    </r>
    <r>
      <rPr>
        <sz val="11"/>
        <color theme="1"/>
        <rFont val="Arial"/>
        <family val="2"/>
      </rPr>
      <t xml:space="preserve">egistered Psychiatric Nurse Regulators of Canada. </t>
    </r>
    <r>
      <rPr>
        <i/>
        <u/>
        <sz val="11"/>
        <color rgb="FF0070C0"/>
        <rFont val="Arial"/>
        <family val="2"/>
      </rPr>
      <t>Registered Psychiatric Nurse Entry-Level Competencies</t>
    </r>
    <r>
      <rPr>
        <sz val="11"/>
        <color rgb="FF000000"/>
        <rFont val="Arial"/>
        <family val="2"/>
      </rPr>
      <t>. 2014.</t>
    </r>
  </si>
  <si>
    <t>Tableau 3 Champs d’exercice des infirmières autorisées au Canada, selon la province ou le territoire, 2021</t>
  </si>
  <si>
    <t>Tableau 4 Champs d’exercice des infirmières psychiatriques autorisées au Canada, selon la province, 2021</t>
  </si>
  <si>
    <t>Tableau 5 Champs d’exercice des infirmières auxiliaires autorisées au Canada, selon la province ou le territoire, 2021</t>
  </si>
  <si>
    <t xml:space="preserve">Organismes de réglementation des professionnels de la santé sélectionnés dans chaque province et territoire du Canada. </t>
  </si>
  <si>
    <t>Utilisateurs d’un lecteur d’écran : Cet onglet présente les champs d’exercice des professionnels de la santé sélectionnés dans une province ou un territoire donné. Les figures et le tableau afficheront l’information en fonction de vos sélections. Sélectionnez la province ou le territoire dans le menu déroulant de la cellule A6. Le tableau commence à la cellule A11 et se termine à la cellule F73. Les remarques commencent à la cellule A74 et les sources, à la cellule A98. La cellule A9 contient 4 figures illustrant le nombre d’activités pleinement exercées, exercées de manière restreinte ou exclues chez les professionnels de la santé de la province ou du territoire sélectionné. Un lien de retour à la table des matières se trouve dans la cellule A2.</t>
  </si>
  <si>
    <t>Utilisateurs d’un lecteur d’écran : Cet onglet présente les champs d’exercice des professionnels de la santé sélectionnés dans une province ou un territoire donné et dans une catégorie d’activité donnée. Le tableau affichera l’information en fonction de votre sélection. Sélectionnez le type de dispensateur dans le menu déroulant de la cellule A6. Le tableau commence à la cellule A9 et se termine à la cellule M70. Les remarques commencent à la cellule A71 et les sources, à la cellule A95. Un lien de retour à la table des matières se trouve dans la cellule A2.</t>
  </si>
  <si>
    <t xml:space="preserve">Utilisateurs d’un lecteur d’écran : Le tableau dans cet onglet s’intitule Tableau 3 : Champs d’exercice des infirmières autorisées au Canada, selon la province ou le territoire, 2021. Il commence à la cellule A4 et se termine à la cellule L65. Les remarques commencent à la cellule A66 et les sources, à la cellule A77. Un lien de retour à la table des matières se trouve dans la cellule A2. </t>
  </si>
  <si>
    <r>
      <t>Tableau 3</t>
    </r>
    <r>
      <rPr>
        <sz val="12"/>
        <color theme="1"/>
        <rFont val="Arial"/>
        <family val="2"/>
      </rPr>
      <t xml:space="preserve"> Champs d’exercice des infirmières autorisées au Canada, selon la province ou le territoire, 2021</t>
    </r>
  </si>
  <si>
    <r>
      <rPr>
        <b/>
        <sz val="12"/>
        <color theme="1"/>
        <rFont val="Arial"/>
        <family val="2"/>
      </rPr>
      <t>Tableau 4</t>
    </r>
    <r>
      <rPr>
        <sz val="12"/>
        <color theme="1"/>
        <rFont val="Arial"/>
        <family val="2"/>
      </rPr>
      <t xml:space="preserve"> Champs d’exercice des infirmières psychiatriques autorisées au Canada, selon la province, 2021</t>
    </r>
  </si>
  <si>
    <r>
      <rPr>
        <b/>
        <sz val="12"/>
        <color theme="1"/>
        <rFont val="Arial"/>
        <family val="2"/>
      </rPr>
      <t xml:space="preserve">Tableau 5 </t>
    </r>
    <r>
      <rPr>
        <sz val="12"/>
        <color theme="1"/>
        <rFont val="Arial"/>
        <family val="2"/>
      </rPr>
      <t>Champs d’exercice des infirmières auxiliaires autorisées au Canada, selon la province ou le territoire, 2021</t>
    </r>
  </si>
  <si>
    <t xml:space="preserve">Utilisateurs d’un lecteur d’écran : Le tableau dans cet onglet s’intitule Tableau 5 : Champs d’exercice des infirmières auxiliaires autorisées au Canada, selon la province ou le territoire, 2021. Il commence à la cellule A4 et se termine à la cellule M65. Les remarques commencent à la cellule A66 et les sources, à la cellule A78. Un lien de retour à la table des matières se trouve dans la cellule A2. </t>
  </si>
  <si>
    <t xml:space="preserve">Utilisateurs d’un lecteur d’écran : Le tableau dans cet onglet s’intitule Tableau 4 : Champs d’exercice des infirmières psychiatriques autorisées au Canada, selon la province, 2021. Il commence à la cellule A4 et se termine à la cellule F65. Les remarques commencent à la cellule A66 et les sources, à la cellule A78. Un lien de retour à la table des matières se trouve dans la cellule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</si>
</sst>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5"/>
      <color theme="3"/>
      <name val="Calibri"/>
      <family val="2"/>
      <scheme val="minor"/>
    </font>
    <font>
      <sz val="11"/>
      <name val="Arial"/>
      <family val="2"/>
    </font>
    <font>
      <b/>
      <sz val="11"/>
      <name val="Arial"/>
      <family val="2"/>
    </font>
    <font>
      <b/>
      <sz val="11"/>
      <color theme="0"/>
      <name val="Arial"/>
      <family val="2"/>
    </font>
    <font>
      <sz val="11"/>
      <color theme="1"/>
      <name val="Arial"/>
      <family val="2"/>
    </font>
    <font>
      <b/>
      <sz val="12"/>
      <color theme="0"/>
      <name val="Arial"/>
      <family val="2"/>
    </font>
    <font>
      <sz val="10"/>
      <color theme="1"/>
      <name val="Calibri"/>
      <family val="2"/>
      <scheme val="minor"/>
    </font>
    <font>
      <sz val="10"/>
      <name val="Calibri"/>
      <family val="2"/>
      <scheme val="minor"/>
    </font>
    <font>
      <sz val="28"/>
      <name val="Calibri"/>
      <family val="2"/>
      <scheme val="minor"/>
    </font>
    <font>
      <sz val="11"/>
      <color theme="1"/>
      <name val="Calibri"/>
      <family val="2"/>
    </font>
    <font>
      <sz val="9"/>
      <name val="Arial"/>
      <family val="2"/>
    </font>
    <font>
      <b/>
      <sz val="9"/>
      <color theme="1"/>
      <name val="Arial"/>
      <family val="2"/>
    </font>
    <font>
      <sz val="9"/>
      <color theme="1"/>
      <name val="Arial"/>
      <family val="2"/>
    </font>
    <font>
      <i/>
      <sz val="9"/>
      <color theme="1"/>
      <name val="Arial"/>
      <family val="2"/>
    </font>
    <font>
      <sz val="11"/>
      <color rgb="FFFF0000"/>
      <name val="Calibri"/>
      <family val="2"/>
      <scheme val="minor"/>
    </font>
    <font>
      <b/>
      <sz val="13"/>
      <color theme="3"/>
      <name val="Calibri"/>
      <family val="2"/>
      <scheme val="minor"/>
    </font>
    <font>
      <u/>
      <sz val="11"/>
      <color theme="10"/>
      <name val="Calibri"/>
      <family val="2"/>
      <scheme val="minor"/>
    </font>
    <font>
      <sz val="30"/>
      <color theme="1"/>
      <name val="Calibri"/>
      <family val="2"/>
      <scheme val="minor"/>
    </font>
    <font>
      <i/>
      <sz val="11"/>
      <color theme="1"/>
      <name val="Arial"/>
      <family val="2"/>
    </font>
    <font>
      <sz val="24"/>
      <name val="Calibri"/>
      <family val="2"/>
    </font>
    <font>
      <sz val="11"/>
      <color rgb="FF000000"/>
      <name val="Arial"/>
      <family val="2"/>
    </font>
    <font>
      <u/>
      <sz val="11"/>
      <color rgb="FF0070C0"/>
      <name val="Arial"/>
      <family val="2"/>
    </font>
    <font>
      <sz val="30"/>
      <name val="Calibri"/>
      <family val="2"/>
    </font>
    <font>
      <b/>
      <sz val="12"/>
      <color theme="1"/>
      <name val="Arial"/>
      <family val="2"/>
    </font>
    <font>
      <sz val="24"/>
      <color theme="1"/>
      <name val="Calibri"/>
      <family val="2"/>
      <scheme val="minor"/>
    </font>
    <font>
      <b/>
      <sz val="11"/>
      <color theme="1"/>
      <name val="Arial"/>
      <family val="2"/>
    </font>
    <font>
      <sz val="11"/>
      <color theme="0"/>
      <name val="Arial"/>
      <family val="2"/>
    </font>
    <font>
      <u/>
      <sz val="11"/>
      <color theme="10"/>
      <name val="Arial"/>
      <family val="2"/>
    </font>
    <font>
      <sz val="11"/>
      <color rgb="FFFF0000"/>
      <name val="Arial"/>
      <family val="2"/>
    </font>
    <font>
      <b/>
      <sz val="11"/>
      <color rgb="FFFF0000"/>
      <name val="Calibri"/>
      <family val="2"/>
      <scheme val="minor"/>
    </font>
    <font>
      <sz val="24"/>
      <name val="Calibri"/>
      <family val="2"/>
      <scheme val="minor"/>
    </font>
    <font>
      <sz val="5"/>
      <color theme="0"/>
      <name val="Arial"/>
      <family val="2"/>
    </font>
    <font>
      <sz val="12"/>
      <color theme="1"/>
      <name val="Arial"/>
      <family val="2"/>
    </font>
    <font>
      <b/>
      <vertAlign val="superscript"/>
      <sz val="11"/>
      <color theme="0"/>
      <name val="Arial"/>
      <family val="2"/>
    </font>
    <font>
      <i/>
      <sz val="11"/>
      <color rgb="FF000000"/>
      <name val="Arial"/>
      <family val="2"/>
    </font>
    <font>
      <sz val="24"/>
      <color rgb="FF000000"/>
      <name val="Calibri"/>
      <family val="2"/>
    </font>
    <font>
      <sz val="24"/>
      <color theme="1"/>
      <name val="Calibri"/>
      <family val="2"/>
    </font>
    <font>
      <sz val="11"/>
      <name val="Calibri"/>
      <family val="2"/>
      <scheme val="minor"/>
    </font>
    <font>
      <i/>
      <sz val="9"/>
      <name val="Arial"/>
      <family val="2"/>
    </font>
    <font>
      <i/>
      <sz val="11"/>
      <name val="Arial"/>
      <family val="2"/>
    </font>
    <font>
      <i/>
      <u/>
      <sz val="11"/>
      <color rgb="FF0070C0"/>
      <name val="Arial"/>
      <family val="2"/>
    </font>
    <font>
      <b/>
      <sz val="11"/>
      <color rgb="FFFF0000"/>
      <name val="Arial"/>
      <family val="2"/>
    </font>
    <font>
      <b/>
      <sz val="11"/>
      <name val="Calibri"/>
      <family val="2"/>
      <scheme val="minor"/>
    </font>
    <font>
      <u/>
      <sz val="9"/>
      <color rgb="FF0070C0"/>
      <name val="Arial"/>
      <family val="2"/>
    </font>
    <font>
      <u/>
      <sz val="11"/>
      <color rgb="FFFF0000"/>
      <name val="Arial"/>
      <family val="2"/>
    </font>
    <font>
      <vertAlign val="superscript"/>
      <sz val="11"/>
      <name val="Arial"/>
      <family val="2"/>
    </font>
    <font>
      <b/>
      <sz val="9"/>
      <name val="Arial"/>
      <family val="2"/>
    </font>
    <font>
      <vertAlign val="superscript"/>
      <sz val="11"/>
      <color theme="1"/>
      <name val="Arial"/>
      <family val="2"/>
    </font>
    <font>
      <sz val="10"/>
      <color theme="1"/>
      <name val="Arial"/>
      <family val="2"/>
    </font>
    <font>
      <sz val="10"/>
      <name val="Arial"/>
      <family val="2"/>
    </font>
    <font>
      <i/>
      <strike/>
      <sz val="9"/>
      <color rgb="FFFF0000"/>
      <name val="Arial"/>
      <family val="2"/>
    </font>
    <font>
      <strike/>
      <sz val="9"/>
      <color rgb="FFFF0000"/>
      <name val="Arial"/>
      <family val="2"/>
    </font>
    <font>
      <sz val="11"/>
      <color rgb="FF0070C0"/>
      <name val="Calibri"/>
      <family val="2"/>
      <scheme val="minor"/>
    </font>
  </fonts>
  <fills count="13">
    <fill>
      <patternFill patternType="none"/>
    </fill>
    <fill>
      <patternFill patternType="gray125"/>
    </fill>
    <fill>
      <patternFill patternType="solid">
        <fgColor theme="1" tint="0.249977111117893"/>
        <bgColor indexed="64"/>
      </patternFill>
    </fill>
    <fill>
      <patternFill patternType="solid">
        <fgColor rgb="FF58595B"/>
        <bgColor indexed="64"/>
      </patternFill>
    </fill>
    <fill>
      <patternFill patternType="solid">
        <fgColor theme="0" tint="-0.14999847407452621"/>
        <bgColor indexed="64"/>
      </patternFill>
    </fill>
    <fill>
      <patternFill patternType="solid">
        <fgColor rgb="FF177784"/>
        <bgColor indexed="64"/>
      </patternFill>
    </fill>
    <fill>
      <patternFill patternType="solid">
        <fgColor rgb="FFEBF5F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7"/>
        <bgColor indexed="64"/>
      </patternFill>
    </fill>
  </fills>
  <borders count="2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right/>
      <top style="thin">
        <color auto="1"/>
      </top>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tint="0.499984740745262"/>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indexed="64"/>
      </bottom>
      <diagonal/>
    </border>
    <border>
      <left style="thin">
        <color theme="0"/>
      </left>
      <right/>
      <top style="thin">
        <color auto="1"/>
      </top>
      <bottom style="thin">
        <color indexed="64"/>
      </bottom>
      <diagonal/>
    </border>
    <border>
      <left style="thin">
        <color theme="2" tint="-0.749992370372631"/>
      </left>
      <right/>
      <top style="thin">
        <color theme="2" tint="-0.749992370372631"/>
      </top>
      <bottom style="thin">
        <color theme="2" tint="-0.749992370372631"/>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7">
    <xf numFmtId="0" fontId="0" fillId="0" borderId="0"/>
    <xf numFmtId="0" fontId="1" fillId="0" borderId="1" applyNumberFormat="0" applyFill="0" applyAlignment="0" applyProtection="0"/>
    <xf numFmtId="0" fontId="2" fillId="0" borderId="0" applyNumberFormat="0" applyProtection="0">
      <alignment horizontal="left" vertical="top" wrapText="1"/>
    </xf>
    <xf numFmtId="0" fontId="4" fillId="3" borderId="3" applyNumberFormat="0" applyProtection="0">
      <alignment horizontal="left" vertical="top"/>
    </xf>
    <xf numFmtId="0" fontId="16" fillId="0" borderId="11" applyNumberFormat="0" applyFill="0" applyAlignment="0" applyProtection="0"/>
    <xf numFmtId="0" fontId="17" fillId="0" borderId="0" applyNumberFormat="0" applyFill="0" applyBorder="0" applyAlignment="0" applyProtection="0"/>
    <xf numFmtId="0" fontId="20" fillId="0" borderId="0" applyNumberFormat="0" applyProtection="0">
      <alignment horizontal="left" vertical="top"/>
    </xf>
  </cellStyleXfs>
  <cellXfs count="247">
    <xf numFmtId="0" fontId="0" fillId="0" borderId="0" xfId="0"/>
    <xf numFmtId="0" fontId="4" fillId="3" borderId="4" xfId="3" applyBorder="1">
      <alignment horizontal="left" vertical="top"/>
    </xf>
    <xf numFmtId="0" fontId="2" fillId="0" borderId="2" xfId="0" applyFont="1" applyBorder="1"/>
    <xf numFmtId="0" fontId="5" fillId="0" borderId="2" xfId="0" applyFont="1" applyBorder="1"/>
    <xf numFmtId="0" fontId="4" fillId="0" borderId="0" xfId="3" applyFill="1" applyBorder="1">
      <alignment horizontal="left" vertical="top"/>
    </xf>
    <xf numFmtId="0" fontId="5" fillId="0" borderId="0" xfId="0" applyFont="1"/>
    <xf numFmtId="0" fontId="0" fillId="0" borderId="2" xfId="0" applyBorder="1"/>
    <xf numFmtId="0" fontId="6" fillId="5" borderId="0" xfId="0" applyFont="1" applyFill="1" applyAlignment="1">
      <alignment horizontal="left" vertical="center"/>
    </xf>
    <xf numFmtId="0" fontId="2" fillId="6" borderId="0" xfId="0" applyFont="1" applyFill="1" applyAlignment="1" applyProtection="1">
      <alignment vertical="center"/>
      <protection locked="0"/>
    </xf>
    <xf numFmtId="0" fontId="5" fillId="0" borderId="6" xfId="0" applyFont="1" applyFill="1" applyBorder="1"/>
    <xf numFmtId="0" fontId="7" fillId="0" borderId="0" xfId="0" applyFont="1"/>
    <xf numFmtId="0" fontId="4" fillId="7" borderId="7" xfId="0" applyFont="1" applyFill="1" applyBorder="1" applyAlignment="1">
      <alignment horizontal="center" vertical="center"/>
    </xf>
    <xf numFmtId="0" fontId="7" fillId="0" borderId="2" xfId="0" applyFont="1" applyBorder="1"/>
    <xf numFmtId="0" fontId="9" fillId="0" borderId="0" xfId="1" applyFont="1" applyBorder="1" applyAlignment="1" applyProtection="1">
      <alignment horizontal="left" vertical="top"/>
      <protection hidden="1"/>
    </xf>
    <xf numFmtId="0" fontId="10" fillId="0" borderId="0" xfId="0" applyFont="1"/>
    <xf numFmtId="0" fontId="11" fillId="0" borderId="0" xfId="0" applyFont="1" applyAlignment="1">
      <alignment horizontal="left" vertical="center" wrapText="1"/>
    </xf>
    <xf numFmtId="0" fontId="13" fillId="0" borderId="0" xfId="0" applyFont="1" applyBorder="1" applyAlignment="1">
      <alignment horizontal="left" vertical="center"/>
    </xf>
    <xf numFmtId="0" fontId="5" fillId="0" borderId="2" xfId="0" applyFont="1" applyFill="1" applyBorder="1"/>
    <xf numFmtId="0" fontId="8" fillId="0" borderId="0" xfId="0" applyFont="1" applyFill="1" applyBorder="1" applyAlignment="1">
      <alignment vertical="top" wrapText="1"/>
    </xf>
    <xf numFmtId="0" fontId="13" fillId="0" borderId="0" xfId="0" applyFont="1" applyAlignment="1">
      <alignment vertical="center"/>
    </xf>
    <xf numFmtId="0" fontId="18" fillId="0" borderId="0" xfId="0" applyFont="1" applyAlignment="1">
      <alignment vertical="top" wrapText="1"/>
    </xf>
    <xf numFmtId="0" fontId="13" fillId="0" borderId="0" xfId="0" applyFont="1" applyAlignment="1">
      <alignment horizontal="left" vertical="center"/>
    </xf>
    <xf numFmtId="0" fontId="2" fillId="9" borderId="12" xfId="0" applyFont="1" applyFill="1" applyBorder="1" applyAlignment="1">
      <alignment vertical="top" wrapText="1"/>
    </xf>
    <xf numFmtId="0" fontId="2" fillId="9" borderId="12" xfId="0" applyFont="1" applyFill="1" applyBorder="1" applyAlignment="1">
      <alignment horizontal="left" vertical="top" wrapText="1"/>
    </xf>
    <xf numFmtId="0" fontId="2" fillId="9" borderId="12" xfId="0" applyFont="1" applyFill="1" applyBorder="1" applyAlignment="1">
      <alignment wrapText="1"/>
    </xf>
    <xf numFmtId="0" fontId="27" fillId="9" borderId="13" xfId="0" applyFont="1" applyFill="1" applyBorder="1" applyAlignment="1">
      <alignment horizontal="left" vertical="top"/>
    </xf>
    <xf numFmtId="0" fontId="4" fillId="9" borderId="13" xfId="0" applyFont="1" applyFill="1" applyBorder="1" applyAlignment="1">
      <alignment horizontal="left" vertical="top"/>
    </xf>
    <xf numFmtId="0" fontId="4" fillId="9" borderId="14" xfId="0" applyFont="1" applyFill="1" applyBorder="1" applyAlignment="1">
      <alignment horizontal="left" vertical="top"/>
    </xf>
    <xf numFmtId="0" fontId="3" fillId="9" borderId="13" xfId="0" applyFont="1" applyFill="1" applyBorder="1" applyAlignment="1">
      <alignment horizontal="left" vertical="top"/>
    </xf>
    <xf numFmtId="0" fontId="0" fillId="9" borderId="0" xfId="0" applyFill="1"/>
    <xf numFmtId="0" fontId="0" fillId="9" borderId="0" xfId="0" applyFill="1" applyAlignment="1">
      <alignment wrapText="1"/>
    </xf>
    <xf numFmtId="0" fontId="15" fillId="9" borderId="0" xfId="0" applyFont="1" applyFill="1"/>
    <xf numFmtId="0" fontId="9" fillId="9" borderId="0" xfId="1" applyFont="1" applyFill="1" applyBorder="1" applyAlignment="1" applyProtection="1">
      <alignment horizontal="left" vertical="top"/>
      <protection hidden="1"/>
    </xf>
    <xf numFmtId="0" fontId="2" fillId="9" borderId="12" xfId="0" applyFont="1" applyFill="1" applyBorder="1" applyAlignment="1">
      <alignment horizontal="left" vertical="top"/>
    </xf>
    <xf numFmtId="0" fontId="2" fillId="4" borderId="5" xfId="0" applyFont="1" applyFill="1" applyBorder="1" applyAlignment="1">
      <alignment vertical="top"/>
    </xf>
    <xf numFmtId="0" fontId="23" fillId="9" borderId="0" xfId="1" applyFont="1" applyFill="1" applyBorder="1" applyAlignment="1">
      <alignment horizontal="left" vertical="top"/>
    </xf>
    <xf numFmtId="0" fontId="5" fillId="9" borderId="0" xfId="0" applyFont="1" applyFill="1" applyAlignment="1">
      <alignment vertical="top"/>
    </xf>
    <xf numFmtId="0" fontId="5" fillId="9" borderId="0" xfId="0" applyFont="1" applyFill="1"/>
    <xf numFmtId="0" fontId="20" fillId="9" borderId="0" xfId="4" applyFont="1" applyFill="1" applyBorder="1" applyAlignment="1">
      <alignment horizontal="left" vertical="top" wrapText="1"/>
    </xf>
    <xf numFmtId="0" fontId="5" fillId="9" borderId="0" xfId="0" applyFont="1" applyFill="1" applyAlignment="1">
      <alignment vertical="top" wrapText="1"/>
    </xf>
    <xf numFmtId="0" fontId="20" fillId="9" borderId="0" xfId="6" applyFill="1">
      <alignment horizontal="left" vertical="top"/>
    </xf>
    <xf numFmtId="0" fontId="2" fillId="0" borderId="0" xfId="2">
      <alignment horizontal="left" vertical="top" wrapText="1"/>
    </xf>
    <xf numFmtId="0" fontId="2" fillId="0" borderId="0" xfId="5" applyFont="1" applyAlignment="1">
      <alignment horizontal="left" vertical="top" wrapText="1"/>
    </xf>
    <xf numFmtId="0" fontId="2" fillId="9" borderId="0" xfId="0" applyFont="1" applyFill="1" applyAlignment="1">
      <alignment vertical="top" wrapText="1"/>
    </xf>
    <xf numFmtId="0" fontId="3" fillId="9" borderId="0" xfId="0" applyFont="1" applyFill="1" applyAlignment="1">
      <alignment vertical="top" wrapText="1"/>
    </xf>
    <xf numFmtId="0" fontId="2" fillId="9" borderId="0" xfId="0" applyFont="1" applyFill="1" applyAlignment="1">
      <alignment horizontal="left" vertical="top" wrapText="1"/>
    </xf>
    <xf numFmtId="0" fontId="20" fillId="9" borderId="0" xfId="0" applyFont="1" applyFill="1" applyAlignment="1">
      <alignment vertical="center" wrapText="1"/>
    </xf>
    <xf numFmtId="0" fontId="25" fillId="9" borderId="0" xfId="0" applyFont="1" applyFill="1" applyAlignment="1">
      <alignment vertical="top"/>
    </xf>
    <xf numFmtId="0" fontId="19" fillId="9" borderId="0" xfId="0" applyFont="1" applyFill="1" applyAlignment="1">
      <alignment vertical="top"/>
    </xf>
    <xf numFmtId="0" fontId="20" fillId="9" borderId="0" xfId="4" applyFont="1" applyFill="1" applyBorder="1" applyAlignment="1">
      <alignment vertical="top" wrapText="1"/>
    </xf>
    <xf numFmtId="0" fontId="21" fillId="9" borderId="0" xfId="0" applyFont="1" applyFill="1"/>
    <xf numFmtId="49" fontId="22" fillId="9" borderId="0" xfId="5" applyNumberFormat="1" applyFont="1" applyFill="1" applyBorder="1" applyAlignment="1">
      <alignment vertical="top"/>
    </xf>
    <xf numFmtId="49" fontId="22" fillId="9" borderId="0" xfId="5" applyNumberFormat="1" applyFont="1" applyFill="1" applyBorder="1" applyAlignment="1">
      <alignment vertical="center"/>
    </xf>
    <xf numFmtId="49" fontId="22" fillId="9" borderId="0" xfId="5" applyNumberFormat="1" applyFont="1" applyFill="1" applyBorder="1"/>
    <xf numFmtId="0" fontId="28" fillId="9" borderId="0" xfId="5" applyFont="1" applyFill="1" applyAlignment="1">
      <alignment vertical="top"/>
    </xf>
    <xf numFmtId="0" fontId="13" fillId="9" borderId="0" xfId="0" applyFont="1" applyFill="1" applyAlignment="1">
      <alignment vertical="center" wrapText="1"/>
    </xf>
    <xf numFmtId="0" fontId="5" fillId="0" borderId="10" xfId="0" applyFont="1" applyBorder="1" applyAlignment="1">
      <alignment vertical="center"/>
    </xf>
    <xf numFmtId="0" fontId="5" fillId="10" borderId="16" xfId="0" applyFont="1" applyFill="1" applyBorder="1" applyAlignment="1">
      <alignment vertical="center"/>
    </xf>
    <xf numFmtId="0" fontId="5" fillId="9" borderId="2" xfId="0" applyFont="1" applyFill="1" applyBorder="1" applyAlignment="1">
      <alignment vertical="center"/>
    </xf>
    <xf numFmtId="0" fontId="5" fillId="0" borderId="10" xfId="0" applyFont="1" applyBorder="1" applyAlignment="1">
      <alignment horizontal="center" vertical="center"/>
    </xf>
    <xf numFmtId="0" fontId="5" fillId="0" borderId="2" xfId="0" applyFont="1" applyBorder="1" applyAlignment="1">
      <alignment horizontal="center"/>
    </xf>
    <xf numFmtId="0" fontId="31" fillId="9" borderId="0" xfId="4" applyFont="1" applyFill="1" applyBorder="1" applyAlignment="1">
      <alignment horizontal="left" vertical="top"/>
    </xf>
    <xf numFmtId="0" fontId="20" fillId="9" borderId="0" xfId="4" applyFont="1" applyFill="1" applyBorder="1" applyAlignment="1">
      <alignment horizontal="left" vertical="top"/>
    </xf>
    <xf numFmtId="0" fontId="30" fillId="9" borderId="0" xfId="0" applyFont="1" applyFill="1" applyAlignment="1">
      <alignment vertical="top"/>
    </xf>
    <xf numFmtId="0" fontId="2" fillId="9" borderId="12" xfId="0" applyNumberFormat="1" applyFont="1" applyFill="1" applyBorder="1" applyAlignment="1">
      <alignment vertical="top" wrapText="1"/>
    </xf>
    <xf numFmtId="0" fontId="26" fillId="9" borderId="9" xfId="0" applyFont="1" applyFill="1" applyBorder="1" applyAlignment="1">
      <alignment horizontal="left" vertical="top"/>
    </xf>
    <xf numFmtId="0" fontId="24" fillId="9" borderId="0" xfId="0" applyFont="1" applyFill="1" applyBorder="1" applyAlignment="1" applyProtection="1">
      <alignment vertical="center"/>
      <protection hidden="1"/>
    </xf>
    <xf numFmtId="0" fontId="32" fillId="9" borderId="14" xfId="0" applyFont="1" applyFill="1" applyBorder="1" applyAlignment="1">
      <alignment vertical="top" wrapText="1"/>
    </xf>
    <xf numFmtId="0" fontId="32" fillId="9" borderId="13" xfId="0" applyFont="1" applyFill="1" applyBorder="1" applyAlignment="1">
      <alignment vertical="top" wrapText="1"/>
    </xf>
    <xf numFmtId="0" fontId="3" fillId="9" borderId="9" xfId="0" applyFont="1" applyFill="1" applyBorder="1" applyAlignment="1">
      <alignment vertical="top" wrapText="1"/>
    </xf>
    <xf numFmtId="0" fontId="2" fillId="9" borderId="17" xfId="0" applyFont="1" applyFill="1" applyBorder="1" applyAlignment="1">
      <alignment vertical="top" wrapText="1"/>
    </xf>
    <xf numFmtId="0" fontId="26" fillId="9" borderId="9" xfId="0" applyFont="1" applyFill="1" applyBorder="1" applyAlignment="1">
      <alignment vertical="top" wrapText="1"/>
    </xf>
    <xf numFmtId="0" fontId="2" fillId="9" borderId="17" xfId="0" applyFont="1" applyFill="1" applyBorder="1" applyAlignment="1">
      <alignment horizontal="left" vertical="top" wrapText="1"/>
    </xf>
    <xf numFmtId="0" fontId="2" fillId="9" borderId="17" xfId="0" applyFont="1" applyFill="1" applyBorder="1" applyAlignment="1">
      <alignment wrapText="1"/>
    </xf>
    <xf numFmtId="0" fontId="2" fillId="9" borderId="17" xfId="0" applyFont="1" applyFill="1" applyBorder="1" applyAlignment="1">
      <alignment vertical="top"/>
    </xf>
    <xf numFmtId="0" fontId="2" fillId="9" borderId="17" xfId="0" applyFont="1" applyFill="1" applyBorder="1" applyAlignment="1">
      <alignment horizontal="left" vertical="top"/>
    </xf>
    <xf numFmtId="0" fontId="0" fillId="0" borderId="0" xfId="0" applyFill="1"/>
    <xf numFmtId="0" fontId="15" fillId="0" borderId="0" xfId="0" applyFont="1" applyAlignment="1">
      <alignment vertical="center"/>
    </xf>
    <xf numFmtId="0" fontId="2" fillId="9" borderId="0" xfId="5" applyFont="1" applyFill="1" applyAlignment="1">
      <alignment vertical="top" wrapText="1"/>
    </xf>
    <xf numFmtId="0" fontId="0" fillId="0" borderId="0" xfId="0" applyBorder="1"/>
    <xf numFmtId="0" fontId="29" fillId="0" borderId="2" xfId="0" applyFont="1" applyBorder="1"/>
    <xf numFmtId="0" fontId="29" fillId="0" borderId="2" xfId="0" applyFont="1" applyFill="1" applyBorder="1"/>
    <xf numFmtId="0" fontId="2" fillId="9" borderId="0" xfId="0" applyFont="1" applyFill="1" applyAlignment="1">
      <alignment wrapText="1"/>
    </xf>
    <xf numFmtId="0" fontId="20" fillId="9" borderId="0" xfId="6" applyFill="1" applyAlignment="1">
      <alignment horizontal="left" vertical="center"/>
    </xf>
    <xf numFmtId="0" fontId="28" fillId="9" borderId="0" xfId="5" applyFont="1" applyFill="1" applyAlignment="1">
      <alignment vertical="top" wrapText="1"/>
    </xf>
    <xf numFmtId="0" fontId="4" fillId="2" borderId="0" xfId="0" applyFont="1" applyFill="1"/>
    <xf numFmtId="0" fontId="4" fillId="2" borderId="8" xfId="0" applyFont="1" applyFill="1" applyBorder="1"/>
    <xf numFmtId="0" fontId="42" fillId="2" borderId="0" xfId="0" applyFont="1" applyFill="1" applyBorder="1"/>
    <xf numFmtId="0" fontId="4" fillId="2" borderId="0" xfId="0" applyFont="1" applyFill="1" applyBorder="1"/>
    <xf numFmtId="0" fontId="2" fillId="4" borderId="5" xfId="0" applyFont="1" applyFill="1" applyBorder="1" applyAlignment="1">
      <alignment vertical="top" wrapText="1"/>
    </xf>
    <xf numFmtId="0" fontId="26" fillId="9" borderId="9" xfId="0" applyFont="1" applyFill="1" applyBorder="1" applyAlignment="1">
      <alignment horizontal="left" vertical="top" wrapText="1"/>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21" fillId="0" borderId="0" xfId="0" applyFont="1"/>
    <xf numFmtId="0" fontId="0" fillId="0" borderId="2" xfId="0" applyFont="1" applyBorder="1" applyAlignment="1">
      <alignment wrapText="1"/>
    </xf>
    <xf numFmtId="0" fontId="0" fillId="0" borderId="2" xfId="0" applyFont="1" applyBorder="1"/>
    <xf numFmtId="0" fontId="0" fillId="0" borderId="0" xfId="0" applyFont="1"/>
    <xf numFmtId="0" fontId="21" fillId="0" borderId="0" xfId="0" applyFont="1" applyAlignment="1">
      <alignment horizontal="left" vertical="center"/>
    </xf>
    <xf numFmtId="0" fontId="43" fillId="0" borderId="2" xfId="0" applyFont="1" applyBorder="1" applyAlignment="1"/>
    <xf numFmtId="0" fontId="43" fillId="0" borderId="0" xfId="0" applyFont="1" applyAlignment="1"/>
    <xf numFmtId="0" fontId="43" fillId="0" borderId="0" xfId="0" applyFont="1" applyAlignment="1">
      <alignment horizontal="left"/>
    </xf>
    <xf numFmtId="0" fontId="43" fillId="0" borderId="0" xfId="0" applyFont="1" applyAlignment="1">
      <alignment wrapText="1"/>
    </xf>
    <xf numFmtId="0" fontId="38" fillId="0" borderId="2" xfId="0" applyFont="1" applyBorder="1"/>
    <xf numFmtId="0" fontId="5" fillId="0" borderId="0" xfId="0" applyFont="1" applyAlignment="1">
      <alignment horizontal="left"/>
    </xf>
    <xf numFmtId="0" fontId="5" fillId="9" borderId="19" xfId="0" applyFont="1" applyFill="1" applyBorder="1" applyAlignment="1">
      <alignment horizontal="left" vertical="center"/>
    </xf>
    <xf numFmtId="0" fontId="27" fillId="0" borderId="0" xfId="0" applyFont="1" applyAlignment="1">
      <alignment horizontal="left"/>
    </xf>
    <xf numFmtId="0" fontId="0" fillId="8" borderId="0" xfId="0" applyFill="1" applyBorder="1"/>
    <xf numFmtId="0" fontId="0" fillId="9" borderId="0" xfId="0" applyFill="1" applyBorder="1"/>
    <xf numFmtId="0" fontId="0" fillId="0" borderId="0" xfId="0" applyAlignment="1"/>
    <xf numFmtId="49" fontId="3" fillId="9" borderId="0" xfId="2" applyNumberFormat="1" applyFont="1" applyFill="1" applyBorder="1" applyAlignment="1" applyProtection="1">
      <alignment horizontal="left" vertical="top"/>
    </xf>
    <xf numFmtId="0" fontId="6" fillId="5" borderId="0" xfId="0" applyFont="1" applyFill="1" applyBorder="1" applyAlignment="1">
      <alignment horizontal="left" vertical="center"/>
    </xf>
    <xf numFmtId="0" fontId="2" fillId="6" borderId="0" xfId="0" applyFont="1" applyFill="1" applyBorder="1" applyAlignment="1" applyProtection="1">
      <alignment vertical="center"/>
      <protection locked="0"/>
    </xf>
    <xf numFmtId="0" fontId="11" fillId="9" borderId="0" xfId="0" applyFont="1" applyFill="1" applyBorder="1" applyAlignment="1">
      <alignment horizontal="left" vertical="center"/>
    </xf>
    <xf numFmtId="0" fontId="2" fillId="0" borderId="19" xfId="0" applyFont="1" applyFill="1" applyBorder="1" applyAlignment="1">
      <alignment horizontal="left" wrapText="1"/>
    </xf>
    <xf numFmtId="0" fontId="2" fillId="9" borderId="12" xfId="0" applyFont="1" applyFill="1" applyBorder="1" applyAlignment="1">
      <alignment vertical="top"/>
    </xf>
    <xf numFmtId="0" fontId="2" fillId="9" borderId="12" xfId="0" applyFont="1" applyFill="1" applyBorder="1" applyAlignment="1"/>
    <xf numFmtId="0" fontId="2" fillId="9" borderId="0" xfId="0" applyFont="1" applyFill="1" applyBorder="1" applyAlignment="1">
      <alignment vertical="top"/>
    </xf>
    <xf numFmtId="0" fontId="2" fillId="9" borderId="0" xfId="0" applyFont="1" applyFill="1" applyBorder="1" applyAlignment="1">
      <alignment horizontal="left" vertical="top"/>
    </xf>
    <xf numFmtId="0" fontId="2" fillId="9" borderId="0" xfId="0" applyFont="1" applyFill="1" applyBorder="1" applyAlignment="1"/>
    <xf numFmtId="0" fontId="2" fillId="0" borderId="12" xfId="0" applyFont="1" applyFill="1" applyBorder="1" applyAlignment="1">
      <alignment horizontal="left" vertical="top"/>
    </xf>
    <xf numFmtId="0" fontId="7" fillId="9" borderId="0" xfId="0" applyFont="1" applyFill="1" applyBorder="1"/>
    <xf numFmtId="0" fontId="7" fillId="12" borderId="2" xfId="0" applyFont="1" applyFill="1" applyBorder="1"/>
    <xf numFmtId="0" fontId="2" fillId="9" borderId="21" xfId="0" applyFont="1" applyFill="1" applyBorder="1" applyAlignment="1">
      <alignment horizontal="left" vertical="top" wrapText="1"/>
    </xf>
    <xf numFmtId="0" fontId="24" fillId="9" borderId="15" xfId="0" applyFont="1" applyFill="1" applyBorder="1" applyAlignment="1" applyProtection="1">
      <alignment vertical="center"/>
      <protection hidden="1"/>
    </xf>
    <xf numFmtId="0" fontId="0" fillId="8" borderId="0" xfId="0" applyFill="1" applyBorder="1" applyAlignment="1">
      <alignment horizontal="left"/>
    </xf>
    <xf numFmtId="0" fontId="28" fillId="9" borderId="0" xfId="5" applyFont="1" applyFill="1" applyBorder="1" applyAlignment="1">
      <alignment vertical="top"/>
    </xf>
    <xf numFmtId="0" fontId="0" fillId="9" borderId="0" xfId="0" applyFill="1" applyBorder="1" applyAlignment="1">
      <alignment horizontal="left"/>
    </xf>
    <xf numFmtId="0" fontId="33" fillId="9" borderId="0" xfId="0" applyFont="1" applyFill="1" applyBorder="1" applyAlignment="1">
      <alignment vertical="top"/>
    </xf>
    <xf numFmtId="0" fontId="4" fillId="9" borderId="0" xfId="0" applyFont="1" applyFill="1" applyBorder="1" applyAlignment="1">
      <alignment vertical="top" wrapText="1"/>
    </xf>
    <xf numFmtId="0" fontId="27" fillId="9" borderId="0" xfId="0" applyFont="1" applyFill="1" applyBorder="1" applyAlignment="1">
      <alignment vertical="top" wrapText="1"/>
    </xf>
    <xf numFmtId="0" fontId="2" fillId="9" borderId="21" xfId="0" applyFont="1" applyFill="1" applyBorder="1" applyAlignment="1">
      <alignment horizontal="left" vertical="top"/>
    </xf>
    <xf numFmtId="0" fontId="0" fillId="0" borderId="0" xfId="0" applyBorder="1" applyAlignment="1">
      <alignment horizontal="left"/>
    </xf>
    <xf numFmtId="0" fontId="5" fillId="9" borderId="0" xfId="0" applyFont="1" applyFill="1" applyBorder="1"/>
    <xf numFmtId="0" fontId="12" fillId="9" borderId="0" xfId="0" applyFont="1" applyFill="1" applyBorder="1" applyAlignment="1">
      <alignment horizontal="left"/>
    </xf>
    <xf numFmtId="0" fontId="13" fillId="9" borderId="0" xfId="0" applyFont="1" applyFill="1" applyBorder="1" applyAlignment="1">
      <alignment horizontal="left" vertical="top"/>
    </xf>
    <xf numFmtId="0" fontId="13" fillId="9" borderId="0" xfId="0" applyFont="1" applyFill="1" applyBorder="1" applyAlignment="1">
      <alignment vertical="top"/>
    </xf>
    <xf numFmtId="0" fontId="12" fillId="9" borderId="0" xfId="0" applyFont="1" applyFill="1" applyBorder="1" applyAlignment="1">
      <alignment vertical="top"/>
    </xf>
    <xf numFmtId="0" fontId="11" fillId="9" borderId="0" xfId="0" applyFont="1" applyFill="1" applyBorder="1" applyAlignment="1">
      <alignment horizontal="left" vertical="top"/>
    </xf>
    <xf numFmtId="49" fontId="3" fillId="9" borderId="0" xfId="2" applyNumberFormat="1" applyFont="1" applyFill="1" applyBorder="1" applyAlignment="1" applyProtection="1">
      <alignment horizontal="left" vertical="center"/>
    </xf>
    <xf numFmtId="0" fontId="0" fillId="0" borderId="0" xfId="0" applyFill="1" applyBorder="1"/>
    <xf numFmtId="0" fontId="0" fillId="9" borderId="0" xfId="0" applyFill="1" applyBorder="1" applyAlignment="1">
      <alignment wrapText="1"/>
    </xf>
    <xf numFmtId="0" fontId="15" fillId="9" borderId="0" xfId="0" applyFont="1" applyFill="1" applyBorder="1"/>
    <xf numFmtId="0" fontId="27" fillId="9" borderId="0" xfId="0" applyFont="1" applyFill="1" applyBorder="1" applyAlignment="1" applyProtection="1">
      <alignment horizontal="left" vertical="center" wrapText="1"/>
      <protection hidden="1"/>
    </xf>
    <xf numFmtId="0" fontId="0" fillId="11" borderId="0" xfId="0" applyFill="1" applyBorder="1"/>
    <xf numFmtId="0" fontId="4" fillId="7" borderId="22" xfId="0" applyFont="1" applyFill="1" applyBorder="1" applyAlignment="1">
      <alignment horizontal="left" vertical="center"/>
    </xf>
    <xf numFmtId="0" fontId="4" fillId="7" borderId="23" xfId="0" applyFont="1" applyFill="1" applyBorder="1" applyAlignment="1">
      <alignment horizontal="left" vertical="center"/>
    </xf>
    <xf numFmtId="0" fontId="4" fillId="7" borderId="23" xfId="0" applyFont="1" applyFill="1" applyBorder="1" applyAlignment="1">
      <alignment horizontal="center" vertical="center"/>
    </xf>
    <xf numFmtId="0" fontId="4" fillId="3" borderId="23" xfId="0" applyFont="1" applyFill="1" applyBorder="1" applyAlignment="1">
      <alignment horizontal="center" vertical="center"/>
    </xf>
    <xf numFmtId="0" fontId="4" fillId="7" borderId="24" xfId="0" applyFont="1" applyFill="1" applyBorder="1" applyAlignment="1">
      <alignment horizontal="center" vertical="center"/>
    </xf>
    <xf numFmtId="0" fontId="3" fillId="9" borderId="7" xfId="0" applyFont="1" applyFill="1" applyBorder="1" applyAlignment="1">
      <alignment horizontal="centerContinuous" vertical="center"/>
    </xf>
    <xf numFmtId="0" fontId="2" fillId="9" borderId="7" xfId="0" applyFont="1" applyFill="1" applyBorder="1" applyAlignment="1">
      <alignment horizontal="centerContinuous" vertical="center" wrapText="1"/>
    </xf>
    <xf numFmtId="0" fontId="4" fillId="7" borderId="22" xfId="0" applyFont="1" applyFill="1" applyBorder="1" applyAlignment="1">
      <alignment horizontal="left"/>
    </xf>
    <xf numFmtId="0" fontId="4" fillId="7" borderId="23" xfId="0" applyFont="1" applyFill="1" applyBorder="1" applyAlignment="1">
      <alignment horizontal="left"/>
    </xf>
    <xf numFmtId="0" fontId="4" fillId="3" borderId="23" xfId="0" applyFont="1" applyFill="1" applyBorder="1" applyAlignment="1">
      <alignment horizontal="center" wrapText="1"/>
    </xf>
    <xf numFmtId="0" fontId="4" fillId="7" borderId="23" xfId="0" applyFont="1" applyFill="1" applyBorder="1" applyAlignment="1">
      <alignment horizontal="center" wrapText="1"/>
    </xf>
    <xf numFmtId="0" fontId="4" fillId="7" borderId="24" xfId="0" applyFont="1" applyFill="1" applyBorder="1" applyAlignment="1">
      <alignment horizontal="center" wrapText="1"/>
    </xf>
    <xf numFmtId="0" fontId="2" fillId="9" borderId="9" xfId="0" applyFont="1" applyFill="1" applyBorder="1" applyAlignment="1">
      <alignment vertical="top" wrapText="1"/>
    </xf>
    <xf numFmtId="3" fontId="4" fillId="3" borderId="26" xfId="0" applyNumberFormat="1" applyFont="1" applyFill="1" applyBorder="1" applyAlignment="1">
      <alignment horizontal="left" vertical="center"/>
    </xf>
    <xf numFmtId="3" fontId="4" fillId="3" borderId="27" xfId="0" applyNumberFormat="1" applyFont="1" applyFill="1" applyBorder="1" applyAlignment="1">
      <alignment horizontal="left" vertical="center" wrapText="1"/>
    </xf>
    <xf numFmtId="3" fontId="4" fillId="3" borderId="27" xfId="0" applyNumberFormat="1" applyFont="1" applyFill="1" applyBorder="1" applyAlignment="1">
      <alignment horizontal="left" vertical="center"/>
    </xf>
    <xf numFmtId="3" fontId="4" fillId="3" borderId="28" xfId="0" applyNumberFormat="1" applyFont="1" applyFill="1" applyBorder="1" applyAlignment="1">
      <alignment horizontal="left" vertical="center"/>
    </xf>
    <xf numFmtId="3" fontId="4" fillId="3" borderId="27" xfId="0" applyNumberFormat="1" applyFont="1" applyFill="1" applyBorder="1" applyAlignment="1">
      <alignment vertical="center" wrapText="1"/>
    </xf>
    <xf numFmtId="3" fontId="4" fillId="3" borderId="27" xfId="0" applyNumberFormat="1" applyFont="1" applyFill="1" applyBorder="1" applyAlignment="1">
      <alignment vertical="center"/>
    </xf>
    <xf numFmtId="0" fontId="7" fillId="0" borderId="0" xfId="0" applyFont="1" applyFill="1"/>
    <xf numFmtId="0" fontId="7" fillId="0" borderId="0" xfId="0" applyFont="1" applyFill="1" applyBorder="1"/>
    <xf numFmtId="0" fontId="29" fillId="0" borderId="17" xfId="0" applyFont="1" applyBorder="1" applyAlignment="1">
      <alignment horizontal="left" vertical="top"/>
    </xf>
    <xf numFmtId="0" fontId="29" fillId="0" borderId="17" xfId="0" applyFont="1" applyBorder="1" applyAlignment="1">
      <alignment horizontal="left" vertical="top" wrapText="1"/>
    </xf>
    <xf numFmtId="0" fontId="29" fillId="0" borderId="17" xfId="0" applyFont="1" applyBorder="1" applyAlignment="1">
      <alignment vertical="top" wrapText="1"/>
    </xf>
    <xf numFmtId="0" fontId="29" fillId="9" borderId="17" xfId="0" applyFont="1" applyFill="1" applyBorder="1" applyAlignment="1">
      <alignment horizontal="left" vertical="top"/>
    </xf>
    <xf numFmtId="0" fontId="29" fillId="9" borderId="17" xfId="0" applyFont="1" applyFill="1" applyBorder="1" applyAlignment="1">
      <alignment vertical="top" wrapText="1"/>
    </xf>
    <xf numFmtId="0" fontId="29" fillId="9" borderId="17" xfId="0" applyFont="1" applyFill="1" applyBorder="1" applyAlignment="1">
      <alignment horizontal="left" vertical="top" wrapText="1"/>
    </xf>
    <xf numFmtId="0" fontId="45" fillId="0" borderId="0" xfId="5" applyFont="1" applyAlignment="1">
      <alignment horizontal="left" vertical="top" wrapText="1"/>
    </xf>
    <xf numFmtId="0" fontId="40" fillId="9" borderId="0" xfId="0" applyFont="1" applyFill="1" applyAlignment="1">
      <alignment vertical="top"/>
    </xf>
    <xf numFmtId="0" fontId="22" fillId="9" borderId="0" xfId="5" applyFont="1" applyFill="1" applyAlignment="1">
      <alignment vertical="top" wrapText="1"/>
    </xf>
    <xf numFmtId="0" fontId="47" fillId="9" borderId="0" xfId="0" applyFont="1" applyFill="1" applyBorder="1" applyAlignment="1">
      <alignment horizontal="left" wrapText="1"/>
    </xf>
    <xf numFmtId="0" fontId="11" fillId="0" borderId="0" xfId="0" applyFont="1" applyFill="1" applyAlignment="1">
      <alignment horizontal="left" vertical="center"/>
    </xf>
    <xf numFmtId="0" fontId="38" fillId="9" borderId="0" xfId="0" applyFont="1" applyFill="1" applyBorder="1"/>
    <xf numFmtId="0" fontId="11" fillId="9" borderId="0" xfId="0" applyFont="1" applyFill="1" applyAlignment="1">
      <alignment horizontal="left" vertical="center"/>
    </xf>
    <xf numFmtId="0" fontId="38" fillId="9" borderId="0" xfId="0" applyFont="1" applyFill="1"/>
    <xf numFmtId="0" fontId="47" fillId="9" borderId="0" xfId="0" applyFont="1" applyFill="1" applyBorder="1" applyAlignment="1">
      <alignment horizontal="left"/>
    </xf>
    <xf numFmtId="0" fontId="38" fillId="9" borderId="0" xfId="0" applyFont="1" applyFill="1" applyBorder="1" applyAlignment="1">
      <alignment horizontal="left"/>
    </xf>
    <xf numFmtId="0" fontId="2" fillId="9" borderId="17" xfId="0" applyFont="1" applyFill="1" applyBorder="1" applyAlignment="1">
      <alignment vertical="center"/>
    </xf>
    <xf numFmtId="0" fontId="38" fillId="0" borderId="0" xfId="0" applyFont="1"/>
    <xf numFmtId="0" fontId="11" fillId="9" borderId="0" xfId="0" applyFont="1" applyFill="1" applyBorder="1" applyAlignment="1">
      <alignment vertical="top"/>
    </xf>
    <xf numFmtId="0" fontId="38" fillId="0" borderId="0" xfId="0" applyFont="1" applyBorder="1"/>
    <xf numFmtId="0" fontId="38" fillId="0" borderId="0" xfId="0" applyFont="1" applyBorder="1" applyAlignment="1">
      <alignment horizontal="left"/>
    </xf>
    <xf numFmtId="0" fontId="38" fillId="9" borderId="0" xfId="0" applyFont="1" applyFill="1" applyBorder="1" applyAlignment="1">
      <alignment vertical="top"/>
    </xf>
    <xf numFmtId="0" fontId="38" fillId="9" borderId="0" xfId="0" applyFont="1" applyFill="1" applyBorder="1" applyAlignment="1">
      <alignment horizontal="left" vertical="top"/>
    </xf>
    <xf numFmtId="0" fontId="11" fillId="9" borderId="0" xfId="0" applyFont="1" applyFill="1" applyAlignment="1">
      <alignment vertical="center" wrapText="1"/>
    </xf>
    <xf numFmtId="0" fontId="2" fillId="0" borderId="2"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3" fillId="0" borderId="8"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center" vertical="center" wrapText="1"/>
      <protection hidden="1"/>
    </xf>
    <xf numFmtId="0" fontId="5" fillId="9" borderId="17" xfId="0" applyFont="1" applyFill="1" applyBorder="1" applyAlignment="1">
      <alignment vertical="top" wrapText="1"/>
    </xf>
    <xf numFmtId="0" fontId="5" fillId="9" borderId="17" xfId="0" applyFont="1" applyFill="1" applyBorder="1" applyAlignment="1">
      <alignment horizontal="left" vertical="top"/>
    </xf>
    <xf numFmtId="0" fontId="5" fillId="8" borderId="0" xfId="0" applyFont="1" applyFill="1" applyAlignment="1">
      <alignment horizontal="left" vertical="top" wrapText="1"/>
    </xf>
    <xf numFmtId="0" fontId="5" fillId="8" borderId="0" xfId="0" applyFont="1" applyFill="1" applyBorder="1" applyAlignment="1">
      <alignment vertical="top"/>
    </xf>
    <xf numFmtId="0" fontId="11" fillId="9" borderId="0" xfId="0" applyFont="1" applyFill="1" applyBorder="1" applyAlignment="1">
      <alignment horizontal="left" vertical="top" wrapText="1"/>
    </xf>
    <xf numFmtId="0" fontId="5" fillId="9" borderId="0" xfId="0" applyFont="1" applyFill="1" applyAlignment="1">
      <alignment horizontal="left" vertical="top" wrapText="1"/>
    </xf>
    <xf numFmtId="0" fontId="49" fillId="11" borderId="0" xfId="0" applyFont="1" applyFill="1" applyBorder="1"/>
    <xf numFmtId="0" fontId="49" fillId="0" borderId="0" xfId="0" applyFont="1" applyBorder="1"/>
    <xf numFmtId="0" fontId="50" fillId="9" borderId="0" xfId="0" applyFont="1" applyFill="1" applyBorder="1"/>
    <xf numFmtId="0" fontId="49" fillId="9" borderId="0" xfId="0" applyFont="1" applyFill="1" applyBorder="1" applyAlignment="1">
      <alignment vertical="top"/>
    </xf>
    <xf numFmtId="0" fontId="0" fillId="9" borderId="0" xfId="0" applyFont="1" applyFill="1" applyBorder="1" applyAlignment="1">
      <alignment vertical="top"/>
    </xf>
    <xf numFmtId="0" fontId="0" fillId="9" borderId="0" xfId="0" applyFont="1" applyFill="1" applyBorder="1" applyAlignment="1">
      <alignment horizontal="left" vertical="top"/>
    </xf>
    <xf numFmtId="0" fontId="13" fillId="9" borderId="0" xfId="5" applyFont="1" applyFill="1" applyBorder="1" applyAlignment="1">
      <alignment horizontal="left" vertical="top"/>
    </xf>
    <xf numFmtId="0" fontId="0" fillId="9" borderId="0" xfId="0" applyFill="1" applyBorder="1" applyAlignment="1">
      <alignment vertical="top"/>
    </xf>
    <xf numFmtId="0" fontId="0" fillId="9" borderId="0" xfId="0" applyFill="1" applyBorder="1" applyAlignment="1">
      <alignment horizontal="left" vertical="top"/>
    </xf>
    <xf numFmtId="0" fontId="0" fillId="0" borderId="0" xfId="0" applyBorder="1" applyAlignment="1">
      <alignment horizontal="left" vertical="top"/>
    </xf>
    <xf numFmtId="0" fontId="13" fillId="9" borderId="0" xfId="0" applyFont="1" applyFill="1" applyAlignment="1">
      <alignment horizontal="left" vertical="top"/>
    </xf>
    <xf numFmtId="0" fontId="11" fillId="9" borderId="0" xfId="0" applyFont="1" applyFill="1" applyAlignment="1">
      <alignment horizontal="left" vertical="top"/>
    </xf>
    <xf numFmtId="0" fontId="38" fillId="9" borderId="0" xfId="0" applyFont="1" applyFill="1" applyAlignment="1">
      <alignment vertical="top"/>
    </xf>
    <xf numFmtId="0" fontId="39" fillId="9" borderId="0" xfId="0" applyFont="1" applyFill="1" applyBorder="1" applyAlignment="1">
      <alignment horizontal="left" vertical="top"/>
    </xf>
    <xf numFmtId="0" fontId="11" fillId="9" borderId="0" xfId="0" applyFont="1" applyFill="1" applyAlignment="1">
      <alignment vertical="top"/>
    </xf>
    <xf numFmtId="0" fontId="11" fillId="9" borderId="0" xfId="0" applyFont="1" applyFill="1" applyAlignment="1">
      <alignment horizontal="left" vertical="top" wrapText="1"/>
    </xf>
    <xf numFmtId="0" fontId="13" fillId="9" borderId="0" xfId="5" applyFont="1" applyFill="1" applyAlignment="1">
      <alignment horizontal="left" vertical="top"/>
    </xf>
    <xf numFmtId="0" fontId="12" fillId="9" borderId="0" xfId="0" applyFont="1" applyFill="1" applyBorder="1" applyAlignment="1">
      <alignment horizontal="left" vertical="top"/>
    </xf>
    <xf numFmtId="0" fontId="0" fillId="9" borderId="0" xfId="0" applyFill="1" applyAlignment="1">
      <alignment vertical="top"/>
    </xf>
    <xf numFmtId="0" fontId="11" fillId="0" borderId="0" xfId="0" applyFont="1" applyFill="1" applyAlignment="1">
      <alignment horizontal="left" vertical="top"/>
    </xf>
    <xf numFmtId="0" fontId="38"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vertical="top"/>
    </xf>
    <xf numFmtId="0" fontId="11" fillId="0" borderId="0" xfId="0" applyFont="1" applyAlignment="1">
      <alignment horizontal="left" vertical="top"/>
    </xf>
    <xf numFmtId="0" fontId="13" fillId="0" borderId="0" xfId="0" applyFont="1" applyAlignment="1">
      <alignment horizontal="left" vertical="top"/>
    </xf>
    <xf numFmtId="0" fontId="0" fillId="0" borderId="0" xfId="0" applyAlignment="1">
      <alignment vertical="top"/>
    </xf>
    <xf numFmtId="0" fontId="49" fillId="9" borderId="0" xfId="0" applyFont="1" applyFill="1"/>
    <xf numFmtId="0" fontId="50" fillId="9" borderId="0" xfId="0" applyFont="1" applyFill="1" applyAlignment="1">
      <alignment vertical="top" wrapText="1"/>
    </xf>
    <xf numFmtId="0" fontId="26" fillId="9" borderId="0" xfId="0" applyFont="1" applyFill="1" applyAlignment="1">
      <alignment vertical="top" wrapText="1"/>
    </xf>
    <xf numFmtId="0" fontId="53" fillId="9" borderId="0" xfId="0" applyFont="1" applyFill="1" applyAlignment="1">
      <alignment wrapText="1"/>
    </xf>
    <xf numFmtId="0" fontId="24" fillId="9" borderId="0" xfId="0" applyFont="1" applyFill="1" applyBorder="1" applyAlignment="1">
      <alignment vertical="top"/>
    </xf>
    <xf numFmtId="0" fontId="13" fillId="9" borderId="0" xfId="5" applyFont="1" applyFill="1"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11" fillId="9" borderId="0" xfId="0" applyFont="1" applyFill="1" applyBorder="1" applyAlignment="1">
      <alignment horizontal="left" vertical="top" wrapText="1"/>
    </xf>
    <xf numFmtId="0" fontId="5" fillId="8" borderId="0" xfId="0" applyFont="1" applyFill="1" applyBorder="1" applyAlignment="1">
      <alignment horizontal="left" wrapText="1"/>
    </xf>
    <xf numFmtId="0" fontId="0" fillId="0" borderId="0" xfId="0" applyAlignment="1">
      <alignment vertical="top" wrapText="1"/>
    </xf>
    <xf numFmtId="0" fontId="0" fillId="0" borderId="0" xfId="0" applyAlignment="1">
      <alignment wrapText="1"/>
    </xf>
    <xf numFmtId="0" fontId="11" fillId="9" borderId="0" xfId="0" applyFont="1" applyFill="1" applyAlignment="1">
      <alignment horizontal="left" vertical="top" wrapText="1"/>
    </xf>
    <xf numFmtId="0" fontId="5" fillId="8" borderId="0" xfId="0" applyFont="1" applyFill="1" applyAlignment="1">
      <alignment horizontal="left" wrapText="1"/>
    </xf>
    <xf numFmtId="0" fontId="13" fillId="9" borderId="0" xfId="0" applyFont="1" applyFill="1" applyBorder="1" applyAlignment="1">
      <alignment horizontal="left" vertical="top" wrapText="1"/>
    </xf>
    <xf numFmtId="0" fontId="11" fillId="0" borderId="0" xfId="0" applyFont="1" applyAlignment="1">
      <alignment horizontal="left" vertical="center" wrapText="1"/>
    </xf>
    <xf numFmtId="0" fontId="13" fillId="9" borderId="0" xfId="5" applyFont="1" applyFill="1" applyBorder="1" applyAlignment="1">
      <alignment horizontal="left" vertical="center" wrapText="1"/>
    </xf>
    <xf numFmtId="0" fontId="11" fillId="0" borderId="0" xfId="0" applyFont="1" applyBorder="1" applyAlignment="1">
      <alignment horizontal="left" vertical="top" wrapText="1"/>
    </xf>
    <xf numFmtId="0" fontId="11" fillId="9" borderId="0" xfId="0" applyFont="1" applyFill="1" applyBorder="1" applyAlignment="1">
      <alignment horizontal="left" vertical="center" wrapText="1"/>
    </xf>
  </cellXfs>
  <cellStyles count="7">
    <cellStyle name="Body_text" xfId="2" xr:uid="{00000000-0005-0000-0000-000000000000}"/>
    <cellStyle name="Header_row" xfId="3" xr:uid="{00000000-0005-0000-0000-000001000000}"/>
    <cellStyle name="Heading 1" xfId="1" builtinId="16"/>
    <cellStyle name="Heading 2" xfId="4" builtinId="17"/>
    <cellStyle name="Heading 2 2" xfId="6" xr:uid="{00000000-0005-0000-0000-000002000000}"/>
    <cellStyle name="Hyperlink" xfId="5" builtinId="8"/>
    <cellStyle name="Normal" xfId="0" builtinId="0"/>
  </cellStyles>
  <dxfs count="14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2" tint="-0.749992370372631"/>
        </right>
        <top/>
        <bottom/>
      </border>
    </dxf>
    <dxf>
      <border outline="0">
        <top style="thin">
          <color theme="0"/>
        </top>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left" vertical="center" textRotation="0" wrapText="0"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2" tint="-0.749992370372631"/>
        </right>
        <top/>
        <bottom/>
      </border>
    </dxf>
    <dxf>
      <border outline="0">
        <top style="thin">
          <color theme="0"/>
        </top>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left" vertical="center" textRotation="0" wrapText="1"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2" tint="-0.749992370372631"/>
        </left>
        <right style="thin">
          <color theme="2" tint="-0.749992370372631"/>
        </right>
        <top style="thin">
          <color theme="2" tint="-0.749992370372631"/>
        </top>
        <bottom style="thin">
          <color theme="2" tint="-0.749992370372631"/>
        </bottom>
      </border>
    </dxf>
    <dxf>
      <font>
        <b val="0"/>
        <i val="0"/>
        <strike val="0"/>
        <condense val="0"/>
        <extend val="0"/>
        <outline val="0"/>
        <shadow val="0"/>
        <u val="none"/>
        <vertAlign val="baseline"/>
        <sz val="5"/>
        <color theme="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2" tint="-0.749992370372631"/>
        </right>
        <top/>
        <bottom/>
      </border>
    </dxf>
    <dxf>
      <border outline="0">
        <top style="thin">
          <color theme="0"/>
        </top>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general" vertical="center" textRotation="0" wrapText="1"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0.14996795556505021"/>
      </font>
      <fill>
        <patternFill>
          <bgColor theme="0" tint="-0.14996795556505021"/>
        </patternFill>
      </fill>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vertical/>
        <horizontal/>
      </border>
    </dxf>
    <dxf>
      <border outline="0">
        <top style="thin">
          <color auto="1"/>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theme="0" tint="-0.14996795556505021"/>
      </font>
      <fill>
        <patternFill>
          <bgColor theme="0" tint="-0.14996795556505021"/>
        </patternFill>
      </fill>
    </dxf>
    <dxf>
      <font>
        <color auto="1"/>
      </font>
      <fill>
        <patternFill>
          <bgColor rgb="FFCFE8E3"/>
        </patternFill>
      </fill>
      <border>
        <left style="thin">
          <color auto="1"/>
        </left>
        <right/>
        <top style="thin">
          <color auto="1"/>
        </top>
        <bottom style="thin">
          <color auto="1"/>
        </bottom>
      </border>
    </dxf>
    <dxf>
      <fill>
        <patternFill>
          <bgColor rgb="FF00A199"/>
        </patternFill>
      </fill>
      <border>
        <left style="thin">
          <color auto="1"/>
        </left>
        <right/>
        <top style="thin">
          <color auto="1"/>
        </top>
        <bottom style="thin">
          <color auto="1"/>
        </bottom>
        <vertical/>
        <horizontal/>
      </border>
    </dxf>
    <dxf>
      <font>
        <color theme="1"/>
      </font>
      <fill>
        <patternFill>
          <bgColor theme="0"/>
        </patternFill>
      </fill>
      <border>
        <left style="thin">
          <color auto="1"/>
        </left>
        <right/>
        <top style="thin">
          <color auto="1"/>
        </top>
        <bottom style="thin">
          <color auto="1"/>
        </bottom>
      </border>
    </dxf>
    <dxf>
      <font>
        <color theme="0"/>
      </font>
      <fill>
        <patternFill>
          <bgColor rgb="FF852062"/>
        </patternFill>
      </fill>
      <border>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center" vertical="center" textRotation="0" wrapText="0" indent="0" justifyLastLine="0" shrinkToFit="0" readingOrder="0"/>
      <border diagonalUp="0" diagonalDown="0" outline="0">
        <left style="thin">
          <color theme="0"/>
        </left>
        <right style="thin">
          <color theme="0"/>
        </right>
        <top/>
        <bottom/>
      </border>
    </dxf>
    <dxf>
      <fill>
        <patternFill>
          <bgColor rgb="FF00A199"/>
        </patternFill>
      </fill>
      <border>
        <left style="thin">
          <color auto="1"/>
        </left>
        <right/>
        <top style="thin">
          <color auto="1"/>
        </top>
        <bottom style="thin">
          <color auto="1"/>
        </bottom>
        <vertical/>
        <horizontal/>
      </border>
    </dxf>
    <dxf>
      <font>
        <color auto="1"/>
      </font>
      <fill>
        <patternFill>
          <bgColor theme="0"/>
        </patternFill>
      </fill>
      <border>
        <left style="thin">
          <color auto="1"/>
        </left>
        <right/>
        <top style="thin">
          <color auto="1"/>
        </top>
        <bottom style="thin">
          <color auto="1"/>
        </bottom>
      </border>
    </dxf>
    <dxf>
      <font>
        <color theme="0" tint="-0.14996795556505021"/>
      </font>
      <fill>
        <patternFill>
          <bgColor theme="0" tint="-0.14996795556505021"/>
        </patternFill>
      </fill>
    </dxf>
    <dxf>
      <fill>
        <patternFill>
          <bgColor rgb="FFCFE8E3"/>
        </patternFill>
      </fill>
      <border>
        <left style="thin">
          <color auto="1"/>
        </left>
        <right/>
        <top style="thin">
          <color auto="1"/>
        </top>
        <bottom style="thin">
          <color auto="1"/>
        </bottom>
      </border>
    </dxf>
    <dxf>
      <font>
        <color theme="0"/>
      </font>
      <fill>
        <patternFill>
          <bgColor rgb="FF852062"/>
        </patternFill>
      </fill>
      <border>
        <left style="thin">
          <color auto="1"/>
        </left>
        <right/>
        <top style="thin">
          <color auto="1"/>
        </top>
        <bottom style="thin">
          <color auto="1"/>
        </bottom>
      </border>
    </dxf>
  </dxfs>
  <tableStyles count="0" defaultPivotStyle="PivotStyleLight16"/>
  <colors>
    <mruColors>
      <color rgb="FF852062"/>
      <color rgb="FF00A199"/>
      <color rgb="FFCFE8E3"/>
      <color rgb="FF595959"/>
      <color rgb="FF82BAB5"/>
      <color rgb="FFFFFFFF"/>
      <color rgb="FFD8D2B4"/>
      <color rgb="FFA24E7E"/>
      <color rgb="FFA24E88"/>
      <color rgb="FFD8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r>
              <a:rPr lang="en-US"/>
              <a:t>Infirmières</a:t>
            </a:r>
            <a:r>
              <a:rPr lang="en-US" baseline="0"/>
              <a:t> autorisées</a:t>
            </a:r>
            <a:endParaRPr lang="en-US"/>
          </a:p>
        </c:rich>
      </c:tx>
      <c:layout>
        <c:manualLayout>
          <c:xMode val="edge"/>
          <c:yMode val="edge"/>
          <c:x val="0.37863011591254442"/>
          <c:y val="2.3681809755193239E-2"/>
        </c:manualLayout>
      </c:layout>
      <c:overlay val="0"/>
      <c:spPr>
        <a:noFill/>
        <a:ln>
          <a:noFill/>
        </a:ln>
        <a:effectLst/>
      </c:spPr>
    </c:title>
    <c:autoTitleDeleted val="0"/>
    <c:plotArea>
      <c:layout/>
      <c:pieChart>
        <c:varyColors val="1"/>
        <c:ser>
          <c:idx val="1"/>
          <c:order val="0"/>
          <c:tx>
            <c:strRef>
              <c:f>'VisualData3(Pie)'!$I$21</c:f>
              <c:strCache>
                <c:ptCount val="1"/>
                <c:pt idx="0">
                  <c:v>Infirmières autorisées</c:v>
                </c:pt>
              </c:strCache>
            </c:strRef>
          </c:tx>
          <c:spPr>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00-C11F-43E0-8BF9-8D051A45153F}"/>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01-C11F-43E0-8BF9-8D051A45153F}"/>
              </c:ext>
            </c:extLst>
          </c:dPt>
          <c:dPt>
            <c:idx val="2"/>
            <c:bubble3D val="0"/>
            <c:spPr>
              <a:pattFill prst="pct90">
                <a:fgClr>
                  <a:srgbClr val="852062"/>
                </a:fgClr>
                <a:bgClr>
                  <a:schemeClr val="bg1"/>
                </a:bgClr>
              </a:pattFill>
              <a:ln w="6350">
                <a:solidFill>
                  <a:schemeClr val="tx1"/>
                </a:solidFill>
              </a:ln>
            </c:spPr>
            <c:extLst>
              <c:ext xmlns:c16="http://schemas.microsoft.com/office/drawing/2014/chart" uri="{C3380CC4-5D6E-409C-BE32-E72D297353CC}">
                <c16:uniqueId val="{00000002-C11F-43E0-8BF9-8D051A45153F}"/>
              </c:ext>
            </c:extLst>
          </c:dPt>
          <c:dPt>
            <c:idx val="3"/>
            <c:bubble3D val="0"/>
            <c:spPr>
              <a:solidFill>
                <a:schemeClr val="bg1"/>
              </a:solidFill>
              <a:ln w="6350">
                <a:solidFill>
                  <a:schemeClr val="tx1"/>
                </a:solidFill>
              </a:ln>
            </c:spPr>
            <c:extLst>
              <c:ext xmlns:c16="http://schemas.microsoft.com/office/drawing/2014/chart" uri="{C3380CC4-5D6E-409C-BE32-E72D297353CC}">
                <c16:uniqueId val="{0000000E-C11F-43E0-8BF9-8D051A45153F}"/>
              </c:ext>
            </c:extLst>
          </c:dPt>
          <c:dLbls>
            <c:numFmt formatCode="#&quot;&quot;" sourceLinked="0"/>
            <c:spPr>
              <a:solidFill>
                <a:srgbClr val="595959"/>
              </a:solidFill>
              <a:ln>
                <a:solidFill>
                  <a:sysClr val="windowText" lastClr="000000">
                    <a:lumMod val="65000"/>
                    <a:lumOff val="35000"/>
                  </a:sysClr>
                </a:solidFill>
              </a:ln>
              <a:effectLst/>
            </c:spPr>
            <c:txPr>
              <a:bodyPr wrap="square" lIns="38100" tIns="19050" rIns="38100" bIns="19050" anchor="ctr">
                <a:spAutoFit/>
              </a:bodyPr>
              <a:lstStyle/>
              <a:p>
                <a:pPr>
                  <a:defRPr sz="950">
                    <a:solidFill>
                      <a:schemeClr val="bg1"/>
                    </a:solidFill>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3-C11F-43E0-8BF9-8D051A45153F}"/>
            </c:ext>
          </c:extLst>
        </c:ser>
        <c:ser>
          <c:idx val="0"/>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C11F-43E0-8BF9-8D051A4515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C11F-43E0-8BF9-8D051A4515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C11F-43E0-8BF9-8D051A4515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C11F-43E0-8BF9-8D051A45153F}"/>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11F-43E0-8BF9-8D051A45153F}"/>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11F-43E0-8BF9-8D051A45153F}"/>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9-C11F-43E0-8BF9-8D051A45153F}"/>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11F-43E0-8BF9-8D051A45153F}"/>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C11F-43E0-8BF9-8D051A45153F}"/>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0638445164450137"/>
          <c:y val="0.14215224723303638"/>
          <c:w val="0.27367934420876816"/>
          <c:h val="0.6274315617610996"/>
        </c:manualLayout>
      </c:layout>
      <c:overlay val="0"/>
      <c:txPr>
        <a:bodyPr/>
        <a:lstStyle/>
        <a:p>
          <a:pPr>
            <a:defRPr sz="1500" baseline="11000">
              <a:solidFill>
                <a:sysClr val="windowText" lastClr="000000"/>
              </a:solidFill>
              <a:latin typeface="Arial Narrow" panose="020B0606020202030204" pitchFamily="34" charset="0"/>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r>
              <a:rPr lang="en-US"/>
              <a:t>Infirmières</a:t>
            </a:r>
            <a:r>
              <a:rPr lang="en-US" baseline="0"/>
              <a:t> auxiliaires autorisées</a:t>
            </a:r>
            <a:endParaRPr lang="en-US"/>
          </a:p>
        </c:rich>
      </c:tx>
      <c:layout>
        <c:manualLayout>
          <c:xMode val="edge"/>
          <c:yMode val="edge"/>
          <c:x val="0.33525788343442708"/>
          <c:y val="3.6142090045435768E-2"/>
        </c:manualLayout>
      </c:layout>
      <c:overlay val="0"/>
      <c:spPr>
        <a:noFill/>
        <a:ln>
          <a:noFill/>
        </a:ln>
        <a:effectLst/>
      </c:spPr>
    </c:title>
    <c:autoTitleDeleted val="0"/>
    <c:plotArea>
      <c:layout/>
      <c:pieChart>
        <c:varyColors val="1"/>
        <c:ser>
          <c:idx val="2"/>
          <c:order val="0"/>
          <c:tx>
            <c:strRef>
              <c:f>'VisualData3(Pie)'!$I$23</c:f>
              <c:strCache>
                <c:ptCount val="1"/>
                <c:pt idx="0">
                  <c:v>Infirmières auxiliaires autorisées</c:v>
                </c:pt>
              </c:strCache>
            </c:strRef>
          </c:tx>
          <c:spPr>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15-E7A6-4A07-AB6C-6C74665E716B}"/>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18-E7A6-4A07-AB6C-6C74665E716B}"/>
              </c:ext>
            </c:extLst>
          </c:dPt>
          <c:dPt>
            <c:idx val="2"/>
            <c:bubble3D val="0"/>
            <c:spPr>
              <a:pattFill prst="pct90">
                <a:fgClr>
                  <a:srgbClr val="852062"/>
                </a:fgClr>
                <a:bgClr>
                  <a:schemeClr val="bg1"/>
                </a:bgClr>
              </a:pattFill>
              <a:ln w="6350">
                <a:solidFill>
                  <a:schemeClr val="tx1"/>
                </a:solidFill>
              </a:ln>
            </c:spPr>
            <c:extLst>
              <c:ext xmlns:c16="http://schemas.microsoft.com/office/drawing/2014/chart" uri="{C3380CC4-5D6E-409C-BE32-E72D297353CC}">
                <c16:uniqueId val="{00000016-E7A6-4A07-AB6C-6C74665E716B}"/>
              </c:ext>
            </c:extLst>
          </c:dPt>
          <c:dPt>
            <c:idx val="3"/>
            <c:bubble3D val="0"/>
            <c:spPr>
              <a:solidFill>
                <a:schemeClr val="bg1"/>
              </a:solidFill>
              <a:ln w="6350">
                <a:solidFill>
                  <a:schemeClr val="tx1"/>
                </a:solidFill>
              </a:ln>
            </c:spPr>
            <c:extLst>
              <c:ext xmlns:c16="http://schemas.microsoft.com/office/drawing/2014/chart" uri="{C3380CC4-5D6E-409C-BE32-E72D297353CC}">
                <c16:uniqueId val="{00000017-E7A6-4A07-AB6C-6C74665E716B}"/>
              </c:ext>
            </c:extLst>
          </c:dPt>
          <c:dLbls>
            <c:numFmt formatCode="#&quot;&quot;" sourceLinked="0"/>
            <c:spPr>
              <a:solidFill>
                <a:srgbClr val="595959"/>
              </a:solidFill>
              <a:ln>
                <a:solidFill>
                  <a:sysClr val="windowText" lastClr="000000">
                    <a:lumMod val="65000"/>
                    <a:lumOff val="35000"/>
                  </a:sysClr>
                </a:solidFill>
              </a:ln>
              <a:effectLst/>
            </c:spPr>
            <c:txPr>
              <a:bodyPr wrap="square" lIns="38100" tIns="19050" rIns="38100" bIns="19050" anchor="ctr">
                <a:spAutoFit/>
              </a:bodyPr>
              <a:lstStyle/>
              <a:p>
                <a:pPr>
                  <a:defRPr>
                    <a:solidFill>
                      <a:schemeClr val="bg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'VisualData3(Pie)'!$J$23:$M$23</c:f>
              <c:numCache>
                <c:formatCode>General</c:formatCode>
                <c:ptCount val="4"/>
                <c:pt idx="0">
                  <c:v>21</c:v>
                </c:pt>
                <c:pt idx="1">
                  <c:v>12</c:v>
                </c:pt>
                <c:pt idx="2">
                  <c:v>28</c:v>
                </c:pt>
                <c:pt idx="3">
                  <c:v>0</c:v>
                </c:pt>
              </c:numCache>
            </c:numRef>
          </c:val>
          <c:extLst>
            <c:ext xmlns:c16="http://schemas.microsoft.com/office/drawing/2014/chart" uri="{C3380CC4-5D6E-409C-BE32-E72D297353CC}">
              <c16:uniqueId val="{00000000-E7A6-4A07-AB6C-6C74665E716B}"/>
            </c:ext>
          </c:extLst>
        </c:ser>
        <c:ser>
          <c:idx val="3"/>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E7A6-4A07-AB6C-6C74665E7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E7A6-4A07-AB6C-6C74665E71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E7A6-4A07-AB6C-6C74665E71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E7A6-4A07-AB6C-6C74665E716B}"/>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E7A6-4A07-AB6C-6C74665E716B}"/>
            </c:ext>
          </c:extLst>
        </c:ser>
        <c:ser>
          <c:idx val="1"/>
          <c:order val="2"/>
          <c:tx>
            <c:strRef>
              <c:f>'VisualData3(Pie)'!$I$21</c:f>
              <c:strCache>
                <c:ptCount val="1"/>
                <c:pt idx="0">
                  <c:v>Infirmières autorisées</c:v>
                </c:pt>
              </c:strCache>
            </c:strRef>
          </c:tx>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E7A6-4A07-AB6C-6C74665E716B}"/>
            </c:ext>
          </c:extLst>
        </c:ser>
        <c:ser>
          <c:idx val="0"/>
          <c:order val="3"/>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7A6-4A07-AB6C-6C74665E7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7A6-4A07-AB6C-6C74665E71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7A6-4A07-AB6C-6C74665E71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7A6-4A07-AB6C-6C74665E716B}"/>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E7A6-4A07-AB6C-6C74665E716B}"/>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0638445164450137"/>
          <c:y val="0.14215224723303638"/>
          <c:w val="0.27367934420876816"/>
          <c:h val="0.6274315617610996"/>
        </c:manualLayout>
      </c:layout>
      <c:overlay val="0"/>
      <c:spPr>
        <a:noFill/>
        <a:ln>
          <a:noFill/>
        </a:ln>
        <a:effectLst/>
      </c:spPr>
      <c:txPr>
        <a:bodyPr rot="0" spcFirstLastPara="1" vertOverflow="ellipsis" vert="horz" wrap="square" anchor="ctr" anchorCtr="1"/>
        <a:lstStyle/>
        <a:p>
          <a:pPr>
            <a:defRPr sz="1500" b="0" i="0" u="none" strike="noStrike" kern="1200" baseline="11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50" b="0" i="0" u="none" strike="noStrike" kern="1200" spc="0" baseline="0">
                <a:solidFill>
                  <a:sysClr val="windowText" lastClr="000000"/>
                </a:solidFill>
                <a:latin typeface="Arial Narrow" panose="020B0606020202030204" pitchFamily="34" charset="0"/>
                <a:ea typeface="+mn-ea"/>
                <a:cs typeface="+mn-cs"/>
              </a:defRPr>
            </a:pPr>
            <a:r>
              <a:rPr lang="en-US"/>
              <a:t>Infirmières</a:t>
            </a:r>
            <a:r>
              <a:rPr lang="en-US" baseline="0"/>
              <a:t> psychiatriques autorisées</a:t>
            </a:r>
            <a:endParaRPr lang="en-US"/>
          </a:p>
        </c:rich>
      </c:tx>
      <c:overlay val="0"/>
      <c:spPr>
        <a:noFill/>
        <a:ln>
          <a:noFill/>
        </a:ln>
        <a:effectLst/>
      </c:spPr>
    </c:title>
    <c:autoTitleDeleted val="0"/>
    <c:plotArea>
      <c:layout>
        <c:manualLayout>
          <c:layoutTarget val="inner"/>
          <c:xMode val="edge"/>
          <c:yMode val="edge"/>
          <c:x val="0.11511553875972823"/>
          <c:y val="0.18466493965206018"/>
          <c:w val="0.46632682879314263"/>
          <c:h val="0.67148506994246537"/>
        </c:manualLayout>
      </c:layout>
      <c:pieChart>
        <c:varyColors val="1"/>
        <c:ser>
          <c:idx val="2"/>
          <c:order val="0"/>
          <c:tx>
            <c:strRef>
              <c:f>'VisualData3(Pie)'!$I$22</c:f>
              <c:strCache>
                <c:ptCount val="1"/>
                <c:pt idx="0">
                  <c:v>Infirmières psychiatriques autorisées</c:v>
                </c:pt>
              </c:strCache>
            </c:strRef>
          </c:tx>
          <c:spPr>
            <a:solidFill>
              <a:schemeClr val="bg1"/>
            </a:solidFill>
            <a:ln w="6350">
              <a:solidFill>
                <a:schemeClr val="tx1"/>
              </a:solidFill>
            </a:ln>
          </c:spPr>
          <c:dPt>
            <c:idx val="0"/>
            <c:bubble3D val="0"/>
            <c:spPr>
              <a:solidFill>
                <a:srgbClr val="CFE8E3"/>
              </a:solidFill>
              <a:ln w="6350">
                <a:solidFill>
                  <a:schemeClr val="tx1"/>
                </a:solidFill>
              </a:ln>
            </c:spPr>
            <c:extLst>
              <c:ext xmlns:c16="http://schemas.microsoft.com/office/drawing/2014/chart" uri="{C3380CC4-5D6E-409C-BE32-E72D297353CC}">
                <c16:uniqueId val="{00000015-3D63-4B40-9C8C-FC9DEC86B044}"/>
              </c:ext>
            </c:extLst>
          </c:dPt>
          <c:dPt>
            <c:idx val="1"/>
            <c:bubble3D val="0"/>
            <c:spPr>
              <a:pattFill prst="wdUpDiag">
                <a:fgClr>
                  <a:schemeClr val="bg1"/>
                </a:fgClr>
                <a:bgClr>
                  <a:srgbClr val="00A199"/>
                </a:bgClr>
              </a:pattFill>
              <a:ln w="6350">
                <a:solidFill>
                  <a:schemeClr val="tx1"/>
                </a:solidFill>
              </a:ln>
            </c:spPr>
            <c:extLst>
              <c:ext xmlns:c16="http://schemas.microsoft.com/office/drawing/2014/chart" uri="{C3380CC4-5D6E-409C-BE32-E72D297353CC}">
                <c16:uniqueId val="{00000016-3D63-4B40-9C8C-FC9DEC86B044}"/>
              </c:ext>
            </c:extLst>
          </c:dPt>
          <c:dPt>
            <c:idx val="2"/>
            <c:bubble3D val="0"/>
            <c:spPr>
              <a:pattFill prst="pct90">
                <a:fgClr>
                  <a:srgbClr val="852062"/>
                </a:fgClr>
                <a:bgClr>
                  <a:schemeClr val="bg1"/>
                </a:bgClr>
              </a:pattFill>
              <a:ln w="6350">
                <a:solidFill>
                  <a:schemeClr val="tx1"/>
                </a:solidFill>
              </a:ln>
            </c:spPr>
            <c:extLst>
              <c:ext xmlns:c16="http://schemas.microsoft.com/office/drawing/2014/chart" uri="{C3380CC4-5D6E-409C-BE32-E72D297353CC}">
                <c16:uniqueId val="{00000017-3D63-4B40-9C8C-FC9DEC86B044}"/>
              </c:ext>
            </c:extLst>
          </c:dPt>
          <c:dPt>
            <c:idx val="3"/>
            <c:bubble3D val="0"/>
            <c:extLst>
              <c:ext xmlns:c16="http://schemas.microsoft.com/office/drawing/2014/chart" uri="{C3380CC4-5D6E-409C-BE32-E72D297353CC}">
                <c16:uniqueId val="{00000018-3D63-4B40-9C8C-FC9DEC86B044}"/>
              </c:ext>
            </c:extLst>
          </c:dPt>
          <c:dLbls>
            <c:numFmt formatCode="#&quot;&quot;" sourceLinked="0"/>
            <c:spPr>
              <a:solidFill>
                <a:srgbClr val="595959"/>
              </a:solidFill>
              <a:ln>
                <a:solidFill>
                  <a:sysClr val="windowText" lastClr="000000">
                    <a:lumMod val="65000"/>
                    <a:lumOff val="35000"/>
                  </a:sysClr>
                </a:solidFill>
              </a:ln>
              <a:effectLst/>
            </c:spPr>
            <c:txPr>
              <a:bodyPr wrap="square" lIns="38100" tIns="19050" rIns="38100" bIns="19050" anchor="ctr">
                <a:spAutoFit/>
              </a:bodyPr>
              <a:lstStyle/>
              <a:p>
                <a:pPr>
                  <a:defRPr>
                    <a:solidFill>
                      <a:schemeClr val="bg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'VisualData3(Pie)'!$J$22:$M$22</c:f>
              <c:numCache>
                <c:formatCode>General</c:formatCode>
                <c:ptCount val="4"/>
                <c:pt idx="0">
                  <c:v>25</c:v>
                </c:pt>
                <c:pt idx="1">
                  <c:v>8</c:v>
                </c:pt>
                <c:pt idx="2">
                  <c:v>27</c:v>
                </c:pt>
                <c:pt idx="3">
                  <c:v>1</c:v>
                </c:pt>
              </c:numCache>
            </c:numRef>
          </c:val>
          <c:extLst>
            <c:ext xmlns:c16="http://schemas.microsoft.com/office/drawing/2014/chart" uri="{C3380CC4-5D6E-409C-BE32-E72D297353CC}">
              <c16:uniqueId val="{00000000-3D63-4B40-9C8C-FC9DEC86B044}"/>
            </c:ext>
          </c:extLst>
        </c:ser>
        <c:ser>
          <c:idx val="3"/>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3D63-4B40-9C8C-FC9DEC86B0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3D63-4B40-9C8C-FC9DEC86B0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3D63-4B40-9C8C-FC9DEC86B0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3D63-4B40-9C8C-FC9DEC86B044}"/>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3D63-4B40-9C8C-FC9DEC86B044}"/>
            </c:ext>
          </c:extLst>
        </c:ser>
        <c:ser>
          <c:idx val="1"/>
          <c:order val="2"/>
          <c:tx>
            <c:strRef>
              <c:f>'VisualData3(Pie)'!$I$21</c:f>
              <c:strCache>
                <c:ptCount val="1"/>
                <c:pt idx="0">
                  <c:v>Infirmières autorisées</c:v>
                </c:pt>
              </c:strCache>
            </c:strRef>
          </c:tx>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3D63-4B40-9C8C-FC9DEC86B044}"/>
            </c:ext>
          </c:extLst>
        </c:ser>
        <c:ser>
          <c:idx val="0"/>
          <c:order val="3"/>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D63-4B40-9C8C-FC9DEC86B0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D63-4B40-9C8C-FC9DEC86B0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D63-4B40-9C8C-FC9DEC86B0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D63-4B40-9C8C-FC9DEC86B044}"/>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3D63-4B40-9C8C-FC9DEC86B044}"/>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0638445164450137"/>
          <c:y val="0.14215224723303638"/>
          <c:w val="0.27367934420876816"/>
          <c:h val="0.6274315617610996"/>
        </c:manualLayout>
      </c:layout>
      <c:overlay val="0"/>
      <c:spPr>
        <a:no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'VisualData3(Pie)'!$I$20</c:f>
              <c:strCache>
                <c:ptCount val="1"/>
                <c:pt idx="0">
                  <c:v>Infirmières praticiennes</c:v>
                </c:pt>
              </c:strCache>
            </c:strRef>
          </c:tx>
          <c:dLbls>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A3BE-4076-8823-1AB573054D42}"/>
            </c:ext>
          </c:extLst>
        </c:ser>
        <c:ser>
          <c:idx val="0"/>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3BE-4076-8823-1AB573054D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6-A3BE-4076-8823-1AB573054D4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A3BE-4076-8823-1AB573054D4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A-A3BE-4076-8823-1AB573054D42}"/>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3BE-4076-8823-1AB573054D42}"/>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3BE-4076-8823-1AB573054D42}"/>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8-A3BE-4076-8823-1AB573054D42}"/>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A3BE-4076-8823-1AB573054D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A3BE-4076-8823-1AB573054D42}"/>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'VisualData3(Pie)'!$I$22</c:f>
              <c:strCache>
                <c:ptCount val="1"/>
                <c:pt idx="0">
                  <c:v>Infirmières psychiatriques autorisées</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'VisualData3(Pie)'!$J$3:$M$3</c:f>
              <c:strCache>
                <c:ptCount val="4"/>
                <c:pt idx="0">
                  <c:v>Plein exercice</c:v>
                </c:pt>
                <c:pt idx="1">
                  <c:v>Exercice restreint</c:v>
                </c:pt>
                <c:pt idx="2">
                  <c:v>Exclu</c:v>
                </c:pt>
                <c:pt idx="3">
                  <c:v>Non disponible/
sans objet</c:v>
                </c:pt>
              </c:strCache>
            </c:strRef>
          </c:cat>
          <c:val>
            <c:numRef>
              <c:f>'VisualData3(Pie)'!$J$22:$M$22</c:f>
              <c:numCache>
                <c:formatCode>General</c:formatCode>
                <c:ptCount val="4"/>
                <c:pt idx="0">
                  <c:v>25</c:v>
                </c:pt>
                <c:pt idx="1">
                  <c:v>8</c:v>
                </c:pt>
                <c:pt idx="2">
                  <c:v>27</c:v>
                </c:pt>
                <c:pt idx="3">
                  <c:v>1</c:v>
                </c:pt>
              </c:numCache>
            </c:numRef>
          </c:val>
          <c:extLst>
            <c:ext xmlns:c16="http://schemas.microsoft.com/office/drawing/2014/chart" uri="{C3380CC4-5D6E-409C-BE32-E72D297353CC}">
              <c16:uniqueId val="{00000000-EBC3-429F-9A8A-5DC6C1ACD556}"/>
            </c:ext>
          </c:extLst>
        </c:ser>
        <c:ser>
          <c:idx val="3"/>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EBC3-429F-9A8A-5DC6C1ACD5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EBC3-429F-9A8A-5DC6C1ACD5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EBC3-429F-9A8A-5DC6C1ACD5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EBC3-429F-9A8A-5DC6C1ACD556}"/>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EBC3-429F-9A8A-5DC6C1ACD556}"/>
            </c:ext>
          </c:extLst>
        </c:ser>
        <c:ser>
          <c:idx val="1"/>
          <c:order val="2"/>
          <c:tx>
            <c:strRef>
              <c:f>'VisualData3(Pie)'!$I$21</c:f>
              <c:strCache>
                <c:ptCount val="1"/>
                <c:pt idx="0">
                  <c:v>Infirmières autorisées</c:v>
                </c:pt>
              </c:strCache>
            </c:strRef>
          </c:tx>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EBC3-429F-9A8A-5DC6C1ACD556}"/>
            </c:ext>
          </c:extLst>
        </c:ser>
        <c:ser>
          <c:idx val="0"/>
          <c:order val="3"/>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BC3-429F-9A8A-5DC6C1ACD5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BC3-429F-9A8A-5DC6C1ACD5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BC3-429F-9A8A-5DC6C1ACD5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C3-429F-9A8A-5DC6C1ACD556}"/>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EBC3-429F-9A8A-5DC6C1ACD556}"/>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0"/>
          <c:tx>
            <c:strRef>
              <c:f>'VisualData3(Pie)'!$I$23</c:f>
              <c:strCache>
                <c:ptCount val="1"/>
                <c:pt idx="0">
                  <c:v>Infirmières auxiliaires autorisées</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'VisualData3(Pie)'!$J$3:$M$3</c:f>
              <c:strCache>
                <c:ptCount val="4"/>
                <c:pt idx="0">
                  <c:v>Plein exercice</c:v>
                </c:pt>
                <c:pt idx="1">
                  <c:v>Exercice restreint</c:v>
                </c:pt>
                <c:pt idx="2">
                  <c:v>Exclu</c:v>
                </c:pt>
                <c:pt idx="3">
                  <c:v>Non disponible/
sans objet</c:v>
                </c:pt>
              </c:strCache>
            </c:strRef>
          </c:cat>
          <c:val>
            <c:numRef>
              <c:f>'VisualData3(Pie)'!$J$23:$M$23</c:f>
              <c:numCache>
                <c:formatCode>General</c:formatCode>
                <c:ptCount val="4"/>
                <c:pt idx="0">
                  <c:v>21</c:v>
                </c:pt>
                <c:pt idx="1">
                  <c:v>12</c:v>
                </c:pt>
                <c:pt idx="2">
                  <c:v>28</c:v>
                </c:pt>
                <c:pt idx="3">
                  <c:v>0</c:v>
                </c:pt>
              </c:numCache>
            </c:numRef>
          </c:val>
          <c:extLst>
            <c:ext xmlns:c16="http://schemas.microsoft.com/office/drawing/2014/chart" uri="{C3380CC4-5D6E-409C-BE32-E72D297353CC}">
              <c16:uniqueId val="{00000000-A8EB-40E2-B5C9-F3A50D0B7EF7}"/>
            </c:ext>
          </c:extLst>
        </c:ser>
        <c:ser>
          <c:idx val="3"/>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8EB-40E2-B5C9-F3A50D0B7E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A8EB-40E2-B5C9-F3A50D0B7E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A8EB-40E2-B5C9-F3A50D0B7E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A8EB-40E2-B5C9-F3A50D0B7EF7}"/>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A8EB-40E2-B5C9-F3A50D0B7EF7}"/>
            </c:ext>
          </c:extLst>
        </c:ser>
        <c:ser>
          <c:idx val="1"/>
          <c:order val="2"/>
          <c:tx>
            <c:strRef>
              <c:f>'VisualData3(Pie)'!$I$21</c:f>
              <c:strCache>
                <c:ptCount val="1"/>
                <c:pt idx="0">
                  <c:v>Infirmières autorisées</c:v>
                </c:pt>
              </c:strCache>
            </c:strRef>
          </c:tx>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A-A8EB-40E2-B5C9-F3A50D0B7EF7}"/>
            </c:ext>
          </c:extLst>
        </c:ser>
        <c:ser>
          <c:idx val="0"/>
          <c:order val="3"/>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8EB-40E2-B5C9-F3A50D0B7E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EB-40E2-B5C9-F3A50D0B7E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8EB-40E2-B5C9-F3A50D0B7E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8EB-40E2-B5C9-F3A50D0B7EF7}"/>
              </c:ext>
            </c:extLst>
          </c:dPt>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3-A8EB-40E2-B5C9-F3A50D0B7EF7}"/>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77707786526684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tx>
            <c:strRef>
              <c:f>'VisualData3(Pie)'!$I$21</c:f>
              <c:strCache>
                <c:ptCount val="1"/>
                <c:pt idx="0">
                  <c:v>Infirmières autorisées</c:v>
                </c:pt>
              </c:strCache>
            </c:strRef>
          </c:tx>
          <c:dLbls>
            <c:dLbl>
              <c:idx val="0"/>
              <c:layout>
                <c:manualLayout>
                  <c:x val="0.05"/>
                  <c:y val="-7.40740740740740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32-4DF9-BDF6-D47C73DA3FA1}"/>
                </c:ext>
              </c:extLst>
            </c:dLbl>
            <c:dLbl>
              <c:idx val="1"/>
              <c:layout>
                <c:manualLayout>
                  <c:x val="-4.166666666666672E-2"/>
                  <c:y val="1.851851851851851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32-4DF9-BDF6-D47C73DA3FA1}"/>
                </c:ext>
              </c:extLst>
            </c:dLbl>
            <c:dLbl>
              <c:idx val="2"/>
              <c:layout>
                <c:manualLayout>
                  <c:x val="-1.6666666666666666E-2"/>
                  <c:y val="-3.240740740740740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32-4DF9-BDF6-D47C73DA3FA1}"/>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'VisualData3(Pie)'!$J$21:$M$21</c:f>
              <c:numCache>
                <c:formatCode>General</c:formatCode>
                <c:ptCount val="4"/>
                <c:pt idx="0">
                  <c:v>24</c:v>
                </c:pt>
                <c:pt idx="1">
                  <c:v>18</c:v>
                </c:pt>
                <c:pt idx="2">
                  <c:v>19</c:v>
                </c:pt>
                <c:pt idx="3">
                  <c:v>0</c:v>
                </c:pt>
              </c:numCache>
            </c:numRef>
          </c:val>
          <c:extLst>
            <c:ext xmlns:c16="http://schemas.microsoft.com/office/drawing/2014/chart" uri="{C3380CC4-5D6E-409C-BE32-E72D297353CC}">
              <c16:uniqueId val="{00000004-0432-4DF9-BDF6-D47C73DA3FA1}"/>
            </c:ext>
          </c:extLst>
        </c:ser>
        <c:ser>
          <c:idx val="0"/>
          <c:order val="1"/>
          <c:tx>
            <c:strRef>
              <c:f>'VisualData3(Pie)'!$I$20</c:f>
              <c:strCache>
                <c:ptCount val="1"/>
                <c:pt idx="0">
                  <c:v>Infirmières praticiennes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0432-4DF9-BDF6-D47C73DA3F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0432-4DF9-BDF6-D47C73DA3F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A-0432-4DF9-BDF6-D47C73DA3F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C-0432-4DF9-BDF6-D47C73DA3FA1}"/>
              </c:ext>
            </c:extLst>
          </c:dPt>
          <c:dLbls>
            <c:dLbl>
              <c:idx val="0"/>
              <c:layout>
                <c:manualLayout>
                  <c:x val="5.833333333333323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432-4DF9-BDF6-D47C73DA3FA1}"/>
                </c:ext>
              </c:extLst>
            </c:dLbl>
            <c:dLbl>
              <c:idx val="1"/>
              <c:layout>
                <c:manualLayout>
                  <c:x val="-3.0555555555555555E-2"/>
                  <c:y val="-4.6296296296296719E-3"/>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0432-4DF9-BDF6-D47C73DA3FA1}"/>
                </c:ext>
              </c:extLst>
            </c:dLbl>
            <c:dLbl>
              <c:idx val="2"/>
              <c:layout>
                <c:manualLayout>
                  <c:x val="-3.611111111111117E-2"/>
                  <c:y val="-2.7777777777777783E-2"/>
                </c:manualLayout>
              </c:layout>
              <c:numFmt formatCode="#&quot;&quot;" sourceLinked="0"/>
              <c:spPr>
                <a:solidFill>
                  <a:sysClr val="window" lastClr="FFFFFF"/>
                </a:solidFill>
                <a:ln>
                  <a:noFill/>
                </a:ln>
                <a:effectLst/>
              </c:spPr>
              <c:txPr>
                <a:bodyPr wrap="square" lIns="38100" tIns="19050" rIns="38100" bIns="19050" anchor="ctr">
                  <a:noAutofit/>
                </a:bodyPr>
                <a:lstStyle/>
                <a:p>
                  <a:pPr>
                    <a:defRPr/>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6.7440726159230094E-2"/>
                      <c:h val="7.258165645960922E-2"/>
                    </c:manualLayout>
                  </c15:layout>
                </c:ext>
                <c:ext xmlns:c16="http://schemas.microsoft.com/office/drawing/2014/chart" uri="{C3380CC4-5D6E-409C-BE32-E72D297353CC}">
                  <c16:uniqueId val="{0000000A-0432-4DF9-BDF6-D47C73DA3FA1}"/>
                </c:ext>
              </c:extLst>
            </c:dLbl>
            <c:dLbl>
              <c:idx val="3"/>
              <c:layout>
                <c:manualLayout>
                  <c:x val="7.7777777777777779E-2"/>
                  <c:y val="0"/>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0432-4DF9-BDF6-D47C73DA3FA1}"/>
                </c:ext>
              </c:extLst>
            </c:dLbl>
            <c:numFmt formatCode="#&quot;&quot;" sourceLinked="0"/>
            <c:spPr>
              <a:solidFill>
                <a:sysClr val="window" lastClr="FFFFFF"/>
              </a:solidFill>
              <a:ln>
                <a:noFill/>
              </a:ln>
              <a:effectLst/>
            </c:spPr>
            <c:dLblPos val="outEnd"/>
            <c:showLegendKey val="0"/>
            <c:showVal val="1"/>
            <c:showCatName val="0"/>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'VisualData3(Pie)'!$J$3:$M$3</c:f>
              <c:strCache>
                <c:ptCount val="4"/>
                <c:pt idx="0">
                  <c:v>Plein exercice</c:v>
                </c:pt>
                <c:pt idx="1">
                  <c:v>Exercice restreint</c:v>
                </c:pt>
                <c:pt idx="2">
                  <c:v>Exclu</c:v>
                </c:pt>
                <c:pt idx="3">
                  <c:v>Non disponible/
sans objet</c:v>
                </c:pt>
              </c:strCache>
            </c:strRef>
          </c:cat>
          <c:val>
            <c:numRef>
              <c:f>'VisualData3(Pie)'!$J$20:$M$20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D-0432-4DF9-BDF6-D47C73DA3FA1}"/>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3943350</xdr:colOff>
      <xdr:row>21</xdr:row>
      <xdr:rowOff>180975</xdr:rowOff>
    </xdr:from>
    <xdr:to>
      <xdr:col>0</xdr:col>
      <xdr:colOff>5680710</xdr:colOff>
      <xdr:row>21</xdr:row>
      <xdr:rowOff>993139</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860D27E-2EED-4352-8847-345A091CEB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3350" y="10906125"/>
          <a:ext cx="1737360" cy="812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134711</xdr:colOff>
      <xdr:row>8</xdr:row>
      <xdr:rowOff>98424</xdr:rowOff>
    </xdr:from>
    <xdr:to>
      <xdr:col>1</xdr:col>
      <xdr:colOff>979660</xdr:colOff>
      <xdr:row>8</xdr:row>
      <xdr:rowOff>2558160</xdr:rowOff>
    </xdr:to>
    <xdr:graphicFrame macro="">
      <xdr:nvGraphicFramePr>
        <xdr:cNvPr id="6" name="Chart 5">
          <a:extLst>
            <a:ext uri="{FF2B5EF4-FFF2-40B4-BE49-F238E27FC236}">
              <a16:creationId xmlns:a16="http://schemas.microsoft.com/office/drawing/2014/main" id="{92137E91-AB16-407F-A8B4-A9490E8EC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609599</xdr:colOff>
      <xdr:row>8</xdr:row>
      <xdr:rowOff>88899</xdr:rowOff>
    </xdr:from>
    <xdr:to>
      <xdr:col>3</xdr:col>
      <xdr:colOff>1937384</xdr:colOff>
      <xdr:row>8</xdr:row>
      <xdr:rowOff>2548635</xdr:rowOff>
    </xdr:to>
    <xdr:graphicFrame macro="">
      <xdr:nvGraphicFramePr>
        <xdr:cNvPr id="11" name="Chart 10">
          <a:extLst>
            <a:ext uri="{FF2B5EF4-FFF2-40B4-BE49-F238E27FC236}">
              <a16:creationId xmlns:a16="http://schemas.microsoft.com/office/drawing/2014/main" id="{9D523AC6-0FFF-4F67-AAE8-2E4C196C3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1054553</xdr:colOff>
      <xdr:row>8</xdr:row>
      <xdr:rowOff>88899</xdr:rowOff>
    </xdr:from>
    <xdr:to>
      <xdr:col>2</xdr:col>
      <xdr:colOff>523874</xdr:colOff>
      <xdr:row>8</xdr:row>
      <xdr:rowOff>2548635</xdr:rowOff>
    </xdr:to>
    <xdr:graphicFrame macro="">
      <xdr:nvGraphicFramePr>
        <xdr:cNvPr id="12" name="Chart 11">
          <a:extLst>
            <a:ext uri="{FF2B5EF4-FFF2-40B4-BE49-F238E27FC236}">
              <a16:creationId xmlns:a16="http://schemas.microsoft.com/office/drawing/2014/main" id="{E0F8ED86-AF67-4AEE-976E-E7B5751C5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1588769</xdr:colOff>
      <xdr:row>8</xdr:row>
      <xdr:rowOff>2901042</xdr:rowOff>
    </xdr:from>
    <xdr:to>
      <xdr:col>4</xdr:col>
      <xdr:colOff>2253340</xdr:colOff>
      <xdr:row>9</xdr:row>
      <xdr:rowOff>238375</xdr:rowOff>
    </xdr:to>
    <xdr:grpSp>
      <xdr:nvGrpSpPr>
        <xdr:cNvPr id="49" name="Group 48">
          <a:extLst>
            <a:ext uri="{FF2B5EF4-FFF2-40B4-BE49-F238E27FC236}">
              <a16:creationId xmlns:a16="http://schemas.microsoft.com/office/drawing/2014/main" id="{2FA726FB-2E3A-4A94-BDF8-3382EAD601BB}"/>
            </a:ext>
          </a:extLst>
        </xdr:cNvPr>
        <xdr:cNvGrpSpPr/>
      </xdr:nvGrpSpPr>
      <xdr:grpSpPr>
        <a:xfrm>
          <a:off x="10647044" y="5320392"/>
          <a:ext cx="3217271" cy="794908"/>
          <a:chOff x="15777029" y="4125689"/>
          <a:chExt cx="3309800" cy="798990"/>
        </a:xfrm>
      </xdr:grpSpPr>
      <xdr:grpSp>
        <xdr:nvGrpSpPr>
          <xdr:cNvPr id="50" name="Group 49">
            <a:extLst>
              <a:ext uri="{FF2B5EF4-FFF2-40B4-BE49-F238E27FC236}">
                <a16:creationId xmlns:a16="http://schemas.microsoft.com/office/drawing/2014/main" id="{D0FC3BB1-9832-4E36-97D6-293AD6B2E605}"/>
              </a:ext>
            </a:extLst>
          </xdr:cNvPr>
          <xdr:cNvGrpSpPr/>
        </xdr:nvGrpSpPr>
        <xdr:grpSpPr>
          <a:xfrm>
            <a:off x="15859793" y="4738443"/>
            <a:ext cx="2587833" cy="186236"/>
            <a:chOff x="12582189" y="5527220"/>
            <a:chExt cx="2585283" cy="167185"/>
          </a:xfrm>
        </xdr:grpSpPr>
        <xdr:sp macro="" textlink="">
          <xdr:nvSpPr>
            <xdr:cNvPr id="56" name="Rectangle 55">
              <a:extLst>
                <a:ext uri="{FF2B5EF4-FFF2-40B4-BE49-F238E27FC236}">
                  <a16:creationId xmlns:a16="http://schemas.microsoft.com/office/drawing/2014/main" id="{3671EA3E-548E-4C5E-92FC-AB932B030EBE}"/>
                </a:ext>
              </a:extLst>
            </xdr:cNvPr>
            <xdr:cNvSpPr/>
          </xdr:nvSpPr>
          <xdr:spPr>
            <a:xfrm>
              <a:off x="12582189" y="5527521"/>
              <a:ext cx="373836" cy="166884"/>
            </a:xfrm>
            <a:prstGeom prst="rect">
              <a:avLst/>
            </a:prstGeom>
            <a:solidFill>
              <a:srgbClr val="CFE8E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7" name="Rectangle 56">
              <a:extLst>
                <a:ext uri="{FF2B5EF4-FFF2-40B4-BE49-F238E27FC236}">
                  <a16:creationId xmlns:a16="http://schemas.microsoft.com/office/drawing/2014/main" id="{3AB742BC-651F-47D2-98F1-9A26F2EB302E}"/>
                </a:ext>
              </a:extLst>
            </xdr:cNvPr>
            <xdr:cNvSpPr/>
          </xdr:nvSpPr>
          <xdr:spPr>
            <a:xfrm>
              <a:off x="13284266" y="5527521"/>
              <a:ext cx="374904" cy="166884"/>
            </a:xfrm>
            <a:prstGeom prst="rect">
              <a:avLst/>
            </a:prstGeom>
            <a:solidFill>
              <a:srgbClr val="00A1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 name="Rectangle 57">
              <a:extLst>
                <a:ext uri="{FF2B5EF4-FFF2-40B4-BE49-F238E27FC236}">
                  <a16:creationId xmlns:a16="http://schemas.microsoft.com/office/drawing/2014/main" id="{3EF08055-653B-41BD-9BDD-DB9DA816086C}"/>
                </a:ext>
              </a:extLst>
            </xdr:cNvPr>
            <xdr:cNvSpPr/>
          </xdr:nvSpPr>
          <xdr:spPr>
            <a:xfrm>
              <a:off x="14050163" y="5527521"/>
              <a:ext cx="375197" cy="166884"/>
            </a:xfrm>
            <a:prstGeom prst="rect">
              <a:avLst/>
            </a:prstGeom>
            <a:solidFill>
              <a:srgbClr val="85206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Rectangle 58">
              <a:extLst>
                <a:ext uri="{FF2B5EF4-FFF2-40B4-BE49-F238E27FC236}">
                  <a16:creationId xmlns:a16="http://schemas.microsoft.com/office/drawing/2014/main" id="{7B6E4EEA-8263-4F3F-A451-C614F160A4FC}"/>
                </a:ext>
              </a:extLst>
            </xdr:cNvPr>
            <xdr:cNvSpPr/>
          </xdr:nvSpPr>
          <xdr:spPr>
            <a:xfrm>
              <a:off x="14792958" y="5527220"/>
              <a:ext cx="374514" cy="16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1" name="TextBox 50">
            <a:extLst>
              <a:ext uri="{FF2B5EF4-FFF2-40B4-BE49-F238E27FC236}">
                <a16:creationId xmlns:a16="http://schemas.microsoft.com/office/drawing/2014/main" id="{9EEC2C0A-002F-4567-B332-F4EDEFDD9760}"/>
              </a:ext>
            </a:extLst>
          </xdr:cNvPr>
          <xdr:cNvSpPr txBox="1"/>
        </xdr:nvSpPr>
        <xdr:spPr>
          <a:xfrm>
            <a:off x="15777030" y="4125689"/>
            <a:ext cx="709385" cy="35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Légende</a:t>
            </a:r>
            <a:endParaRPr lang="en-US" sz="900" b="1">
              <a:solidFill>
                <a:sysClr val="windowText" lastClr="000000"/>
              </a:solidFill>
              <a:latin typeface="Arial" panose="020B0604020202020204" pitchFamily="34" charset="0"/>
              <a:cs typeface="Arial" panose="020B0604020202020204" pitchFamily="34" charset="0"/>
            </a:endParaRPr>
          </a:p>
        </xdr:txBody>
      </xdr:sp>
      <xdr:sp macro="" textlink="">
        <xdr:nvSpPr>
          <xdr:cNvPr id="52" name="TextBox 51">
            <a:extLst>
              <a:ext uri="{FF2B5EF4-FFF2-40B4-BE49-F238E27FC236}">
                <a16:creationId xmlns:a16="http://schemas.microsoft.com/office/drawing/2014/main" id="{6F930E86-CA76-450E-8A53-22A7C2D4B5E3}"/>
              </a:ext>
            </a:extLst>
          </xdr:cNvPr>
          <xdr:cNvSpPr txBox="1"/>
        </xdr:nvSpPr>
        <xdr:spPr>
          <a:xfrm>
            <a:off x="17985132" y="4376061"/>
            <a:ext cx="1101697"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Non disponible/</a:t>
            </a:r>
            <a:br>
              <a:rPr lang="en-US" sz="900" b="0">
                <a:latin typeface="Arial" panose="020B0604020202020204" pitchFamily="34" charset="0"/>
                <a:cs typeface="Arial" panose="020B0604020202020204" pitchFamily="34" charset="0"/>
              </a:rPr>
            </a:br>
            <a:r>
              <a:rPr lang="en-US" sz="900" b="0">
                <a:latin typeface="Arial" panose="020B0604020202020204" pitchFamily="34" charset="0"/>
                <a:cs typeface="Arial" panose="020B0604020202020204" pitchFamily="34" charset="0"/>
              </a:rPr>
              <a:t>sans objet</a:t>
            </a:r>
          </a:p>
        </xdr:txBody>
      </xdr:sp>
      <xdr:sp macro="" textlink="">
        <xdr:nvSpPr>
          <xdr:cNvPr id="53" name="TextBox 52">
            <a:extLst>
              <a:ext uri="{FF2B5EF4-FFF2-40B4-BE49-F238E27FC236}">
                <a16:creationId xmlns:a16="http://schemas.microsoft.com/office/drawing/2014/main" id="{F745F280-D2BF-4772-9C81-ED4A6A0A5FCA}"/>
              </a:ext>
            </a:extLst>
          </xdr:cNvPr>
          <xdr:cNvSpPr txBox="1"/>
        </xdr:nvSpPr>
        <xdr:spPr>
          <a:xfrm>
            <a:off x="17246601" y="4501250"/>
            <a:ext cx="529771" cy="23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a:latin typeface="Arial" panose="020B0604020202020204" pitchFamily="34" charset="0"/>
                <a:cs typeface="Arial" panose="020B0604020202020204" pitchFamily="34" charset="0"/>
              </a:rPr>
              <a:t>Exclu</a:t>
            </a:r>
          </a:p>
        </xdr:txBody>
      </xdr:sp>
      <xdr:sp macro="" textlink="">
        <xdr:nvSpPr>
          <xdr:cNvPr id="54" name="TextBox 53">
            <a:extLst>
              <a:ext uri="{FF2B5EF4-FFF2-40B4-BE49-F238E27FC236}">
                <a16:creationId xmlns:a16="http://schemas.microsoft.com/office/drawing/2014/main" id="{BED182B6-CD0A-4574-B802-EFCB1284E9FF}"/>
              </a:ext>
            </a:extLst>
          </xdr:cNvPr>
          <xdr:cNvSpPr txBox="1"/>
        </xdr:nvSpPr>
        <xdr:spPr>
          <a:xfrm>
            <a:off x="16473715" y="4376061"/>
            <a:ext cx="775116"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Exercice restreint</a:t>
            </a:r>
          </a:p>
        </xdr:txBody>
      </xdr:sp>
      <xdr:sp macro="" textlink="">
        <xdr:nvSpPr>
          <xdr:cNvPr id="55" name="TextBox 54">
            <a:extLst>
              <a:ext uri="{FF2B5EF4-FFF2-40B4-BE49-F238E27FC236}">
                <a16:creationId xmlns:a16="http://schemas.microsoft.com/office/drawing/2014/main" id="{518FCC6B-6E2B-4FEA-BCB4-B72ED9FDDF87}"/>
              </a:ext>
            </a:extLst>
          </xdr:cNvPr>
          <xdr:cNvSpPr txBox="1"/>
        </xdr:nvSpPr>
        <xdr:spPr>
          <a:xfrm>
            <a:off x="15777029" y="4376061"/>
            <a:ext cx="658490"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Plein exercice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43543</xdr:colOff>
      <xdr:row>3</xdr:row>
      <xdr:rowOff>234043</xdr:rowOff>
    </xdr:from>
    <xdr:to>
      <xdr:col>5</xdr:col>
      <xdr:colOff>849628</xdr:colOff>
      <xdr:row>6</xdr:row>
      <xdr:rowOff>222047</xdr:rowOff>
    </xdr:to>
    <xdr:grpSp>
      <xdr:nvGrpSpPr>
        <xdr:cNvPr id="9" name="Group 8">
          <a:extLst>
            <a:ext uri="{FF2B5EF4-FFF2-40B4-BE49-F238E27FC236}">
              <a16:creationId xmlns:a16="http://schemas.microsoft.com/office/drawing/2014/main" id="{F0817508-96EA-4C99-9A65-84CFB0DAB166}"/>
            </a:ext>
          </a:extLst>
        </xdr:cNvPr>
        <xdr:cNvGrpSpPr/>
      </xdr:nvGrpSpPr>
      <xdr:grpSpPr>
        <a:xfrm>
          <a:off x="8606518" y="1043668"/>
          <a:ext cx="3635010" cy="873829"/>
          <a:chOff x="15777029" y="4125689"/>
          <a:chExt cx="3309800" cy="798990"/>
        </a:xfrm>
      </xdr:grpSpPr>
      <xdr:grpSp>
        <xdr:nvGrpSpPr>
          <xdr:cNvPr id="10" name="Group 9">
            <a:extLst>
              <a:ext uri="{FF2B5EF4-FFF2-40B4-BE49-F238E27FC236}">
                <a16:creationId xmlns:a16="http://schemas.microsoft.com/office/drawing/2014/main" id="{0CECD3C8-AF0C-4DB4-8B5A-01156952C7A3}"/>
              </a:ext>
            </a:extLst>
          </xdr:cNvPr>
          <xdr:cNvGrpSpPr/>
        </xdr:nvGrpSpPr>
        <xdr:grpSpPr>
          <a:xfrm>
            <a:off x="15859793" y="4738443"/>
            <a:ext cx="2587833" cy="186236"/>
            <a:chOff x="12582189" y="5527220"/>
            <a:chExt cx="2585283" cy="167185"/>
          </a:xfrm>
        </xdr:grpSpPr>
        <xdr:sp macro="" textlink="">
          <xdr:nvSpPr>
            <xdr:cNvPr id="23" name="Rectangle 22">
              <a:extLst>
                <a:ext uri="{FF2B5EF4-FFF2-40B4-BE49-F238E27FC236}">
                  <a16:creationId xmlns:a16="http://schemas.microsoft.com/office/drawing/2014/main" id="{55E76555-B42A-40C8-8F48-390D16CC3BA7}"/>
                </a:ext>
              </a:extLst>
            </xdr:cNvPr>
            <xdr:cNvSpPr/>
          </xdr:nvSpPr>
          <xdr:spPr>
            <a:xfrm>
              <a:off x="12582189" y="5527521"/>
              <a:ext cx="373836" cy="166884"/>
            </a:xfrm>
            <a:prstGeom prst="rect">
              <a:avLst/>
            </a:prstGeom>
            <a:solidFill>
              <a:srgbClr val="CFE8E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Rectangle 23">
              <a:extLst>
                <a:ext uri="{FF2B5EF4-FFF2-40B4-BE49-F238E27FC236}">
                  <a16:creationId xmlns:a16="http://schemas.microsoft.com/office/drawing/2014/main" id="{0A189952-988B-41FA-8EC1-EB066395C0FA}"/>
                </a:ext>
              </a:extLst>
            </xdr:cNvPr>
            <xdr:cNvSpPr/>
          </xdr:nvSpPr>
          <xdr:spPr>
            <a:xfrm>
              <a:off x="13284266" y="5527521"/>
              <a:ext cx="374904" cy="166884"/>
            </a:xfrm>
            <a:prstGeom prst="rect">
              <a:avLst/>
            </a:prstGeom>
            <a:solidFill>
              <a:srgbClr val="00A1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Rectangle 24">
              <a:extLst>
                <a:ext uri="{FF2B5EF4-FFF2-40B4-BE49-F238E27FC236}">
                  <a16:creationId xmlns:a16="http://schemas.microsoft.com/office/drawing/2014/main" id="{AA6DA1DA-F7CB-4F3C-856D-C850BB9AF1BC}"/>
                </a:ext>
              </a:extLst>
            </xdr:cNvPr>
            <xdr:cNvSpPr/>
          </xdr:nvSpPr>
          <xdr:spPr>
            <a:xfrm>
              <a:off x="14050163" y="5527521"/>
              <a:ext cx="375197" cy="166884"/>
            </a:xfrm>
            <a:prstGeom prst="rect">
              <a:avLst/>
            </a:prstGeom>
            <a:solidFill>
              <a:srgbClr val="85206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Rectangle 25">
              <a:extLst>
                <a:ext uri="{FF2B5EF4-FFF2-40B4-BE49-F238E27FC236}">
                  <a16:creationId xmlns:a16="http://schemas.microsoft.com/office/drawing/2014/main" id="{EE035AE7-7F1F-4255-A9DE-E31B44DC542E}"/>
                </a:ext>
              </a:extLst>
            </xdr:cNvPr>
            <xdr:cNvSpPr/>
          </xdr:nvSpPr>
          <xdr:spPr>
            <a:xfrm>
              <a:off x="14792958" y="5527220"/>
              <a:ext cx="374514" cy="16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1" name="TextBox 10">
            <a:extLst>
              <a:ext uri="{FF2B5EF4-FFF2-40B4-BE49-F238E27FC236}">
                <a16:creationId xmlns:a16="http://schemas.microsoft.com/office/drawing/2014/main" id="{832769DD-FBB1-4B78-838C-37589137DA97}"/>
              </a:ext>
            </a:extLst>
          </xdr:cNvPr>
          <xdr:cNvSpPr txBox="1"/>
        </xdr:nvSpPr>
        <xdr:spPr>
          <a:xfrm>
            <a:off x="15777030" y="4125689"/>
            <a:ext cx="709385" cy="35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Légende</a:t>
            </a:r>
            <a:endParaRPr lang="en-US" sz="90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TextBox 11">
            <a:extLst>
              <a:ext uri="{FF2B5EF4-FFF2-40B4-BE49-F238E27FC236}">
                <a16:creationId xmlns:a16="http://schemas.microsoft.com/office/drawing/2014/main" id="{D53D57C0-28D0-46DC-B0C9-0A79F220E721}"/>
              </a:ext>
            </a:extLst>
          </xdr:cNvPr>
          <xdr:cNvSpPr txBox="1"/>
        </xdr:nvSpPr>
        <xdr:spPr>
          <a:xfrm>
            <a:off x="17985132" y="4376061"/>
            <a:ext cx="1101697"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Non disponible/</a:t>
            </a:r>
            <a:br>
              <a:rPr lang="en-US" sz="900" b="0">
                <a:latin typeface="Arial" panose="020B0604020202020204" pitchFamily="34" charset="0"/>
                <a:cs typeface="Arial" panose="020B0604020202020204" pitchFamily="34" charset="0"/>
              </a:rPr>
            </a:br>
            <a:r>
              <a:rPr lang="en-US" sz="900" b="0">
                <a:latin typeface="Arial" panose="020B0604020202020204" pitchFamily="34" charset="0"/>
                <a:cs typeface="Arial" panose="020B0604020202020204" pitchFamily="34" charset="0"/>
              </a:rPr>
              <a:t>sans objet</a:t>
            </a:r>
          </a:p>
        </xdr:txBody>
      </xdr:sp>
      <xdr:sp macro="" textlink="">
        <xdr:nvSpPr>
          <xdr:cNvPr id="13" name="TextBox 12">
            <a:extLst>
              <a:ext uri="{FF2B5EF4-FFF2-40B4-BE49-F238E27FC236}">
                <a16:creationId xmlns:a16="http://schemas.microsoft.com/office/drawing/2014/main" id="{913D5229-847D-4E2A-BB88-A19ABD05EF2E}"/>
              </a:ext>
            </a:extLst>
          </xdr:cNvPr>
          <xdr:cNvSpPr txBox="1"/>
        </xdr:nvSpPr>
        <xdr:spPr>
          <a:xfrm>
            <a:off x="17246601" y="4501250"/>
            <a:ext cx="529771" cy="23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a:latin typeface="Arial" panose="020B0604020202020204" pitchFamily="34" charset="0"/>
                <a:cs typeface="Arial" panose="020B0604020202020204" pitchFamily="34" charset="0"/>
              </a:rPr>
              <a:t>Exclu</a:t>
            </a:r>
          </a:p>
        </xdr:txBody>
      </xdr:sp>
      <xdr:sp macro="" textlink="">
        <xdr:nvSpPr>
          <xdr:cNvPr id="21" name="TextBox 20">
            <a:extLst>
              <a:ext uri="{FF2B5EF4-FFF2-40B4-BE49-F238E27FC236}">
                <a16:creationId xmlns:a16="http://schemas.microsoft.com/office/drawing/2014/main" id="{03B77E3E-DE6B-4FA8-9FE6-8651E0E6AECA}"/>
              </a:ext>
            </a:extLst>
          </xdr:cNvPr>
          <xdr:cNvSpPr txBox="1"/>
        </xdr:nvSpPr>
        <xdr:spPr>
          <a:xfrm>
            <a:off x="16473715" y="4376061"/>
            <a:ext cx="622300"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Exercice restreint</a:t>
            </a:r>
          </a:p>
        </xdr:txBody>
      </xdr:sp>
      <xdr:sp macro="" textlink="">
        <xdr:nvSpPr>
          <xdr:cNvPr id="22" name="TextBox 21">
            <a:extLst>
              <a:ext uri="{FF2B5EF4-FFF2-40B4-BE49-F238E27FC236}">
                <a16:creationId xmlns:a16="http://schemas.microsoft.com/office/drawing/2014/main" id="{FF78EB93-5ACE-492C-A31F-CA8FE02B6231}"/>
              </a:ext>
            </a:extLst>
          </xdr:cNvPr>
          <xdr:cNvSpPr txBox="1"/>
        </xdr:nvSpPr>
        <xdr:spPr>
          <a:xfrm>
            <a:off x="15777029" y="4376061"/>
            <a:ext cx="622300" cy="43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Plein exercice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1590675</xdr:colOff>
      <xdr:row>24</xdr:row>
      <xdr:rowOff>0</xdr:rowOff>
    </xdr:from>
    <xdr:to>
      <xdr:col>10</xdr:col>
      <xdr:colOff>161925</xdr:colOff>
      <xdr:row>37</xdr:row>
      <xdr:rowOff>180975</xdr:rowOff>
    </xdr:to>
    <xdr:graphicFrame macro="">
      <xdr:nvGraphicFramePr>
        <xdr:cNvPr id="4" name="Chart 3">
          <a:extLst>
            <a:ext uri="{FF2B5EF4-FFF2-40B4-BE49-F238E27FC236}">
              <a16:creationId xmlns:a16="http://schemas.microsoft.com/office/drawing/2014/main" id="{4D431A2D-1F20-4575-9115-65ACDDCE93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1733550</xdr:colOff>
      <xdr:row>38</xdr:row>
      <xdr:rowOff>85725</xdr:rowOff>
    </xdr:from>
    <xdr:to>
      <xdr:col>10</xdr:col>
      <xdr:colOff>304800</xdr:colOff>
      <xdr:row>52</xdr:row>
      <xdr:rowOff>81643</xdr:rowOff>
    </xdr:to>
    <xdr:graphicFrame macro="">
      <xdr:nvGraphicFramePr>
        <xdr:cNvPr id="6" name="Chart 5">
          <a:extLst>
            <a:ext uri="{FF2B5EF4-FFF2-40B4-BE49-F238E27FC236}">
              <a16:creationId xmlns:a16="http://schemas.microsoft.com/office/drawing/2014/main" id="{BBA3CA3A-0B8D-4CD0-A983-F61C49D27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447675</xdr:colOff>
      <xdr:row>38</xdr:row>
      <xdr:rowOff>76200</xdr:rowOff>
    </xdr:from>
    <xdr:to>
      <xdr:col>17</xdr:col>
      <xdr:colOff>495300</xdr:colOff>
      <xdr:row>52</xdr:row>
      <xdr:rowOff>87086</xdr:rowOff>
    </xdr:to>
    <xdr:graphicFrame macro="">
      <xdr:nvGraphicFramePr>
        <xdr:cNvPr id="7" name="Chart 6">
          <a:extLst>
            <a:ext uri="{FF2B5EF4-FFF2-40B4-BE49-F238E27FC236}">
              <a16:creationId xmlns:a16="http://schemas.microsoft.com/office/drawing/2014/main" id="{5545E85F-15F1-4B30-B2C2-4C5AD8765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304800</xdr:colOff>
      <xdr:row>23</xdr:row>
      <xdr:rowOff>219075</xdr:rowOff>
    </xdr:from>
    <xdr:to>
      <xdr:col>17</xdr:col>
      <xdr:colOff>352425</xdr:colOff>
      <xdr:row>37</xdr:row>
      <xdr:rowOff>161925</xdr:rowOff>
    </xdr:to>
    <xdr:graphicFrame macro="">
      <xdr:nvGraphicFramePr>
        <xdr:cNvPr id="8" name="Chart 7">
          <a:extLst>
            <a:ext uri="{FF2B5EF4-FFF2-40B4-BE49-F238E27FC236}">
              <a16:creationId xmlns:a16="http://schemas.microsoft.com/office/drawing/2014/main" id="{C65B3350-C51C-476D-8E58-893917FDF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C51782-B51A-4207-88E0-794226659468}" name="Table1" displayName="Table1" ref="A11:E73" totalsRowShown="0" headerRowDxfId="138" headerRowBorderDxfId="137" tableBorderDxfId="136">
  <autoFilter ref="A11:E73" xr:uid="{21C51782-B51A-4207-88E0-794226659468}">
    <filterColumn colId="0" hiddenButton="1"/>
    <filterColumn colId="1" hiddenButton="1"/>
    <filterColumn colId="2" hiddenButton="1"/>
    <filterColumn colId="3" hiddenButton="1"/>
    <filterColumn colId="4" hiddenButton="1"/>
  </autoFilter>
  <tableColumns count="5">
    <tableColumn id="1" xr3:uid="{1C697DFF-B4D7-42ED-BBF9-1B5FE93CB4C2}" name="Catégorie" dataDxfId="135"/>
    <tableColumn id="2" xr3:uid="{01234F6A-BBFD-446A-8AE4-3132656AC48A}" name="Activité" dataDxfId="134"/>
    <tableColumn id="4" xr3:uid="{85B5FC24-0BF1-4FFB-83DC-59323791E032}" name="Infirmières autorisées" dataDxfId="133"/>
    <tableColumn id="5" xr3:uid="{3DE1522D-2F2F-4BAD-922B-B80076382988}" name="Infirmières psychiatriques autorisées" dataDxfId="132"/>
    <tableColumn id="6" xr3:uid="{9592DD38-A91B-4C6B-B90B-9659D8944A3B}" name="Infirmières auxiliaires autorisées" dataDxfId="13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FB4FE1-F3C8-452A-8334-C13943D1E246}" name="Table2" displayName="Table2" ref="A9:M70" totalsRowShown="0" headerRowDxfId="125" dataDxfId="123" headerRowBorderDxfId="124" tableBorderDxfId="122">
  <autoFilter ref="A9:M70" xr:uid="{ECFB4FE1-F3C8-452A-8334-C13943D1E2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E81600C-B806-4C37-806E-DB623CFE6D1C}" name="Catégorie" dataDxfId="121"/>
    <tableColumn id="2" xr3:uid="{82A1F2A0-3379-4595-A1E5-CB13F80A28C5}" name="Activité" dataDxfId="120"/>
    <tableColumn id="3" xr3:uid="{1CCEAEC4-F324-4DD9-9D2F-056E6D252D9B}" name="Terre-Neuve-et-Labrador" dataDxfId="119">
      <calculatedColumnFormula>IFERROR(VLOOKUP(CONCATENATE($B10,$C$9,$A$6),Table1RawData!$A$2:$AR$2166,6,FALSE)," ")</calculatedColumnFormula>
    </tableColumn>
    <tableColumn id="4" xr3:uid="{E6BF971B-464B-4352-9531-180C760DD8B3}" name="Île-du-Prince-Édouard" dataDxfId="118">
      <calculatedColumnFormula>IFERROR(VLOOKUP(CONCATENATE($B10,$D$9,$A$6),Table1RawData!$A$2:$AR$2166,6,FALSE)," ")</calculatedColumnFormula>
    </tableColumn>
    <tableColumn id="5" xr3:uid="{1613D5D2-C4B5-470E-B05C-72327F71B38F}" name="Nouvelle-Écosse" dataDxfId="117">
      <calculatedColumnFormula>IFERROR(VLOOKUP(CONCATENATE($B10,$E$9,$A$6),Table1RawData!$A$2:$AR$2166,6,FALSE)," ")</calculatedColumnFormula>
    </tableColumn>
    <tableColumn id="6" xr3:uid="{8300570C-EF18-4F60-8001-2EFDC49568E0}" name="Nouveau-Brunswick" dataDxfId="116">
      <calculatedColumnFormula>IFERROR(VLOOKUP(CONCATENATE($B10,$F$9,$A$6),Table1RawData!$A$2:$AR$9104,6,FALSE)," ")</calculatedColumnFormula>
    </tableColumn>
    <tableColumn id="7" xr3:uid="{C1A94C59-016B-46BB-8EC8-C4853C6BCB30}" name="Québec" dataDxfId="115">
      <calculatedColumnFormula>IFERROR(VLOOKUP(CONCATENATE($B10,$G$9,$A$6),Table1RawData!$A$2:$AR$9039,6,FALSE)," ")</calculatedColumnFormula>
    </tableColumn>
    <tableColumn id="8" xr3:uid="{E983D249-3319-4EA0-B025-5B6BF88F3B9B}" name="Ontario" dataDxfId="114">
      <calculatedColumnFormula>IFERROR(VLOOKUP(CONCATENATE($B10,$H$9,$A$6),Table1RawData!$A$2:$AR$2166,6,FALSE)," ")</calculatedColumnFormula>
    </tableColumn>
    <tableColumn id="9" xr3:uid="{3231F3CB-A4A3-42E2-B48C-16D0E1B56A88}" name="Manitoba" dataDxfId="113">
      <calculatedColumnFormula>IFERROR(VLOOKUP(CONCATENATE($B10,$I$9,$A$6),Table1RawData!$A$2:$AR$2166,6,FALSE)," ")</calculatedColumnFormula>
    </tableColumn>
    <tableColumn id="10" xr3:uid="{9C30003F-A938-47C7-9439-15AFD00A217D}" name="Saskatchewan" dataDxfId="112">
      <calculatedColumnFormula>IFERROR(VLOOKUP(CONCATENATE($B10,$J$9,$A$6),Table1RawData!$A$2:$AR$9039,6,FALSE)," ")</calculatedColumnFormula>
    </tableColumn>
    <tableColumn id="11" xr3:uid="{87DBE93A-6824-40D4-8708-90F0D8B78F9B}" name="Alberta" dataDxfId="111">
      <calculatedColumnFormula>IFERROR(VLOOKUP(CONCATENATE($B10,$K$9,$A$6),Table1RawData!$A$2:$AR$2166,6,FALSE)," ")</calculatedColumnFormula>
    </tableColumn>
    <tableColumn id="12" xr3:uid="{FA01B54D-8609-42F5-BC9E-CF38F4EC9980}" name="Colombie-Britannique" dataDxfId="110">
      <calculatedColumnFormula>IFERROR(VLOOKUP(CONCATENATE($B10,$L$9,$A$6),Table1RawData!$A$2:$AR$2166,6,FALSE)," ")</calculatedColumnFormula>
    </tableColumn>
    <tableColumn id="13" xr3:uid="{8BCDA9E3-6094-4274-BA4F-D4E3A6BFD6E9}" name="Nunavut" dataDxfId="109">
      <calculatedColumnFormula>IFERROR(VLOOKUP(CONCATENATE($B10,$M$9,$A$6),Table1RawData!$A$2:$AR$9039,6,FALSE)," ")</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A37CCD-C32B-48A3-9CCF-D3BE2B318E33}" name="Table4" displayName="Table4" ref="A4:M65" totalsRowShown="0" headerRowDxfId="83" dataDxfId="82" tableBorderDxfId="81">
  <autoFilter ref="A4:M65" xr:uid="{AEA37CCD-C32B-48A3-9CCF-D3BE2B318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6E4C422-13C0-4960-AC41-21855CC866F8}" name="Catégorie" dataDxfId="80"/>
    <tableColumn id="2" xr3:uid="{CF78864B-4571-4D48-8101-B6B1B362CF65}" name="Activité" dataDxfId="79"/>
    <tableColumn id="3" xr3:uid="{28686BA8-6267-40F0-938A-55956046659C}" name="T.-N.-L." dataDxfId="78"/>
    <tableColumn id="4" xr3:uid="{2993BFFF-E331-4726-8DC0-3F3F2ED396D4}" name="Î.-P.-É." dataDxfId="77"/>
    <tableColumn id="5" xr3:uid="{875D598F-5885-4AD3-BC0B-5E914D8149D8}" name="N.­É." dataDxfId="76"/>
    <tableColumn id="6" xr3:uid="{B77041A9-804D-4DF7-9188-C67885B5BB8E}" name="N.-B." dataDxfId="75"/>
    <tableColumn id="7" xr3:uid="{2C1296FE-350C-4110-83FB-451B60239326}" name="Qc" dataDxfId="74"/>
    <tableColumn id="8" xr3:uid="{55CB2AD0-3A2C-4D87-8B0D-A48C158B1EFD}" name="Ont." dataDxfId="73"/>
    <tableColumn id="9" xr3:uid="{86F9F662-AECE-4F79-A1CE-7E5B546736A3}" name="Man." dataDxfId="72"/>
    <tableColumn id="10" xr3:uid="{B43539A4-5469-4EBE-A67A-FFED69EBE113}" name="Sask." dataDxfId="71"/>
    <tableColumn id="11" xr3:uid="{1FF92771-64BF-4F6D-9B95-DC8EF0D0E679}" name="Alb." dataDxfId="70"/>
    <tableColumn id="14" xr3:uid="{EA586390-216E-4FF9-AA71-9B86E39B886E}" name="C.-B." dataDxfId="69"/>
    <tableColumn id="12" xr3:uid="{7ECD0762-7A7C-48CE-8424-9543B1AA73D2}" name="Nun." dataDxfId="6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8907F16-684E-4645-8400-4038E72FFF06}" name="Table5" displayName="Table5" ref="A4:F65" totalsRowShown="0" headerRowDxfId="52" dataDxfId="51" tableBorderDxfId="50">
  <autoFilter ref="A4:F65" xr:uid="{F8907F16-684E-4645-8400-4038E72FFF06}">
    <filterColumn colId="0" hiddenButton="1"/>
    <filterColumn colId="1" hiddenButton="1"/>
    <filterColumn colId="2" hiddenButton="1"/>
    <filterColumn colId="3" hiddenButton="1"/>
    <filterColumn colId="4" hiddenButton="1"/>
    <filterColumn colId="5" hiddenButton="1"/>
  </autoFilter>
  <tableColumns count="6">
    <tableColumn id="1" xr3:uid="{B5821B98-3DDD-4A26-A148-B38CC8094C6B}" name="Catégorie" dataDxfId="49"/>
    <tableColumn id="2" xr3:uid="{4FDB2190-0844-41B0-86A2-27F5D707EE59}" name="Activité" dataDxfId="48"/>
    <tableColumn id="3" xr3:uid="{99CD4A18-6E74-4918-9273-41643933A3ED}" name="Man." dataDxfId="47"/>
    <tableColumn id="4" xr3:uid="{91BB7696-355D-4C68-A237-9F30D1B05179}" name="Sask.*" dataDxfId="46"/>
    <tableColumn id="5" xr3:uid="{34674AE4-66C3-4CA5-97D6-74909FF58E12}" name="Alb." dataDxfId="45"/>
    <tableColumn id="6" xr3:uid="{697B99B7-8058-477D-A3CA-9FC2BCD31FFC}" name="C.-B." dataDxfId="4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AA5B477-B378-4C40-9CD6-ADC6BADFD49F}" name="Table6" displayName="Table6" ref="A4:M65" totalsRowShown="0" headerRowDxfId="20" dataDxfId="19" tableBorderDxfId="18">
  <autoFilter ref="A4:M65" xr:uid="{CAA5B477-B378-4C40-9CD6-ADC6BADFD4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885723C-778A-4E74-B5BC-39E26462FCB7}" name="Catégorie" dataDxfId="17"/>
    <tableColumn id="2" xr3:uid="{C616CDF4-C8F9-4CC6-808A-693765565AF6}" name="Activité" dataDxfId="16"/>
    <tableColumn id="3" xr3:uid="{2C583E99-17CE-436C-8019-CB8D1FFD1D28}" name="T.-N.-L.*" dataDxfId="15"/>
    <tableColumn id="4" xr3:uid="{CB914A25-4F3C-424F-87B3-C5A6EDF943C1}" name="Î.-P.-É." dataDxfId="14"/>
    <tableColumn id="5" xr3:uid="{609A0AEC-0E44-416D-A6D1-D815CDA0041A}" name="N.­É." dataDxfId="13"/>
    <tableColumn id="6" xr3:uid="{79A6D611-AC42-4D65-90DA-05FBFF452F0A}" name="N.-B." dataDxfId="12"/>
    <tableColumn id="7" xr3:uid="{C4F38751-6FF3-4639-BA34-688FA9DEC162}" name="Qc" dataDxfId="11"/>
    <tableColumn id="8" xr3:uid="{4200C55A-87F0-4F76-AC1C-3666492A45EC}" name="Ont." dataDxfId="10"/>
    <tableColumn id="9" xr3:uid="{374922CF-2659-469D-885A-A367918D773D}" name="Man.†" dataDxfId="9"/>
    <tableColumn id="10" xr3:uid="{D176C11F-C810-4255-A2DB-D5E2A4B1DEE9}" name="Sask.‡ " dataDxfId="8"/>
    <tableColumn id="11" xr3:uid="{889C9F70-657F-43B5-BFA2-2110CFBE9D92}" name="Alb." dataDxfId="7"/>
    <tableColumn id="12" xr3:uid="{41118828-7FDF-4936-83C1-4A67169DC933}" name="C.-B." dataDxfId="6"/>
    <tableColumn id="13" xr3:uid="{18B37BD4-DA10-4A9F-9F28-D618A40BBBDA}" name="Nun."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cihi_icis" TargetMode="External"/><Relationship Id="rId7" Type="http://schemas.openxmlformats.org/officeDocument/2006/relationships/hyperlink" Target="https://www.youtube.com/user/CIHICanada" TargetMode="External"/><Relationship Id="rId2" Type="http://schemas.openxmlformats.org/officeDocument/2006/relationships/hyperlink" Target="mailto:rhs@icis.ca" TargetMode="External"/><Relationship Id="rId1" Type="http://schemas.openxmlformats.org/officeDocument/2006/relationships/hyperlink" Target="mailto:media@icis.ca" TargetMode="External"/><Relationship Id="rId6" Type="http://schemas.openxmlformats.org/officeDocument/2006/relationships/hyperlink" Target="https://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hl-prod-ca-oc-download.s3-ca-central-1.amazonaws.com/CNA/66561cd1-45c8-41be-92f6-e34b74e5ef99/UploadedImages/Cadre_de_pratique_des_infirmieres_et_infirmiers_au_Canada.pdf" TargetMode="External"/><Relationship Id="rId7" Type="http://schemas.openxmlformats.org/officeDocument/2006/relationships/printerSettings" Target="../printerSettings/printerSettings2.bin"/><Relationship Id="rId2" Type="http://schemas.openxmlformats.org/officeDocument/2006/relationships/hyperlink" Target="http://www.rpnc.ca/sites/default/files/resources/pdfs/RPNRC-ENGLISH%20Compdoc%20%28Nov6-14%29.pdf" TargetMode="External"/><Relationship Id="rId1" Type="http://schemas.openxmlformats.org/officeDocument/2006/relationships/hyperlink" Target="https://hl-prod-ca-oc-download.s3-ca-central-1.amazonaws.com/CNA/66561cd1-45c8-41be-92f6-e34b74e5ef99/UploadedImages/documents/Regulated-Nursing-in-Canada_f_Copy.pdf" TargetMode="External"/><Relationship Id="rId6" Type="http://schemas.openxmlformats.org/officeDocument/2006/relationships/hyperlink" Target="https://www.cihi.ca/fr" TargetMode="External"/><Relationship Id="rId5" Type="http://schemas.openxmlformats.org/officeDocument/2006/relationships/hyperlink" Target="https://www.anblpn.ca/wp-content/uploads/2021/04/FR_Scope_of_Practice.pdf" TargetMode="External"/><Relationship Id="rId4" Type="http://schemas.openxmlformats.org/officeDocument/2006/relationships/hyperlink" Target="https://www.cihi.ca/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icis.ca/"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icis.ca/"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icis.ca/"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s://www.icis.ca/"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icis.c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22"/>
  <sheetViews>
    <sheetView showGridLines="0" tabSelected="1" topLeftCell="A2" zoomScaleNormal="100" zoomScaleSheetLayoutView="100" workbookViewId="0"/>
  </sheetViews>
  <sheetFormatPr defaultColWidth="0" defaultRowHeight="15" zeroHeight="1" x14ac:dyDescent="0.25"/>
  <cols>
    <col min="1" max="1" width="86.7109375" customWidth="1"/>
    <col min="2" max="16384" width="9.140625" hidden="1"/>
  </cols>
  <sheetData>
    <row r="1" spans="1:1" ht="15" hidden="1" customHeight="1" x14ac:dyDescent="0.25">
      <c r="A1" s="197" t="s">
        <v>261</v>
      </c>
    </row>
    <row r="2" spans="1:1" ht="138.75" customHeight="1" x14ac:dyDescent="0.25">
      <c r="A2" s="20" t="s">
        <v>0</v>
      </c>
    </row>
    <row r="3" spans="1:1" ht="135" customHeight="1" x14ac:dyDescent="0.25">
      <c r="A3" s="200" t="s">
        <v>254</v>
      </c>
    </row>
    <row r="4" spans="1:1" ht="135" customHeight="1" x14ac:dyDescent="0.25">
      <c r="A4" s="45" t="s">
        <v>187</v>
      </c>
    </row>
    <row r="5" spans="1:1" ht="39.950000000000003" customHeight="1" x14ac:dyDescent="0.25">
      <c r="A5" s="47" t="s">
        <v>1</v>
      </c>
    </row>
    <row r="6" spans="1:1" ht="20.100000000000001" customHeight="1" x14ac:dyDescent="0.25">
      <c r="A6" s="36" t="s">
        <v>2</v>
      </c>
    </row>
    <row r="7" spans="1:1" ht="20.100000000000001" customHeight="1" x14ac:dyDescent="0.25">
      <c r="A7" s="172" t="s">
        <v>205</v>
      </c>
    </row>
    <row r="8" spans="1:1" ht="30" customHeight="1" x14ac:dyDescent="0.25">
      <c r="A8" s="48" t="s">
        <v>3</v>
      </c>
    </row>
    <row r="9" spans="1:1" ht="39.950000000000003" customHeight="1" x14ac:dyDescent="0.25">
      <c r="A9" s="49" t="s">
        <v>4</v>
      </c>
    </row>
    <row r="10" spans="1:1" x14ac:dyDescent="0.25">
      <c r="A10" s="50" t="s">
        <v>5</v>
      </c>
    </row>
    <row r="11" spans="1:1" ht="30" customHeight="1" x14ac:dyDescent="0.25">
      <c r="A11" s="51" t="s">
        <v>6</v>
      </c>
    </row>
    <row r="12" spans="1:1" x14ac:dyDescent="0.25">
      <c r="A12" s="50" t="s">
        <v>7</v>
      </c>
    </row>
    <row r="13" spans="1:1" ht="30" customHeight="1" x14ac:dyDescent="0.25">
      <c r="A13" s="51" t="s">
        <v>8</v>
      </c>
    </row>
    <row r="14" spans="1:1" x14ac:dyDescent="0.25">
      <c r="A14" s="50" t="s">
        <v>9</v>
      </c>
    </row>
    <row r="15" spans="1:1" x14ac:dyDescent="0.25">
      <c r="A15" s="52" t="s">
        <v>10</v>
      </c>
    </row>
    <row r="16" spans="1:1" x14ac:dyDescent="0.25">
      <c r="A16" s="53" t="s">
        <v>11</v>
      </c>
    </row>
    <row r="17" spans="1:1" x14ac:dyDescent="0.25">
      <c r="A17" s="53" t="s">
        <v>12</v>
      </c>
    </row>
    <row r="18" spans="1:1" x14ac:dyDescent="0.25">
      <c r="A18" s="53" t="s">
        <v>13</v>
      </c>
    </row>
    <row r="19" spans="1:1" ht="33" customHeight="1" x14ac:dyDescent="0.25">
      <c r="A19" s="51" t="s">
        <v>14</v>
      </c>
    </row>
    <row r="20" spans="1:1" ht="39.950000000000003" customHeight="1" x14ac:dyDescent="0.25">
      <c r="A20" s="49" t="s">
        <v>15</v>
      </c>
    </row>
    <row r="21" spans="1:1" ht="28.5" x14ac:dyDescent="0.25">
      <c r="A21" s="43" t="s">
        <v>195</v>
      </c>
    </row>
    <row r="22" spans="1:1" s="10" customFormat="1" ht="90" customHeight="1" x14ac:dyDescent="0.2">
      <c r="A22" s="228" t="s">
        <v>16</v>
      </c>
    </row>
  </sheetData>
  <hyperlinks>
    <hyperlink ref="A13" r:id="rId1" xr:uid="{00000000-0004-0000-0000-000000000000}"/>
    <hyperlink ref="A11" r:id="rId2" xr:uid="{00000000-0004-0000-0000-000001000000}"/>
    <hyperlink ref="A15" r:id="rId3" display="https://twitter.com/cihi_icis" xr:uid="{00000000-0004-0000-0000-000002000000}"/>
    <hyperlink ref="A16" r:id="rId4" display="http://www.facebook.com/CIHI.ICIS" xr:uid="{00000000-0004-0000-0000-000003000000}"/>
    <hyperlink ref="A17" r:id="rId5" display="LinkedIn: linkedin.com/company/canadian-institute-for-health-information" xr:uid="{00000000-0004-0000-0000-000004000000}"/>
    <hyperlink ref="A18" r:id="rId6" display="http://www.instagram.com/cihi_icis/" xr:uid="{00000000-0004-0000-0000-000005000000}"/>
    <hyperlink ref="A19" r:id="rId7" display="http://www.youtube.com/user/CIHICanada" xr:uid="{00000000-0004-0000-0000-000006000000}"/>
  </hyperlinks>
  <pageMargins left="0.7" right="0.7" top="0.75" bottom="0.75" header="0.3" footer="0.3"/>
  <pageSetup scale="75" orientation="portrait" r:id="rId8"/>
  <headerFooter>
    <oddFooter>&amp;L&amp;"Arial,Regular"&amp;9© 2022 ICIS&amp;R&amp;"Arial,Regular"&amp;9&amp;P</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19"/>
  <sheetViews>
    <sheetView showGridLines="0" zoomScaleNormal="100" workbookViewId="0"/>
  </sheetViews>
  <sheetFormatPr defaultColWidth="9.140625" defaultRowHeight="15" x14ac:dyDescent="0.25"/>
  <cols>
    <col min="3" max="3" width="35.140625" customWidth="1"/>
    <col min="4" max="4" width="13" customWidth="1"/>
    <col min="5" max="5" width="34.5703125" customWidth="1"/>
  </cols>
  <sheetData>
    <row r="1" spans="1:5" x14ac:dyDescent="0.25">
      <c r="C1" s="1" t="s">
        <v>152</v>
      </c>
      <c r="E1" s="1" t="s">
        <v>153</v>
      </c>
    </row>
    <row r="2" spans="1:5" x14ac:dyDescent="0.25">
      <c r="A2" s="79"/>
      <c r="C2" s="80" t="s">
        <v>36</v>
      </c>
      <c r="E2" s="80" t="s">
        <v>111</v>
      </c>
    </row>
    <row r="3" spans="1:5" x14ac:dyDescent="0.25">
      <c r="A3" s="79"/>
      <c r="C3" s="80" t="s">
        <v>37</v>
      </c>
      <c r="E3" s="80" t="s">
        <v>112</v>
      </c>
    </row>
    <row r="4" spans="1:5" x14ac:dyDescent="0.25">
      <c r="A4" s="79"/>
      <c r="C4" s="80" t="s">
        <v>38</v>
      </c>
      <c r="E4" s="80" t="s">
        <v>113</v>
      </c>
    </row>
    <row r="5" spans="1:5" x14ac:dyDescent="0.25">
      <c r="A5" s="79"/>
      <c r="E5" s="80" t="s">
        <v>114</v>
      </c>
    </row>
    <row r="6" spans="1:5" x14ac:dyDescent="0.25">
      <c r="A6" s="79"/>
      <c r="E6" s="80" t="s">
        <v>115</v>
      </c>
    </row>
    <row r="7" spans="1:5" x14ac:dyDescent="0.25">
      <c r="A7" s="79"/>
      <c r="C7" s="4"/>
      <c r="E7" s="80" t="s">
        <v>30</v>
      </c>
    </row>
    <row r="8" spans="1:5" x14ac:dyDescent="0.25">
      <c r="C8" s="5"/>
      <c r="E8" s="80" t="s">
        <v>116</v>
      </c>
    </row>
    <row r="9" spans="1:5" x14ac:dyDescent="0.25">
      <c r="C9" s="5"/>
      <c r="E9" s="80" t="s">
        <v>117</v>
      </c>
    </row>
    <row r="10" spans="1:5" x14ac:dyDescent="0.25">
      <c r="C10" s="5"/>
      <c r="E10" s="80" t="s">
        <v>118</v>
      </c>
    </row>
    <row r="11" spans="1:5" x14ac:dyDescent="0.25">
      <c r="C11" s="5"/>
      <c r="E11" s="80" t="s">
        <v>119</v>
      </c>
    </row>
    <row r="12" spans="1:5" x14ac:dyDescent="0.25">
      <c r="C12" s="5"/>
      <c r="E12" s="81" t="s">
        <v>120</v>
      </c>
    </row>
    <row r="13" spans="1:5" x14ac:dyDescent="0.25">
      <c r="C13" s="5"/>
      <c r="E13" s="9"/>
    </row>
    <row r="14" spans="1:5" x14ac:dyDescent="0.25">
      <c r="C14" s="5"/>
      <c r="E14" s="17"/>
    </row>
    <row r="15" spans="1:5" x14ac:dyDescent="0.25">
      <c r="C15" s="5"/>
      <c r="E15" s="3"/>
    </row>
    <row r="16" spans="1:5" x14ac:dyDescent="0.25">
      <c r="B16" s="14" t="s">
        <v>146</v>
      </c>
      <c r="C16" s="5"/>
    </row>
    <row r="17" spans="2:3" x14ac:dyDescent="0.25">
      <c r="B17" s="14" t="s">
        <v>146</v>
      </c>
      <c r="C17" s="5"/>
    </row>
    <row r="18" spans="2:3" x14ac:dyDescent="0.25">
      <c r="C18" s="5"/>
    </row>
    <row r="19" spans="2:3" x14ac:dyDescent="0.25">
      <c r="C19" s="5"/>
    </row>
  </sheetData>
  <pageMargins left="0.7" right="0.7" top="0.75" bottom="0.75" header="0.3" footer="0.3"/>
  <pageSetup orientation="portrait" r:id="rId1"/>
  <headerFooter>
    <oddFooter>&amp;L&amp;L&amp;"Arial"&amp;9© 2022 CIHI&amp;R&amp;R&amp;"Arial"&amp;9&amp;P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M67"/>
  <sheetViews>
    <sheetView showGridLines="0" zoomScaleNormal="100" workbookViewId="0"/>
  </sheetViews>
  <sheetFormatPr defaultColWidth="9.140625" defaultRowHeight="15" x14ac:dyDescent="0.25"/>
  <cols>
    <col min="1" max="1" width="40.140625" customWidth="1"/>
    <col min="2" max="2" width="59.7109375" customWidth="1"/>
    <col min="3" max="5" width="37.42578125" customWidth="1"/>
    <col min="6" max="6" width="31.5703125" customWidth="1"/>
    <col min="8" max="8" width="20" customWidth="1"/>
    <col min="9" max="9" width="32.42578125" customWidth="1"/>
    <col min="11" max="11" width="10" bestFit="1" customWidth="1"/>
    <col min="12" max="12" width="12.140625" bestFit="1" customWidth="1"/>
    <col min="13" max="13" width="14.140625" customWidth="1"/>
  </cols>
  <sheetData>
    <row r="1" spans="1:13" ht="15.75" x14ac:dyDescent="0.25">
      <c r="A1" s="7" t="s">
        <v>154</v>
      </c>
    </row>
    <row r="2" spans="1:13" x14ac:dyDescent="0.25">
      <c r="A2" s="8" t="str">
        <f>'Par province ou territoire'!A6</f>
        <v>Saskatchewan</v>
      </c>
    </row>
    <row r="3" spans="1:13" ht="31.35" customHeight="1" x14ac:dyDescent="0.25">
      <c r="A3" s="11"/>
      <c r="B3" s="11" t="s">
        <v>155</v>
      </c>
      <c r="C3" s="11" t="s">
        <v>35</v>
      </c>
      <c r="D3" s="11" t="s">
        <v>36</v>
      </c>
      <c r="E3" s="91" t="s">
        <v>37</v>
      </c>
      <c r="F3" s="92" t="s">
        <v>38</v>
      </c>
      <c r="H3" s="98" t="s">
        <v>156</v>
      </c>
      <c r="I3" s="98" t="s">
        <v>157</v>
      </c>
      <c r="J3" s="98" t="s">
        <v>133</v>
      </c>
      <c r="K3" s="99" t="s">
        <v>182</v>
      </c>
      <c r="L3" s="100" t="s">
        <v>140</v>
      </c>
      <c r="M3" s="101" t="s">
        <v>193</v>
      </c>
    </row>
    <row r="4" spans="1:13" ht="45" x14ac:dyDescent="0.25">
      <c r="A4" s="12" t="s">
        <v>158</v>
      </c>
      <c r="B4" s="22" t="s">
        <v>42</v>
      </c>
      <c r="C4" s="18" t="str">
        <f>IFERROR(VLOOKUP(CONCATENATE(B4,$A$2,$C$3),Table1RawData!$A$2:$AR$9039,6,FALSE)," ")</f>
        <v xml:space="preserve"> </v>
      </c>
      <c r="D4" s="18" t="str">
        <f>IFERROR(VLOOKUP(CONCATENATE(B4,$A$2,$D$3),Table1RawData!$A$2:$AR$9039,6,FALSE)," ")</f>
        <v>Plein exercice</v>
      </c>
      <c r="E4" s="18" t="str">
        <f>IFERROR(VLOOKUP(CONCATENATE(B4,$A$2,$E$3),Table1RawData!$A$2:$AR$9039,6,FALSE)," ")</f>
        <v>Plein exercice</v>
      </c>
      <c r="F4" s="18" t="str">
        <f>IFERROR(VLOOKUP(CONCATENATE(B4,$A$2,$F$3),Table1RawData!$A$2:$AR$9039,6,FALSE)," ")</f>
        <v>Plein exercice</v>
      </c>
      <c r="H4" s="94" t="s">
        <v>158</v>
      </c>
      <c r="I4" s="95" t="s">
        <v>159</v>
      </c>
      <c r="J4" s="95">
        <f>COUNTIF(C4:C20,"Plein exercice")</f>
        <v>0</v>
      </c>
      <c r="K4" s="6">
        <f>COUNTIF(C$4:C$20,"Exercice restreint")</f>
        <v>0</v>
      </c>
      <c r="L4" s="6">
        <f>COUNTIF($C$4:$C$20,"Exclu")</f>
        <v>0</v>
      </c>
      <c r="M4" s="6">
        <f>COUNTIF($C$4:$C$20,"—")</f>
        <v>0</v>
      </c>
    </row>
    <row r="5" spans="1:13" x14ac:dyDescent="0.25">
      <c r="A5" s="12" t="s">
        <v>158</v>
      </c>
      <c r="B5" s="22" t="s">
        <v>41</v>
      </c>
      <c r="C5" s="18" t="str">
        <f>IFERROR(VLOOKUP(CONCATENATE(B5,$A$2,$C$3),Table1RawData!$A$2:$AR$9039,6,FALSE)," ")</f>
        <v xml:space="preserve"> </v>
      </c>
      <c r="D5" s="18" t="str">
        <f>IFERROR(VLOOKUP(CONCATENATE(B5,$A$2,$D$3),Table1RawData!$A$2:$AR$9039,6,FALSE)," ")</f>
        <v>Plein exercice</v>
      </c>
      <c r="E5" s="18" t="str">
        <f>IFERROR(VLOOKUP(CONCATENATE(B5,$A$2,$E$3),Table1RawData!$A$2:$AR$9039,6,FALSE)," ")</f>
        <v>Plein exercice</v>
      </c>
      <c r="F5" s="18" t="str">
        <f>IFERROR(VLOOKUP(CONCATENATE(B5,$A$2,$F$3),Table1RawData!$A$2:$AR$9039,6,FALSE)," ")</f>
        <v>Plein exercice</v>
      </c>
      <c r="H5" s="95"/>
      <c r="I5" s="95" t="s">
        <v>160</v>
      </c>
      <c r="J5" s="95">
        <f>COUNTIF(D4:D20,"Plein exercice")</f>
        <v>8</v>
      </c>
      <c r="K5" s="6">
        <f>COUNTIF(D$4:D$20,"Exercice restreint")</f>
        <v>5</v>
      </c>
      <c r="L5" s="6">
        <f>COUNTIF($D$4:$D$20,"Exclu")</f>
        <v>1</v>
      </c>
      <c r="M5" s="6">
        <f>COUNTIF($D$4:$D$20,"—")</f>
        <v>0</v>
      </c>
    </row>
    <row r="6" spans="1:13" x14ac:dyDescent="0.25">
      <c r="A6" s="12" t="s">
        <v>158</v>
      </c>
      <c r="B6" s="22" t="s">
        <v>42</v>
      </c>
      <c r="C6" s="18" t="str">
        <f>IFERROR(VLOOKUP(CONCATENATE(B6,$A$2,$C$3),Table1RawData!$A$2:$AR$9039,6,FALSE)," ")</f>
        <v xml:space="preserve"> </v>
      </c>
      <c r="D6" s="18" t="str">
        <f>IFERROR(VLOOKUP(CONCATENATE(B6,$A$2,$D$3),Table1RawData!$A$2:$AR$9039,6,FALSE)," ")</f>
        <v>Plein exercice</v>
      </c>
      <c r="E6" s="18" t="str">
        <f>IFERROR(VLOOKUP(CONCATENATE(B6,$A$2,$E$3),Table1RawData!$A$2:$AR$9039,6,FALSE)," ")</f>
        <v>Plein exercice</v>
      </c>
      <c r="F6" s="18" t="str">
        <f>IFERROR(VLOOKUP(CONCATENATE(B6,$A$2,$F$3),Table1RawData!$A$2:$AR$9039,6,FALSE)," ")</f>
        <v>Plein exercice</v>
      </c>
      <c r="H6" s="95"/>
      <c r="I6" s="95" t="s">
        <v>161</v>
      </c>
      <c r="J6" s="95">
        <f>COUNTIF(E4:E20,"Plein exercice")</f>
        <v>9</v>
      </c>
      <c r="K6" s="6">
        <f>COUNTIF(E$4:E$20,"Exercice restreint")</f>
        <v>2</v>
      </c>
      <c r="L6" s="6">
        <f>COUNTIF($E$4:$E$20,"Exclu")</f>
        <v>3</v>
      </c>
      <c r="M6" s="6">
        <f>COUNTIF($E$4:$E$20,"—")</f>
        <v>0</v>
      </c>
    </row>
    <row r="7" spans="1:13" x14ac:dyDescent="0.25">
      <c r="A7" s="12" t="s">
        <v>158</v>
      </c>
      <c r="B7" s="22" t="s">
        <v>43</v>
      </c>
      <c r="C7" s="18" t="str">
        <f>IFERROR(VLOOKUP(CONCATENATE(B7,$A$2,$C$3),Table1RawData!$A$2:$AR$9039,6,FALSE)," ")</f>
        <v xml:space="preserve"> </v>
      </c>
      <c r="D7" s="18" t="str">
        <f>IFERROR(VLOOKUP(CONCATENATE(B7,$A$2,$D$3),Table1RawData!$A$2:$AR$9039,6,FALSE)," ")</f>
        <v>Plein exercice</v>
      </c>
      <c r="E7" s="18" t="str">
        <f>IFERROR(VLOOKUP(CONCATENATE(B7,$A$2,$E$3),Table1RawData!$A$2:$AR$9039,6,FALSE)," ")</f>
        <v>Plein exercice</v>
      </c>
      <c r="F7" s="18" t="str">
        <f>IFERROR(VLOOKUP(CONCATENATE(B7,$A$2,$F$3),Table1RawData!$A$2:$AR$9039,6,FALSE)," ")</f>
        <v>Plein exercice</v>
      </c>
      <c r="H7" s="95"/>
      <c r="I7" s="95" t="s">
        <v>162</v>
      </c>
      <c r="J7" s="95">
        <f>COUNTIF(F4:F20,"Plein exercice")</f>
        <v>8</v>
      </c>
      <c r="K7" s="6">
        <f>COUNTIF(F$4:F$20,"Exercice restreint")</f>
        <v>2</v>
      </c>
      <c r="L7" s="6">
        <f>COUNTIF($F$4:$F$20,"Exclu")</f>
        <v>4</v>
      </c>
      <c r="M7" s="6">
        <f>COUNTIF($F$4:$F$20,"—")</f>
        <v>0</v>
      </c>
    </row>
    <row r="8" spans="1:13" ht="30" x14ac:dyDescent="0.25">
      <c r="A8" s="12" t="s">
        <v>158</v>
      </c>
      <c r="B8" s="23" t="s">
        <v>44</v>
      </c>
      <c r="C8" s="18" t="str">
        <f>IFERROR(VLOOKUP(CONCATENATE(B8,$A$2,$C$3),Table1RawData!$A$2:$AR$9039,6,FALSE)," ")</f>
        <v xml:space="preserve"> </v>
      </c>
      <c r="D8" s="18" t="str">
        <f>IFERROR(VLOOKUP(CONCATENATE(B8,$A$2,$D$3),Table1RawData!$A$2:$AR$9039,6,FALSE)," ")</f>
        <v>Plein exercice</v>
      </c>
      <c r="E8" s="18" t="str">
        <f>IFERROR(VLOOKUP(CONCATENATE(B8,$A$2,$E$3),Table1RawData!$A$2:$AR$9039,6,FALSE)," ")</f>
        <v>Plein exercice</v>
      </c>
      <c r="F8" s="18" t="str">
        <f>IFERROR(VLOOKUP(CONCATENATE(B8,$A$2,$F$3),Table1RawData!$A$2:$AR$9039,6,FALSE)," ")</f>
        <v>Plein exercice</v>
      </c>
      <c r="H8" s="94" t="s">
        <v>163</v>
      </c>
      <c r="I8" s="95" t="s">
        <v>159</v>
      </c>
      <c r="J8" s="95">
        <f>COUNTIF(C21:C49,"Plein exercice")</f>
        <v>0</v>
      </c>
      <c r="K8" s="6">
        <f>COUNTIF(C$21:C$49,"Exercice restreint")</f>
        <v>0</v>
      </c>
      <c r="L8" s="6">
        <f>COUNTIF($C$21:$C$49,"Exclu")</f>
        <v>0</v>
      </c>
      <c r="M8" s="6">
        <f>COUNTIF($C$21:$C$49,"—")</f>
        <v>0</v>
      </c>
    </row>
    <row r="9" spans="1:13" x14ac:dyDescent="0.25">
      <c r="A9" s="12" t="s">
        <v>158</v>
      </c>
      <c r="B9" s="23" t="s">
        <v>45</v>
      </c>
      <c r="C9" s="18" t="str">
        <f>IFERROR(VLOOKUP(CONCATENATE(B9,$A$2,$C$3),Table1RawData!$A$2:$AR$9039,6,FALSE)," ")</f>
        <v xml:space="preserve"> </v>
      </c>
      <c r="D9" s="18" t="str">
        <f>IFERROR(VLOOKUP(CONCATENATE(B9,$A$2,$D$3),Table1RawData!$A$2:$AR$9039,6,FALSE)," ")</f>
        <v>Exercice restreint</v>
      </c>
      <c r="E9" s="18" t="str">
        <f>IFERROR(VLOOKUP(CONCATENATE(B9,$A$2,$E$3),Table1RawData!$A$2:$AR$9039,6,FALSE)," ")</f>
        <v>Exercice restreint</v>
      </c>
      <c r="F9" s="18" t="str">
        <f>IFERROR(VLOOKUP(CONCATENATE(B9,$A$2,$F$3),Table1RawData!$A$2:$AR$9039,6,FALSE)," ")</f>
        <v>Exercice restreint</v>
      </c>
      <c r="H9" s="95"/>
      <c r="I9" s="95" t="s">
        <v>160</v>
      </c>
      <c r="J9" s="95">
        <f>COUNTIF(D21:D49,"Plein exercice")</f>
        <v>11</v>
      </c>
      <c r="K9" s="6">
        <f>COUNTIF(D$21:D$49,"Exercice restreint")</f>
        <v>8</v>
      </c>
      <c r="L9" s="6">
        <f>COUNTIF($D$21:$D$49,"Exclu")</f>
        <v>10</v>
      </c>
      <c r="M9" s="6">
        <f>COUNTIF($D$21:$D$49,"—")</f>
        <v>0</v>
      </c>
    </row>
    <row r="10" spans="1:13" x14ac:dyDescent="0.25">
      <c r="A10" s="12" t="s">
        <v>158</v>
      </c>
      <c r="B10" s="22" t="s">
        <v>46</v>
      </c>
      <c r="C10" s="18" t="str">
        <f>IFERROR(VLOOKUP(CONCATENATE(B10,$A$2,$C$3),Table1RawData!$A$2:$AR$9039,6,FALSE)," ")</f>
        <v xml:space="preserve"> </v>
      </c>
      <c r="D10" s="18" t="str">
        <f>IFERROR(VLOOKUP(CONCATENATE(B10,$A$2,$D$3),Table1RawData!$A$2:$AR$9039,6,FALSE)," ")</f>
        <v>Plein exercice</v>
      </c>
      <c r="E10" s="18" t="str">
        <f>IFERROR(VLOOKUP(CONCATENATE(B10,$A$2,$E$3),Table1RawData!$A$2:$AR$9039,6,FALSE)," ")</f>
        <v>Plein exercice</v>
      </c>
      <c r="F10" s="18" t="str">
        <f>IFERROR(VLOOKUP(CONCATENATE(B10,$A$2,$F$3),Table1RawData!$A$2:$AR$9039,6,FALSE)," ")</f>
        <v>Plein exercice</v>
      </c>
      <c r="H10" s="95"/>
      <c r="I10" s="95" t="s">
        <v>161</v>
      </c>
      <c r="J10" s="95">
        <f>COUNTIF(E21:E49,"Plein exercice")</f>
        <v>11</v>
      </c>
      <c r="K10" s="6">
        <f>COUNTIF(E$21:E$49,"Exercice restreint")</f>
        <v>4</v>
      </c>
      <c r="L10" s="6">
        <f>COUNTIF($E$21:$E$49,"Exclu")</f>
        <v>14</v>
      </c>
      <c r="M10" s="6">
        <f>COUNTIF($E$21:$E$49,"—")</f>
        <v>0</v>
      </c>
    </row>
    <row r="11" spans="1:13" x14ac:dyDescent="0.25">
      <c r="A11" s="12" t="s">
        <v>158</v>
      </c>
      <c r="B11" s="22" t="s">
        <v>47</v>
      </c>
      <c r="C11" s="18" t="str">
        <f>IFERROR(VLOOKUP(CONCATENATE(B11,$A$2,$C$3),Table1RawData!$A$2:$AR$9039,6,FALSE)," ")</f>
        <v xml:space="preserve"> </v>
      </c>
      <c r="D11" s="18" t="str">
        <f>IFERROR(VLOOKUP(CONCATENATE(B11,$A$2,$D$3),Table1RawData!$A$2:$AR$9039,6,FALSE)," ")</f>
        <v>Exercice restreint</v>
      </c>
      <c r="E11" s="18" t="str">
        <f>IFERROR(VLOOKUP(CONCATENATE(B11,$A$2,$E$3),Table1RawData!$A$2:$AR$9039,6,FALSE)," ")</f>
        <v>Exclu</v>
      </c>
      <c r="F11" s="18" t="str">
        <f>IFERROR(VLOOKUP(CONCATENATE(B11,$A$2,$F$3),Table1RawData!$A$2:$AR$9039,6,FALSE)," ")</f>
        <v>Exclu</v>
      </c>
      <c r="H11" s="95"/>
      <c r="I11" s="95" t="s">
        <v>162</v>
      </c>
      <c r="J11" s="95">
        <f>COUNTIF(F21:F49,"Plein exercice")</f>
        <v>8</v>
      </c>
      <c r="K11" s="6">
        <f>COUNTIF(F$21:F$49,"Exercice restreint")</f>
        <v>9</v>
      </c>
      <c r="L11" s="6">
        <f>COUNTIF($F$21:$F$49,"Exclu")</f>
        <v>12</v>
      </c>
      <c r="M11" s="6">
        <f>COUNTIF($F$21:$F$49,"—")</f>
        <v>0</v>
      </c>
    </row>
    <row r="12" spans="1:13" x14ac:dyDescent="0.25">
      <c r="A12" s="12" t="s">
        <v>158</v>
      </c>
      <c r="B12" s="114" t="s">
        <v>48</v>
      </c>
      <c r="C12" s="18" t="str">
        <f>IFERROR(VLOOKUP(CONCATENATE(B12,$A$2,$C$3),Table1RawData!$A$2:$AR$9039,6,FALSE)," ")</f>
        <v xml:space="preserve"> </v>
      </c>
      <c r="D12" s="18" t="str">
        <f>IFERROR(VLOOKUP(CONCATENATE(B12,$A$2,$D$3),Table1RawData!$A$2:$AR$9039,6,FALSE)," ")</f>
        <v>Exclu</v>
      </c>
      <c r="E12" s="18" t="str">
        <f>IFERROR(VLOOKUP(CONCATENATE(B12,$A$2,$E$3),Table1RawData!$A$2:$AR$9039,6,FALSE)," ")</f>
        <v>Exclu</v>
      </c>
      <c r="F12" s="18" t="str">
        <f>IFERROR(VLOOKUP(CONCATENATE(B12,$A$2,$F$3),Table1RawData!$A$2:$AR$9039,6,FALSE)," ")</f>
        <v>Exclu</v>
      </c>
      <c r="H12" s="95" t="s">
        <v>164</v>
      </c>
      <c r="I12" s="95" t="s">
        <v>159</v>
      </c>
      <c r="J12" s="95">
        <f>COUNTIF(C50:C56,"Plein exercice")</f>
        <v>0</v>
      </c>
      <c r="K12" s="6">
        <f>COUNTIF(C$50:C$56,"Exercice restreint")</f>
        <v>0</v>
      </c>
      <c r="L12" s="6">
        <f>COUNTIF($C$50:$C$56,"Exclu")</f>
        <v>0</v>
      </c>
      <c r="M12" s="6">
        <f>COUNTIF($C$50:$C$56,"—")</f>
        <v>0</v>
      </c>
    </row>
    <row r="13" spans="1:13" x14ac:dyDescent="0.25">
      <c r="A13" s="12" t="s">
        <v>158</v>
      </c>
      <c r="B13" s="114" t="s">
        <v>49</v>
      </c>
      <c r="C13" s="18" t="str">
        <f>IFERROR(VLOOKUP(CONCATENATE(B13,$A$2,$C$3),Table1RawData!$A$2:$AR$9039,6,FALSE)," ")</f>
        <v xml:space="preserve"> </v>
      </c>
      <c r="D13" s="18" t="str">
        <f>IFERROR(VLOOKUP(CONCATENATE(B13,$A$2,$D$3),Table1RawData!$A$2:$AR$9039,6,FALSE)," ")</f>
        <v>Exercice restreint</v>
      </c>
      <c r="E13" s="18" t="str">
        <f>IFERROR(VLOOKUP(CONCATENATE(B13,$A$2,$E$3),Table1RawData!$A$2:$AR$9039,6,FALSE)," ")</f>
        <v>Exclu</v>
      </c>
      <c r="F13" s="18" t="str">
        <f>IFERROR(VLOOKUP(CONCATENATE(B13,$A$2,$F$3),Table1RawData!$A$2:$AR$9039,6,FALSE)," ")</f>
        <v>Exclu</v>
      </c>
      <c r="H13" s="95"/>
      <c r="I13" s="95" t="s">
        <v>160</v>
      </c>
      <c r="J13" s="95">
        <f>COUNTIF(D50:D56,"Plein exercice")</f>
        <v>4</v>
      </c>
      <c r="K13" s="6">
        <f>COUNTIF(D$50:D$56,"Exercice restreint")</f>
        <v>2</v>
      </c>
      <c r="L13" s="6">
        <f>COUNTIF($D$50:$D$56,"Exclu")</f>
        <v>1</v>
      </c>
      <c r="M13" s="6">
        <f>COUNTIF($D$50:$D$56,"—")</f>
        <v>0</v>
      </c>
    </row>
    <row r="14" spans="1:13" x14ac:dyDescent="0.25">
      <c r="A14" s="12" t="s">
        <v>158</v>
      </c>
      <c r="B14" s="114" t="s">
        <v>50</v>
      </c>
      <c r="C14" s="18" t="str">
        <f>IFERROR(VLOOKUP(CONCATENATE(B14,$A$2,$C$3),Table1RawData!$A$2:$AR$9039,6,FALSE)," ")</f>
        <v xml:space="preserve"> </v>
      </c>
      <c r="D14" s="18" t="str">
        <f>IFERROR(VLOOKUP(CONCATENATE(B14,$A$2,$D$3),Table1RawData!$A$2:$AR$9039,6,FALSE)," ")</f>
        <v>Exercice restreint</v>
      </c>
      <c r="E14" s="18" t="str">
        <f>IFERROR(VLOOKUP(CONCATENATE(B14,$A$2,$E$3),Table1RawData!$A$2:$AR$9039,6,FALSE)," ")</f>
        <v>Plein exercice</v>
      </c>
      <c r="F14" s="18" t="str">
        <f>IFERROR(VLOOKUP(CONCATENATE(B14,$A$2,$F$3),Table1RawData!$A$2:$AR$9039,6,FALSE)," ")</f>
        <v>Exercice restreint</v>
      </c>
      <c r="H14" s="95"/>
      <c r="I14" s="95" t="s">
        <v>161</v>
      </c>
      <c r="J14" s="95">
        <f>COUNTIF(E50:E56,"Plein exercice")</f>
        <v>4</v>
      </c>
      <c r="K14" s="6">
        <f>COUNTIF(E$50:E$56,"Exercice restreint")</f>
        <v>0</v>
      </c>
      <c r="L14" s="6">
        <f>COUNTIF($E$50:$E$56,"Exclu")</f>
        <v>3</v>
      </c>
      <c r="M14" s="6">
        <f>COUNTIF($E$50:$E$56,"—")</f>
        <v>0</v>
      </c>
    </row>
    <row r="15" spans="1:13" x14ac:dyDescent="0.25">
      <c r="A15" s="12" t="s">
        <v>158</v>
      </c>
      <c r="B15" s="33" t="s">
        <v>51</v>
      </c>
      <c r="C15" s="18" t="str">
        <f>IFERROR(VLOOKUP(CONCATENATE(B15,$A$2,$C$3),Table1RawData!$A$2:$AR$9039,6,FALSE)," ")</f>
        <v xml:space="preserve"> </v>
      </c>
      <c r="D15" s="18" t="str">
        <f>IFERROR(VLOOKUP(CONCATENATE(B15,$A$2,$D$3),Table1RawData!$A$2:$AR$9039,6,FALSE)," ")</f>
        <v>Exercice restreint</v>
      </c>
      <c r="E15" s="18" t="str">
        <f>IFERROR(VLOOKUP(CONCATENATE(B15,$A$2,$E$3),Table1RawData!$A$2:$AR$9039,6,FALSE)," ")</f>
        <v>Exercice restreint</v>
      </c>
      <c r="F15" s="18" t="str">
        <f>IFERROR(VLOOKUP(CONCATENATE(B15,$A$2,$F$3),Table1RawData!$A$2:$AR$9039,6,FALSE)," ")</f>
        <v>Exclu</v>
      </c>
      <c r="H15" s="95"/>
      <c r="I15" s="95" t="s">
        <v>162</v>
      </c>
      <c r="J15" s="95">
        <f>COUNTIF(F50:F56,"Plein exercice")</f>
        <v>4</v>
      </c>
      <c r="K15" s="6">
        <f>COUNTIF(F$50:F$56,"Exercice restreint")</f>
        <v>0</v>
      </c>
      <c r="L15" s="6">
        <f>COUNTIF($F$50:$F$56,"Exclu")</f>
        <v>3</v>
      </c>
      <c r="M15" s="6">
        <f>COUNTIF($F$50:$F$56,"—")</f>
        <v>0</v>
      </c>
    </row>
    <row r="16" spans="1:13" x14ac:dyDescent="0.25">
      <c r="A16" s="12" t="s">
        <v>158</v>
      </c>
      <c r="B16" s="22" t="s">
        <v>52</v>
      </c>
      <c r="C16" s="18" t="str">
        <f>IFERROR(VLOOKUP(CONCATENATE(B16,$A$2,$C$3),Table1RawData!$A$2:$AR$9039,6,FALSE)," ")</f>
        <v xml:space="preserve"> </v>
      </c>
      <c r="D16" s="18" t="str">
        <f>IFERROR(VLOOKUP(CONCATENATE(B16,$A$2,$D$3),Table1RawData!$A$2:$AR$9039,6,FALSE)," ")</f>
        <v>Plein exercice</v>
      </c>
      <c r="E16" s="18" t="str">
        <f>IFERROR(VLOOKUP(CONCATENATE(B16,$A$2,$E$3),Table1RawData!$A$2:$AR$9039,6,FALSE)," ")</f>
        <v>Plein exercice</v>
      </c>
      <c r="F16" s="18" t="str">
        <f>IFERROR(VLOOKUP(CONCATENATE(B16,$A$2,$F$3),Table1RawData!$A$2:$AR$9039,6,FALSE)," ")</f>
        <v>Plein exercice</v>
      </c>
      <c r="H16" s="95" t="s">
        <v>165</v>
      </c>
      <c r="I16" s="95" t="s">
        <v>159</v>
      </c>
      <c r="J16" s="95">
        <f>COUNTIF(C57:C67,"Plein exercice")</f>
        <v>0</v>
      </c>
      <c r="K16" s="6">
        <f>COUNTIF(C$57:C$67,"Exercice restreint")</f>
        <v>0</v>
      </c>
      <c r="L16" s="6">
        <f>COUNTIF($C$57:$C$67,"Exclu")</f>
        <v>0</v>
      </c>
      <c r="M16" s="6">
        <f>COUNTIF($C$57:$C$67,"—")</f>
        <v>0</v>
      </c>
    </row>
    <row r="17" spans="1:13" x14ac:dyDescent="0.25">
      <c r="A17" s="12" t="s">
        <v>158</v>
      </c>
      <c r="B17" s="22" t="s">
        <v>53</v>
      </c>
      <c r="C17" s="18" t="str">
        <f>IFERROR(VLOOKUP(CONCATENATE(B17,$A$2,$C$3),Table1RawData!$A$2:$AR$9039,6,FALSE)," ")</f>
        <v xml:space="preserve"> </v>
      </c>
      <c r="D17" s="18" t="str">
        <f>IFERROR(VLOOKUP(CONCATENATE(B17,$A$2,$D$3),Table1RawData!$A$2:$AR$9039,6,FALSE)," ")</f>
        <v>Plein exercice</v>
      </c>
      <c r="E17" s="18" t="str">
        <f>IFERROR(VLOOKUP(CONCATENATE(B17,$A$2,$E$3),Table1RawData!$A$2:$AR$9039,6,FALSE)," ")</f>
        <v>Plein exercice</v>
      </c>
      <c r="F17" s="18" t="str">
        <f>IFERROR(VLOOKUP(CONCATENATE(B17,$A$2,$F$3),Table1RawData!$A$2:$AR$9039,6,FALSE)," ")</f>
        <v>Plein exercice</v>
      </c>
      <c r="H17" s="95"/>
      <c r="I17" s="95" t="s">
        <v>160</v>
      </c>
      <c r="J17" s="95">
        <f>COUNTIF(D57:D67,"Plein exercice")</f>
        <v>1</v>
      </c>
      <c r="K17" s="6">
        <f>COUNTIF(D$57:D$67,"Exercice restreint")</f>
        <v>3</v>
      </c>
      <c r="L17" s="6">
        <f>COUNTIF($D$57:$D$67,"Exclu")</f>
        <v>7</v>
      </c>
      <c r="M17" s="6">
        <f>COUNTIF($D$57:$D$67,"—")</f>
        <v>0</v>
      </c>
    </row>
    <row r="18" spans="1:13" x14ac:dyDescent="0.25">
      <c r="A18" s="12" t="s">
        <v>158</v>
      </c>
      <c r="B18" s="34"/>
      <c r="C18" s="18" t="str">
        <f>IFERROR(VLOOKUP(CONCATENATE(B18,$A$2,$C$3),Table1RawData!$A$2:$AR$9039,6,FALSE)," ")</f>
        <v xml:space="preserve"> </v>
      </c>
      <c r="D18" s="18" t="str">
        <f>IFERROR(VLOOKUP(CONCATENATE(B18,$A$2,$D$3),Table1RawData!$A$2:$AR$9039,6,FALSE)," ")</f>
        <v xml:space="preserve"> </v>
      </c>
      <c r="E18" s="18" t="str">
        <f>IFERROR(VLOOKUP(CONCATENATE(B18,$A$2,$E$3),Table1RawData!$A$2:$AR$9039,6,FALSE)," ")</f>
        <v xml:space="preserve"> </v>
      </c>
      <c r="F18" s="18" t="str">
        <f>IFERROR(VLOOKUP(CONCATENATE(B18,$A$2,$F$3),Table1RawData!$A$2:$AR$9039,6,FALSE)," ")</f>
        <v xml:space="preserve"> </v>
      </c>
      <c r="H18" s="95"/>
      <c r="I18" s="95" t="s">
        <v>161</v>
      </c>
      <c r="J18" s="95">
        <f>COUNTIF(E57:E67,"Plein exercice")</f>
        <v>1</v>
      </c>
      <c r="K18" s="6">
        <f>COUNTIF(E$57:E$67,"Exercice restreint")</f>
        <v>2</v>
      </c>
      <c r="L18" s="6">
        <f>COUNTIF($E$57:$E$67,"Exclu")</f>
        <v>7</v>
      </c>
      <c r="M18" s="6">
        <f>COUNTIF($E$57:$E$67,"—")</f>
        <v>1</v>
      </c>
    </row>
    <row r="19" spans="1:13" x14ac:dyDescent="0.25">
      <c r="A19" s="12" t="s">
        <v>158</v>
      </c>
      <c r="B19" s="34"/>
      <c r="C19" s="18" t="str">
        <f>IFERROR(VLOOKUP(CONCATENATE(B19,$A$2,$C$3),Table1RawData!$A$2:$AR$9039,6,FALSE)," ")</f>
        <v xml:space="preserve"> </v>
      </c>
      <c r="D19" s="18" t="str">
        <f>IFERROR(VLOOKUP(CONCATENATE(B19,$A$2,$D$3),Table1RawData!$A$2:$AR$9039,6,FALSE)," ")</f>
        <v xml:space="preserve"> </v>
      </c>
      <c r="E19" s="18" t="str">
        <f>IFERROR(VLOOKUP(CONCATENATE(B19,$A$2,$E$3),Table1RawData!$A$2:$AR$9039,6,FALSE)," ")</f>
        <v xml:space="preserve"> </v>
      </c>
      <c r="F19" s="18" t="str">
        <f>IFERROR(VLOOKUP(CONCATENATE(B19,$A$2,$F$3),Table1RawData!$A$2:$AR$9039,6,FALSE)," ")</f>
        <v xml:space="preserve"> </v>
      </c>
      <c r="H19" s="95"/>
      <c r="I19" s="95" t="s">
        <v>162</v>
      </c>
      <c r="J19" s="95">
        <f>COUNTIF(F57:F67,"Plein exercice")</f>
        <v>1</v>
      </c>
      <c r="K19" s="6">
        <f>COUNTIF(F$57:F$67,"Exercice restreint")</f>
        <v>1</v>
      </c>
      <c r="L19" s="6">
        <f>COUNTIF($F$57:$F$67,"Exclu")</f>
        <v>9</v>
      </c>
      <c r="M19" s="6">
        <f>COUNTIF($F$57:$F$67,"—")</f>
        <v>0</v>
      </c>
    </row>
    <row r="20" spans="1:13" x14ac:dyDescent="0.25">
      <c r="A20" s="12" t="s">
        <v>158</v>
      </c>
      <c r="B20" s="34"/>
      <c r="C20" s="18" t="str">
        <f>IFERROR(VLOOKUP(CONCATENATE(B20,$A$2,$C$3),Table1RawData!$A$2:$AR$9039,6,FALSE)," ")</f>
        <v xml:space="preserve"> </v>
      </c>
      <c r="D20" s="18" t="str">
        <f>IFERROR(VLOOKUP(CONCATENATE(B20,$A$2,$D$3),Table1RawData!$A$2:$AR$9039,6,FALSE)," ")</f>
        <v xml:space="preserve"> </v>
      </c>
      <c r="E20" s="18" t="str">
        <f>IFERROR(VLOOKUP(CONCATENATE(B20,$A$2,$E$3),Table1RawData!$A$2:$AR$9039,6,FALSE)," ")</f>
        <v xml:space="preserve"> </v>
      </c>
      <c r="F20" s="18" t="str">
        <f>IFERROR(VLOOKUP(CONCATENATE(B20,$A$2,$F$3),Table1RawData!$A$2:$AR$9039,6,FALSE)," ")</f>
        <v xml:space="preserve"> </v>
      </c>
      <c r="H20" s="96" t="s">
        <v>166</v>
      </c>
      <c r="I20" s="102" t="s">
        <v>35</v>
      </c>
      <c r="J20" s="95">
        <f>SUM(J4,J8,J12,J16)</f>
        <v>0</v>
      </c>
      <c r="K20" s="95">
        <f t="shared" ref="K20:M20" si="0">SUM(K4,K8,K12,K16)</f>
        <v>0</v>
      </c>
      <c r="L20" s="95">
        <f t="shared" si="0"/>
        <v>0</v>
      </c>
      <c r="M20" s="95">
        <f t="shared" si="0"/>
        <v>0</v>
      </c>
    </row>
    <row r="21" spans="1:13" x14ac:dyDescent="0.25">
      <c r="A21" s="121" t="s">
        <v>163</v>
      </c>
      <c r="B21" s="33" t="s">
        <v>55</v>
      </c>
      <c r="C21" s="18" t="str">
        <f>IFERROR(VLOOKUP(CONCATENATE(B21,$A$2,$C$3),Table1RawData!$A$2:$AR$9039,6,FALSE)," ")</f>
        <v xml:space="preserve"> </v>
      </c>
      <c r="D21" s="18" t="str">
        <f>IFERROR(VLOOKUP(CONCATENATE(B21,$A$2,$D$3),Table1RawData!$A$2:$AR$9039,6,FALSE)," ")</f>
        <v>Plein exercice</v>
      </c>
      <c r="E21" s="18" t="str">
        <f>IFERROR(VLOOKUP(CONCATENATE(B21,$A$2,$E$3),Table1RawData!$A$2:$AR$9039,6,FALSE)," ")</f>
        <v>Plein exercice</v>
      </c>
      <c r="F21" s="18" t="str">
        <f>IFERROR(VLOOKUP(CONCATENATE(B21,$A$2,$F$3),Table1RawData!$A$2:$AR$9039,6,FALSE)," ")</f>
        <v>Plein exercice</v>
      </c>
      <c r="H21" s="96"/>
      <c r="I21" s="102" t="s">
        <v>36</v>
      </c>
      <c r="J21" s="95">
        <f>SUM(J5,J9,J13,J17)</f>
        <v>24</v>
      </c>
      <c r="K21" s="95">
        <f t="shared" ref="K21:M21" si="1">SUM(K5,K9,K13,K17)</f>
        <v>18</v>
      </c>
      <c r="L21" s="95">
        <f t="shared" si="1"/>
        <v>19</v>
      </c>
      <c r="M21" s="95">
        <f t="shared" si="1"/>
        <v>0</v>
      </c>
    </row>
    <row r="22" spans="1:13" x14ac:dyDescent="0.25">
      <c r="A22" s="121" t="s">
        <v>163</v>
      </c>
      <c r="B22" s="114" t="s">
        <v>56</v>
      </c>
      <c r="C22" s="18" t="str">
        <f>IFERROR(VLOOKUP(CONCATENATE(B22,$A$2,$C$3),Table1RawData!$A$2:$AR$9039,6,FALSE)," ")</f>
        <v xml:space="preserve"> </v>
      </c>
      <c r="D22" s="18" t="str">
        <f>IFERROR(VLOOKUP(CONCATENATE(B22,$A$2,$D$3),Table1RawData!$A$2:$AR$9039,6,FALSE)," ")</f>
        <v>Exercice restreint</v>
      </c>
      <c r="E22" s="18" t="str">
        <f>IFERROR(VLOOKUP(CONCATENATE(B22,$A$2,$E$3),Table1RawData!$A$2:$AR$9039,6,FALSE)," ")</f>
        <v>Exercice restreint</v>
      </c>
      <c r="F22" s="18" t="str">
        <f>IFERROR(VLOOKUP(CONCATENATE(B22,$A$2,$F$3),Table1RawData!$A$2:$AR$9039,6,FALSE)," ")</f>
        <v>Exclu</v>
      </c>
      <c r="H22" s="96"/>
      <c r="I22" s="102" t="s">
        <v>37</v>
      </c>
      <c r="J22" s="95">
        <f>SUM(J6,J10,J14,J18)</f>
        <v>25</v>
      </c>
      <c r="K22" s="95">
        <f t="shared" ref="K22:M22" si="2">SUM(K6,K10,K14,K18)</f>
        <v>8</v>
      </c>
      <c r="L22" s="95">
        <f t="shared" si="2"/>
        <v>27</v>
      </c>
      <c r="M22" s="95">
        <f t="shared" si="2"/>
        <v>1</v>
      </c>
    </row>
    <row r="23" spans="1:13" x14ac:dyDescent="0.25">
      <c r="A23" s="121" t="s">
        <v>163</v>
      </c>
      <c r="B23" s="114" t="s">
        <v>57</v>
      </c>
      <c r="C23" s="18" t="str">
        <f>IFERROR(VLOOKUP(CONCATENATE(B23,$A$2,$C$3),Table1RawData!$A$2:$AR$9039,6,FALSE)," ")</f>
        <v xml:space="preserve"> </v>
      </c>
      <c r="D23" s="18" t="str">
        <f>IFERROR(VLOOKUP(CONCATENATE(B23,$A$2,$D$3),Table1RawData!$A$2:$AR$9039,6,FALSE)," ")</f>
        <v>Plein exercice</v>
      </c>
      <c r="E23" s="18" t="str">
        <f>IFERROR(VLOOKUP(CONCATENATE(B23,$A$2,$E$3),Table1RawData!$A$2:$AR$9039,6,FALSE)," ")</f>
        <v>Plein exercice</v>
      </c>
      <c r="F23" s="18" t="str">
        <f>IFERROR(VLOOKUP(CONCATENATE(B23,$A$2,$F$3),Table1RawData!$A$2:$AR$9039,6,FALSE)," ")</f>
        <v>Plein exercice</v>
      </c>
      <c r="H23" s="96"/>
      <c r="I23" s="102" t="s">
        <v>38</v>
      </c>
      <c r="J23" s="95">
        <f>SUM(J7,J11,J15,J19)</f>
        <v>21</v>
      </c>
      <c r="K23" s="95">
        <f t="shared" ref="K23:M23" si="3">SUM(K7,K11,K15,K19)</f>
        <v>12</v>
      </c>
      <c r="L23" s="95">
        <f t="shared" si="3"/>
        <v>28</v>
      </c>
      <c r="M23" s="95">
        <f t="shared" si="3"/>
        <v>0</v>
      </c>
    </row>
    <row r="24" spans="1:13" x14ac:dyDescent="0.25">
      <c r="A24" s="121" t="s">
        <v>163</v>
      </c>
      <c r="B24" s="114" t="s">
        <v>58</v>
      </c>
      <c r="C24" s="18" t="str">
        <f>IFERROR(VLOOKUP(CONCATENATE(B24,$A$2,$C$3),Table1RawData!$A$2:$AR$9039,6,FALSE)," ")</f>
        <v xml:space="preserve"> </v>
      </c>
      <c r="D24" s="18" t="str">
        <f>IFERROR(VLOOKUP(CONCATENATE(B24,$A$2,$D$3),Table1RawData!$A$2:$AR$9039,6,FALSE)," ")</f>
        <v>Exercice restreint</v>
      </c>
      <c r="E24" s="18" t="str">
        <f>IFERROR(VLOOKUP(CONCATENATE(B24,$A$2,$E$3),Table1RawData!$A$2:$AR$9039,6,FALSE)," ")</f>
        <v>Exercice restreint</v>
      </c>
      <c r="F24" s="18" t="str">
        <f>IFERROR(VLOOKUP(CONCATENATE(B24,$A$2,$F$3),Table1RawData!$A$2:$AR$9039,6,FALSE)," ")</f>
        <v>Plein exercice</v>
      </c>
    </row>
    <row r="25" spans="1:13" x14ac:dyDescent="0.25">
      <c r="A25" s="121" t="s">
        <v>163</v>
      </c>
      <c r="B25" s="33" t="s">
        <v>59</v>
      </c>
      <c r="C25" s="18" t="str">
        <f>IFERROR(VLOOKUP(CONCATENATE(B25,$A$2,$C$3),Table1RawData!$A$2:$AR$9039,6,FALSE)," ")</f>
        <v xml:space="preserve"> </v>
      </c>
      <c r="D25" s="18" t="str">
        <f>IFERROR(VLOOKUP(CONCATENATE(B25,$A$2,$D$3),Table1RawData!$A$2:$AR$9039,6,FALSE)," ")</f>
        <v>Exclu</v>
      </c>
      <c r="E25" s="18" t="str">
        <f>IFERROR(VLOOKUP(CONCATENATE(B25,$A$2,$E$3),Table1RawData!$A$2:$AR$9039,6,FALSE)," ")</f>
        <v>Exclu</v>
      </c>
      <c r="F25" s="18" t="str">
        <f>IFERROR(VLOOKUP(CONCATENATE(B25,$A$2,$F$3),Table1RawData!$A$2:$AR$9039,6,FALSE)," ")</f>
        <v>Exclu</v>
      </c>
    </row>
    <row r="26" spans="1:13" x14ac:dyDescent="0.25">
      <c r="A26" s="121" t="s">
        <v>163</v>
      </c>
      <c r="B26" s="33" t="s">
        <v>60</v>
      </c>
      <c r="C26" s="18" t="str">
        <f>IFERROR(VLOOKUP(CONCATENATE(B26,$A$2,$C$3),Table1RawData!$A$2:$AR$9039,6,FALSE)," ")</f>
        <v xml:space="preserve"> </v>
      </c>
      <c r="D26" s="18" t="str">
        <f>IFERROR(VLOOKUP(CONCATENATE(B26,$A$2,$D$3),Table1RawData!$A$2:$AR$9039,6,FALSE)," ")</f>
        <v>Exclu</v>
      </c>
      <c r="E26" s="18" t="str">
        <f>IFERROR(VLOOKUP(CONCATENATE(B26,$A$2,$E$3),Table1RawData!$A$2:$AR$9039,6,FALSE)," ")</f>
        <v>Exclu</v>
      </c>
      <c r="F26" s="18" t="str">
        <f>IFERROR(VLOOKUP(CONCATENATE(B26,$A$2,$F$3),Table1RawData!$A$2:$AR$9039,6,FALSE)," ")</f>
        <v>Exclu</v>
      </c>
    </row>
    <row r="27" spans="1:13" x14ac:dyDescent="0.25">
      <c r="A27" s="121" t="s">
        <v>163</v>
      </c>
      <c r="B27" s="114" t="s">
        <v>61</v>
      </c>
      <c r="C27" s="18" t="str">
        <f>IFERROR(VLOOKUP(CONCATENATE(B27,$A$2,$C$3),Table1RawData!$A$2:$AR$9039,6,FALSE)," ")</f>
        <v xml:space="preserve"> </v>
      </c>
      <c r="D27" s="18" t="str">
        <f>IFERROR(VLOOKUP(CONCATENATE(B27,$A$2,$D$3),Table1RawData!$A$2:$AR$9039,6,FALSE)," ")</f>
        <v>Plein exercice</v>
      </c>
      <c r="E27" s="18" t="str">
        <f>IFERROR(VLOOKUP(CONCATENATE(B27,$A$2,$E$3),Table1RawData!$A$2:$AR$9039,6,FALSE)," ")</f>
        <v>Plein exercice</v>
      </c>
      <c r="F27" s="18" t="str">
        <f>IFERROR(VLOOKUP(CONCATENATE(B27,$A$2,$F$3),Table1RawData!$A$2:$AR$9039,6,FALSE)," ")</f>
        <v>Exercice restreint</v>
      </c>
    </row>
    <row r="28" spans="1:13" x14ac:dyDescent="0.25">
      <c r="A28" s="121" t="s">
        <v>163</v>
      </c>
      <c r="B28" s="114" t="s">
        <v>62</v>
      </c>
      <c r="C28" s="18" t="str">
        <f>IFERROR(VLOOKUP(CONCATENATE(B28,$A$2,$C$3),Table1RawData!$A$2:$AR$9039,6,FALSE)," ")</f>
        <v xml:space="preserve"> </v>
      </c>
      <c r="D28" s="18" t="str">
        <f>IFERROR(VLOOKUP(CONCATENATE(B28,$A$2,$D$3),Table1RawData!$A$2:$AR$9039,6,FALSE)," ")</f>
        <v>Plein exercice</v>
      </c>
      <c r="E28" s="18" t="str">
        <f>IFERROR(VLOOKUP(CONCATENATE(B28,$A$2,$E$3),Table1RawData!$A$2:$AR$9039,6,FALSE)," ")</f>
        <v>Exclu</v>
      </c>
      <c r="F28" s="18" t="str">
        <f>IFERROR(VLOOKUP(CONCATENATE(B28,$A$2,$F$3),Table1RawData!$A$2:$AR$9039,6,FALSE)," ")</f>
        <v>Exercice restreint</v>
      </c>
    </row>
    <row r="29" spans="1:13" x14ac:dyDescent="0.25">
      <c r="A29" s="121" t="s">
        <v>163</v>
      </c>
      <c r="B29" s="119" t="s">
        <v>63</v>
      </c>
      <c r="C29" s="18" t="str">
        <f>IFERROR(VLOOKUP(CONCATENATE(B29,$A$2,$C$3),Table1RawData!$A$2:$AR$9039,6,FALSE)," ")</f>
        <v xml:space="preserve"> </v>
      </c>
      <c r="D29" s="18" t="str">
        <f>IFERROR(VLOOKUP(CONCATENATE(B29,$A$2,$D$3),Table1RawData!$A$2:$AR$9039,6,FALSE)," ")</f>
        <v>Exercice restreint</v>
      </c>
      <c r="E29" s="18" t="str">
        <f>IFERROR(VLOOKUP(CONCATENATE(B29,$A$2,$E$3),Table1RawData!$A$2:$AR$9039,6,FALSE)," ")</f>
        <v>Exclu</v>
      </c>
      <c r="F29" s="18" t="str">
        <f>IFERROR(VLOOKUP(CONCATENATE(B29,$A$2,$F$3),Table1RawData!$A$2:$AR$9039,6,FALSE)," ")</f>
        <v>Exclu</v>
      </c>
    </row>
    <row r="30" spans="1:13" x14ac:dyDescent="0.25">
      <c r="A30" s="121" t="s">
        <v>163</v>
      </c>
      <c r="B30" s="33" t="s">
        <v>64</v>
      </c>
      <c r="C30" s="18" t="str">
        <f>IFERROR(VLOOKUP(CONCATENATE(B30,$A$2,$C$3),Table1RawData!$A$2:$AR$9039,6,FALSE)," ")</f>
        <v xml:space="preserve"> </v>
      </c>
      <c r="D30" s="18" t="str">
        <f>IFERROR(VLOOKUP(CONCATENATE(B30,$A$2,$D$3),Table1RawData!$A$2:$AR$9039,6,FALSE)," ")</f>
        <v>Exclu</v>
      </c>
      <c r="E30" s="18" t="str">
        <f>IFERROR(VLOOKUP(CONCATENATE(B30,$A$2,$E$3),Table1RawData!$A$2:$AR$9039,6,FALSE)," ")</f>
        <v>Exclu</v>
      </c>
      <c r="F30" s="18" t="str">
        <f>IFERROR(VLOOKUP(CONCATENATE(B30,$A$2,$F$3),Table1RawData!$A$2:$AR$9039,6,FALSE)," ")</f>
        <v>Exclu</v>
      </c>
    </row>
    <row r="31" spans="1:13" x14ac:dyDescent="0.25">
      <c r="A31" s="121" t="s">
        <v>163</v>
      </c>
      <c r="B31" s="33" t="s">
        <v>65</v>
      </c>
      <c r="C31" s="18" t="str">
        <f>IFERROR(VLOOKUP(CONCATENATE(B31,$A$2,$C$3),Table1RawData!$A$2:$AR$9039,6,FALSE)," ")</f>
        <v xml:space="preserve"> </v>
      </c>
      <c r="D31" s="18" t="str">
        <f>IFERROR(VLOOKUP(CONCATENATE(B31,$A$2,$D$3),Table1RawData!$A$2:$AR$9039,6,FALSE)," ")</f>
        <v>Exclu</v>
      </c>
      <c r="E31" s="18" t="str">
        <f>IFERROR(VLOOKUP(CONCATENATE(B31,$A$2,$E$3),Table1RawData!$A$2:$AR$9039,6,FALSE)," ")</f>
        <v>Exclu</v>
      </c>
      <c r="F31" s="18" t="str">
        <f>IFERROR(VLOOKUP(CONCATENATE(B31,$A$2,$F$3),Table1RawData!$A$2:$AR$9039,6,FALSE)," ")</f>
        <v>Exclu</v>
      </c>
    </row>
    <row r="32" spans="1:13" x14ac:dyDescent="0.25">
      <c r="A32" s="121" t="s">
        <v>163</v>
      </c>
      <c r="B32" s="33" t="s">
        <v>66</v>
      </c>
      <c r="C32" s="18" t="str">
        <f>IFERROR(VLOOKUP(CONCATENATE(B32,$A$2,$C$3),Table1RawData!$A$2:$AR$9039,6,FALSE)," ")</f>
        <v xml:space="preserve"> </v>
      </c>
      <c r="D32" s="18" t="str">
        <f>IFERROR(VLOOKUP(CONCATENATE(B32,$A$2,$D$3),Table1RawData!$A$2:$AR$9039,6,FALSE)," ")</f>
        <v>Exclu</v>
      </c>
      <c r="E32" s="18" t="str">
        <f>IFERROR(VLOOKUP(CONCATENATE(B32,$A$2,$E$3),Table1RawData!$A$2:$AR$9039,6,FALSE)," ")</f>
        <v>Exclu</v>
      </c>
      <c r="F32" s="18" t="str">
        <f>IFERROR(VLOOKUP(CONCATENATE(B32,$A$2,$F$3),Table1RawData!$A$2:$AR$9039,6,FALSE)," ")</f>
        <v>Exclu</v>
      </c>
    </row>
    <row r="33" spans="1:6" x14ac:dyDescent="0.25">
      <c r="A33" s="121" t="s">
        <v>163</v>
      </c>
      <c r="B33" s="33" t="s">
        <v>67</v>
      </c>
      <c r="C33" s="18" t="str">
        <f>IFERROR(VLOOKUP(CONCATENATE(B33,$A$2,$C$3),Table1RawData!$A$2:$AR$9039,6,FALSE)," ")</f>
        <v xml:space="preserve"> </v>
      </c>
      <c r="D33" s="18" t="str">
        <f>IFERROR(VLOOKUP(CONCATENATE(B33,$A$2,$D$3),Table1RawData!$A$2:$AR$9039,6,FALSE)," ")</f>
        <v>Exercice restreint</v>
      </c>
      <c r="E33" s="18" t="str">
        <f>IFERROR(VLOOKUP(CONCATENATE(B33,$A$2,$E$3),Table1RawData!$A$2:$AR$9039,6,FALSE)," ")</f>
        <v>Exercice restreint</v>
      </c>
      <c r="F33" s="18" t="str">
        <f>IFERROR(VLOOKUP(CONCATENATE(B33,$A$2,$F$3),Table1RawData!$A$2:$AR$9039,6,FALSE)," ")</f>
        <v>Exercice restreint</v>
      </c>
    </row>
    <row r="34" spans="1:6" x14ac:dyDescent="0.25">
      <c r="A34" s="121" t="s">
        <v>163</v>
      </c>
      <c r="B34" s="33" t="s">
        <v>68</v>
      </c>
      <c r="C34" s="18" t="str">
        <f>IFERROR(VLOOKUP(CONCATENATE(B34,$A$2,$C$3),Table1RawData!$A$2:$AR$9039,6,FALSE)," ")</f>
        <v xml:space="preserve"> </v>
      </c>
      <c r="D34" s="18" t="str">
        <f>IFERROR(VLOOKUP(CONCATENATE(B34,$A$2,$D$3),Table1RawData!$A$2:$AR$9039,6,FALSE)," ")</f>
        <v>Exclu</v>
      </c>
      <c r="E34" s="18" t="str">
        <f>IFERROR(VLOOKUP(CONCATENATE(B34,$A$2,$E$3),Table1RawData!$A$2:$AR$9039,6,FALSE)," ")</f>
        <v>Exclu</v>
      </c>
      <c r="F34" s="18" t="str">
        <f>IFERROR(VLOOKUP(CONCATENATE(B34,$A$2,$F$3),Table1RawData!$A$2:$AR$9039,6,FALSE)," ")</f>
        <v>Exclu</v>
      </c>
    </row>
    <row r="35" spans="1:6" x14ac:dyDescent="0.25">
      <c r="A35" s="121" t="s">
        <v>163</v>
      </c>
      <c r="B35" s="33" t="s">
        <v>69</v>
      </c>
      <c r="C35" s="18" t="str">
        <f>IFERROR(VLOOKUP(CONCATENATE(B35,$A$2,$C$3),Table1RawData!$A$2:$AR$9039,6,FALSE)," ")</f>
        <v xml:space="preserve"> </v>
      </c>
      <c r="D35" s="18" t="str">
        <f>IFERROR(VLOOKUP(CONCATENATE(B35,$A$2,$D$3),Table1RawData!$A$2:$AR$9039,6,FALSE)," ")</f>
        <v>Exclu</v>
      </c>
      <c r="E35" s="18" t="str">
        <f>IFERROR(VLOOKUP(CONCATENATE(B35,$A$2,$E$3),Table1RawData!$A$2:$AR$9039,6,FALSE)," ")</f>
        <v>Exclu</v>
      </c>
      <c r="F35" s="18" t="str">
        <f>IFERROR(VLOOKUP(CONCATENATE(B35,$A$2,$F$3),Table1RawData!$A$2:$AR$9039,6,FALSE)," ")</f>
        <v>Exclu</v>
      </c>
    </row>
    <row r="36" spans="1:6" x14ac:dyDescent="0.25">
      <c r="A36" s="121" t="s">
        <v>163</v>
      </c>
      <c r="B36" s="33" t="s">
        <v>70</v>
      </c>
      <c r="C36" s="18" t="str">
        <f>IFERROR(VLOOKUP(CONCATENATE(B36,$A$2,$C$3),Table1RawData!$A$2:$AR$9039,6,FALSE)," ")</f>
        <v xml:space="preserve"> </v>
      </c>
      <c r="D36" s="18" t="str">
        <f>IFERROR(VLOOKUP(CONCATENATE(B36,$A$2,$D$3),Table1RawData!$A$2:$AR$9039,6,FALSE)," ")</f>
        <v>Exclu</v>
      </c>
      <c r="E36" s="18" t="str">
        <f>IFERROR(VLOOKUP(CONCATENATE(B36,$A$2,$E$3),Table1RawData!$A$2:$AR$9039,6,FALSE)," ")</f>
        <v>Exclu</v>
      </c>
      <c r="F36" s="18" t="str">
        <f>IFERROR(VLOOKUP(CONCATENATE(B36,$A$2,$F$3),Table1RawData!$A$2:$AR$9039,6,FALSE)," ")</f>
        <v>Exercice restreint</v>
      </c>
    </row>
    <row r="37" spans="1:6" x14ac:dyDescent="0.25">
      <c r="A37" s="121" t="s">
        <v>163</v>
      </c>
      <c r="B37" s="33" t="s">
        <v>71</v>
      </c>
      <c r="C37" s="18" t="str">
        <f>IFERROR(VLOOKUP(CONCATENATE(B37,$A$2,$C$3),Table1RawData!$A$2:$AR$9039,6,FALSE)," ")</f>
        <v xml:space="preserve"> </v>
      </c>
      <c r="D37" s="18" t="str">
        <f>IFERROR(VLOOKUP(CONCATENATE(B37,$A$2,$D$3),Table1RawData!$A$2:$AR$9039,6,FALSE)," ")</f>
        <v>Plein exercice</v>
      </c>
      <c r="E37" s="18" t="str">
        <f>IFERROR(VLOOKUP(CONCATENATE(B37,$A$2,$E$3),Table1RawData!$A$2:$AR$9039,6,FALSE)," ")</f>
        <v>Plein exercice</v>
      </c>
      <c r="F37" s="18" t="str">
        <f>IFERROR(VLOOKUP(CONCATENATE(B37,$A$2,$F$3),Table1RawData!$A$2:$AR$9039,6,FALSE)," ")</f>
        <v>Plein exercice</v>
      </c>
    </row>
    <row r="38" spans="1:6" x14ac:dyDescent="0.25">
      <c r="A38" s="121" t="s">
        <v>163</v>
      </c>
      <c r="B38" s="33" t="s">
        <v>72</v>
      </c>
      <c r="C38" s="18" t="str">
        <f>IFERROR(VLOOKUP(CONCATENATE(B38,$A$2,$C$3),Table1RawData!$A$2:$AR$9039,6,FALSE)," ")</f>
        <v xml:space="preserve"> </v>
      </c>
      <c r="D38" s="18" t="str">
        <f>IFERROR(VLOOKUP(CONCATENATE(B38,$A$2,$D$3),Table1RawData!$A$2:$AR$9039,6,FALSE)," ")</f>
        <v>Plein exercice</v>
      </c>
      <c r="E38" s="18" t="str">
        <f>IFERROR(VLOOKUP(CONCATENATE(B38,$A$2,$E$3),Table1RawData!$A$2:$AR$9039,6,FALSE)," ")</f>
        <v>Plein exercice</v>
      </c>
      <c r="F38" s="18" t="str">
        <f>IFERROR(VLOOKUP(CONCATENATE(B38,$A$2,$F$3),Table1RawData!$A$2:$AR$9039,6,FALSE)," ")</f>
        <v>Plein exercice</v>
      </c>
    </row>
    <row r="39" spans="1:6" x14ac:dyDescent="0.25">
      <c r="A39" s="121" t="s">
        <v>163</v>
      </c>
      <c r="B39" s="114" t="s">
        <v>73</v>
      </c>
      <c r="C39" s="18" t="str">
        <f>IFERROR(VLOOKUP(CONCATENATE(B39,$A$2,$C$3),Table1RawData!$A$2:$AR$9039,6,FALSE)," ")</f>
        <v xml:space="preserve"> </v>
      </c>
      <c r="D39" s="18" t="str">
        <f>IFERROR(VLOOKUP(CONCATENATE(B39,$A$2,$D$3),Table1RawData!$A$2:$AR$9039,6,FALSE)," ")</f>
        <v>Exercice restreint</v>
      </c>
      <c r="E39" s="18" t="str">
        <f>IFERROR(VLOOKUP(CONCATENATE(B39,$A$2,$E$3),Table1RawData!$A$2:$AR$9039,6,FALSE)," ")</f>
        <v>Plein exercice</v>
      </c>
      <c r="F39" s="18" t="str">
        <f>IFERROR(VLOOKUP(CONCATENATE(B39,$A$2,$F$3),Table1RawData!$A$2:$AR$9039,6,FALSE)," ")</f>
        <v>Exercice restreint</v>
      </c>
    </row>
    <row r="40" spans="1:6" x14ac:dyDescent="0.25">
      <c r="A40" s="121" t="s">
        <v>163</v>
      </c>
      <c r="B40" s="114" t="s">
        <v>74</v>
      </c>
      <c r="C40" s="18" t="str">
        <f>IFERROR(VLOOKUP(CONCATENATE(B40,$A$2,$C$3),Table1RawData!$A$2:$AR$9039,6,FALSE)," ")</f>
        <v xml:space="preserve"> </v>
      </c>
      <c r="D40" s="18" t="str">
        <f>IFERROR(VLOOKUP(CONCATENATE(B40,$A$2,$D$3),Table1RawData!$A$2:$AR$9039,6,FALSE)," ")</f>
        <v>Exercice restreint</v>
      </c>
      <c r="E40" s="18" t="str">
        <f>IFERROR(VLOOKUP(CONCATENATE(B40,$A$2,$E$3),Table1RawData!$A$2:$AR$9039,6,FALSE)," ")</f>
        <v>Exercice restreint</v>
      </c>
      <c r="F40" s="18" t="str">
        <f>IFERROR(VLOOKUP(CONCATENATE(B40,$A$2,$F$3),Table1RawData!$A$2:$AR$9039,6,FALSE)," ")</f>
        <v>Exercice restreint</v>
      </c>
    </row>
    <row r="41" spans="1:6" x14ac:dyDescent="0.25">
      <c r="A41" s="121" t="s">
        <v>163</v>
      </c>
      <c r="B41" s="115" t="s">
        <v>75</v>
      </c>
      <c r="C41" s="18" t="str">
        <f>IFERROR(VLOOKUP(CONCATENATE(B41,$A$2,$C$3),Table1RawData!$A$2:$AR$9039,6,FALSE)," ")</f>
        <v xml:space="preserve"> </v>
      </c>
      <c r="D41" s="18" t="str">
        <f>IFERROR(VLOOKUP(CONCATENATE(B41,$A$2,$D$3),Table1RawData!$A$2:$AR$9039,6,FALSE)," ")</f>
        <v>Exclu</v>
      </c>
      <c r="E41" s="18" t="str">
        <f>IFERROR(VLOOKUP(CONCATENATE(B41,$A$2,$E$3),Table1RawData!$A$2:$AR$9039,6,FALSE)," ")</f>
        <v>Exclu</v>
      </c>
      <c r="F41" s="18" t="str">
        <f>IFERROR(VLOOKUP(CONCATENATE(B41,$A$2,$F$3),Table1RawData!$A$2:$AR$9039,6,FALSE)," ")</f>
        <v>Exclu</v>
      </c>
    </row>
    <row r="42" spans="1:6" x14ac:dyDescent="0.25">
      <c r="A42" s="121" t="s">
        <v>163</v>
      </c>
      <c r="B42" s="114" t="s">
        <v>76</v>
      </c>
      <c r="C42" s="18" t="str">
        <f>IFERROR(VLOOKUP(CONCATENATE(B42,$A$2,$C$3),Table1RawData!$A$2:$AR$9039,6,FALSE)," ")</f>
        <v xml:space="preserve"> </v>
      </c>
      <c r="D42" s="18" t="str">
        <f>IFERROR(VLOOKUP(CONCATENATE(B42,$A$2,$D$3),Table1RawData!$A$2:$AR$9039,6,FALSE)," ")</f>
        <v>Exercice restreint</v>
      </c>
      <c r="E42" s="18" t="str">
        <f>IFERROR(VLOOKUP(CONCATENATE(B42,$A$2,$E$3),Table1RawData!$A$2:$AR$9039,6,FALSE)," ")</f>
        <v>Exclu</v>
      </c>
      <c r="F42" s="18" t="str">
        <f>IFERROR(VLOOKUP(CONCATENATE(B42,$A$2,$F$3),Table1RawData!$A$2:$AR$9039,6,FALSE)," ")</f>
        <v>Exclu</v>
      </c>
    </row>
    <row r="43" spans="1:6" x14ac:dyDescent="0.25">
      <c r="A43" s="121" t="s">
        <v>163</v>
      </c>
      <c r="B43" s="114" t="s">
        <v>77</v>
      </c>
      <c r="C43" s="18" t="str">
        <f>IFERROR(VLOOKUP(CONCATENATE(B43,$A$2,$C$3),Table1RawData!$A$2:$AR$9039,6,FALSE)," ")</f>
        <v xml:space="preserve"> </v>
      </c>
      <c r="D43" s="18" t="str">
        <f>IFERROR(VLOOKUP(CONCATENATE(B43,$A$2,$D$3),Table1RawData!$A$2:$AR$9039,6,FALSE)," ")</f>
        <v>Exercice restreint</v>
      </c>
      <c r="E43" s="18" t="str">
        <f>IFERROR(VLOOKUP(CONCATENATE(B43,$A$2,$E$3),Table1RawData!$A$2:$AR$9039,6,FALSE)," ")</f>
        <v>Exclu</v>
      </c>
      <c r="F43" s="18" t="str">
        <f>IFERROR(VLOOKUP(CONCATENATE(B43,$A$2,$F$3),Table1RawData!$A$2:$AR$9039,6,FALSE)," ")</f>
        <v>Exercice restreint</v>
      </c>
    </row>
    <row r="44" spans="1:6" x14ac:dyDescent="0.25">
      <c r="A44" s="121" t="s">
        <v>163</v>
      </c>
      <c r="B44" s="114" t="s">
        <v>78</v>
      </c>
      <c r="C44" s="18" t="str">
        <f>IFERROR(VLOOKUP(CONCATENATE(B44,$A$2,$C$3),Table1RawData!$A$2:$AR$9039,6,FALSE)," ")</f>
        <v xml:space="preserve"> </v>
      </c>
      <c r="D44" s="18" t="str">
        <f>IFERROR(VLOOKUP(CONCATENATE(B44,$A$2,$D$3),Table1RawData!$A$2:$AR$9039,6,FALSE)," ")</f>
        <v>Plein exercice</v>
      </c>
      <c r="E44" s="18" t="str">
        <f>IFERROR(VLOOKUP(CONCATENATE(B44,$A$2,$E$3),Table1RawData!$A$2:$AR$9039,6,FALSE)," ")</f>
        <v>Plein exercice</v>
      </c>
      <c r="F44" s="18" t="str">
        <f>IFERROR(VLOOKUP(CONCATENATE(B44,$A$2,$F$3),Table1RawData!$A$2:$AR$9039,6,FALSE)," ")</f>
        <v>Plein exercice</v>
      </c>
    </row>
    <row r="45" spans="1:6" x14ac:dyDescent="0.25">
      <c r="A45" s="121" t="s">
        <v>163</v>
      </c>
      <c r="B45" s="114" t="s">
        <v>79</v>
      </c>
      <c r="C45" s="18" t="str">
        <f>IFERROR(VLOOKUP(CONCATENATE(B45,$A$2,$C$3),Table1RawData!$A$2:$AR$9039,6,FALSE)," ")</f>
        <v xml:space="preserve"> </v>
      </c>
      <c r="D45" s="18" t="str">
        <f>IFERROR(VLOOKUP(CONCATENATE(B45,$A$2,$D$3),Table1RawData!$A$2:$AR$9039,6,FALSE)," ")</f>
        <v>Plein exercice</v>
      </c>
      <c r="E45" s="18" t="str">
        <f>IFERROR(VLOOKUP(CONCATENATE(B45,$A$2,$E$3),Table1RawData!$A$2:$AR$9039,6,FALSE)," ")</f>
        <v>Plein exercice</v>
      </c>
      <c r="F45" s="18" t="str">
        <f>IFERROR(VLOOKUP(CONCATENATE(B45,$A$2,$F$3),Table1RawData!$A$2:$AR$9039,6,FALSE)," ")</f>
        <v>Exercice restreint</v>
      </c>
    </row>
    <row r="46" spans="1:6" x14ac:dyDescent="0.25">
      <c r="A46" s="121" t="s">
        <v>163</v>
      </c>
      <c r="B46" s="114" t="s">
        <v>80</v>
      </c>
      <c r="C46" s="18" t="str">
        <f>IFERROR(VLOOKUP(CONCATENATE(B46,$A$2,$C$3),Table1RawData!$A$2:$AR$9039,6,FALSE)," ")</f>
        <v xml:space="preserve"> </v>
      </c>
      <c r="D46" s="18" t="str">
        <f>IFERROR(VLOOKUP(CONCATENATE(B46,$A$2,$D$3),Table1RawData!$A$2:$AR$9039,6,FALSE)," ")</f>
        <v>Exclu</v>
      </c>
      <c r="E46" s="18" t="str">
        <f>IFERROR(VLOOKUP(CONCATENATE(B46,$A$2,$E$3),Table1RawData!$A$2:$AR$9039,6,FALSE)," ")</f>
        <v>Exclu</v>
      </c>
      <c r="F46" s="18" t="str">
        <f>IFERROR(VLOOKUP(CONCATENATE(B46,$A$2,$F$3),Table1RawData!$A$2:$AR$9039,6,FALSE)," ")</f>
        <v>Exclu</v>
      </c>
    </row>
    <row r="47" spans="1:6" x14ac:dyDescent="0.25">
      <c r="A47" s="121" t="s">
        <v>163</v>
      </c>
      <c r="B47" s="114" t="s">
        <v>81</v>
      </c>
      <c r="C47" s="18" t="str">
        <f>IFERROR(VLOOKUP(CONCATENATE(B47,$A$2,$C$3),Table1RawData!$A$2:$AR$9039,6,FALSE)," ")</f>
        <v xml:space="preserve"> </v>
      </c>
      <c r="D47" s="18" t="str">
        <f>IFERROR(VLOOKUP(CONCATENATE(B47,$A$2,$D$3),Table1RawData!$A$2:$AR$9039,6,FALSE)," ")</f>
        <v>Plein exercice</v>
      </c>
      <c r="E47" s="18" t="str">
        <f>IFERROR(VLOOKUP(CONCATENATE(B47,$A$2,$E$3),Table1RawData!$A$2:$AR$9039,6,FALSE)," ")</f>
        <v>Plein exercice</v>
      </c>
      <c r="F47" s="18" t="str">
        <f>IFERROR(VLOOKUP(CONCATENATE(B47,$A$2,$F$3),Table1RawData!$A$2:$AR$9039,6,FALSE)," ")</f>
        <v>Plein exercice</v>
      </c>
    </row>
    <row r="48" spans="1:6" x14ac:dyDescent="0.25">
      <c r="A48" s="121" t="s">
        <v>163</v>
      </c>
      <c r="B48" s="33" t="s">
        <v>82</v>
      </c>
      <c r="C48" s="18" t="str">
        <f>IFERROR(VLOOKUP(CONCATENATE(B48,$A$2,$C$3),Table1RawData!$A$2:$AR$9039,6,FALSE)," ")</f>
        <v xml:space="preserve"> </v>
      </c>
      <c r="D48" s="18" t="str">
        <f>IFERROR(VLOOKUP(CONCATENATE(B48,$A$2,$D$3),Table1RawData!$A$2:$AR$9039,6,FALSE)," ")</f>
        <v>Plein exercice</v>
      </c>
      <c r="E48" s="18" t="str">
        <f>IFERROR(VLOOKUP(CONCATENATE(B48,$A$2,$E$3),Table1RawData!$A$2:$AR$9039,6,FALSE)," ")</f>
        <v>Plein exercice</v>
      </c>
      <c r="F48" s="18" t="str">
        <f>IFERROR(VLOOKUP(CONCATENATE(B48,$A$2,$F$3),Table1RawData!$A$2:$AR$9039,6,FALSE)," ")</f>
        <v>Exercice restreint</v>
      </c>
    </row>
    <row r="49" spans="1:6" x14ac:dyDescent="0.25">
      <c r="A49" s="121" t="s">
        <v>163</v>
      </c>
      <c r="B49" s="33" t="s">
        <v>83</v>
      </c>
      <c r="C49" s="18" t="str">
        <f>IFERROR(VLOOKUP(CONCATENATE(B49,$A$2,$C$3),Table1RawData!$A$2:$AR$9039,6,FALSE)," ")</f>
        <v xml:space="preserve"> </v>
      </c>
      <c r="D49" s="18" t="str">
        <f>IFERROR(VLOOKUP(CONCATENATE(B49,$A$2,$D$3),Table1RawData!$A$2:$AR$9039,6,FALSE)," ")</f>
        <v>Plein exercice</v>
      </c>
      <c r="E49" s="18" t="str">
        <f>IFERROR(VLOOKUP(CONCATENATE(B49,$A$2,$E$3),Table1RawData!$A$2:$AR$9039,6,FALSE)," ")</f>
        <v>Plein exercice</v>
      </c>
      <c r="F49" s="18" t="str">
        <f>IFERROR(VLOOKUP(CONCATENATE(B49,$A$2,$F$3),Table1RawData!$A$2:$AR$9039,6,FALSE)," ")</f>
        <v>Plein exercice</v>
      </c>
    </row>
    <row r="50" spans="1:6" x14ac:dyDescent="0.25">
      <c r="A50" s="12" t="s">
        <v>164</v>
      </c>
      <c r="B50" s="33" t="s">
        <v>85</v>
      </c>
      <c r="C50" s="18" t="str">
        <f>IFERROR(VLOOKUP(CONCATENATE(B50,$A$2,$C$3),Table1RawData!$A$2:$AR$9039,6,FALSE)," ")</f>
        <v xml:space="preserve"> </v>
      </c>
      <c r="D50" s="18" t="str">
        <f>IFERROR(VLOOKUP(CONCATENATE(B50,$A$2,$D$3),Table1RawData!$A$2:$AR$9039,6,FALSE)," ")</f>
        <v>Exercice restreint</v>
      </c>
      <c r="E50" s="18" t="str">
        <f>IFERROR(VLOOKUP(CONCATENATE(B50,$A$2,$E$3),Table1RawData!$A$2:$AR$9039,6,FALSE)," ")</f>
        <v>Exclu</v>
      </c>
      <c r="F50" s="18" t="str">
        <f>IFERROR(VLOOKUP(CONCATENATE(B50,$A$2,$F$3),Table1RawData!$A$2:$AR$9039,6,FALSE)," ")</f>
        <v>Exclu</v>
      </c>
    </row>
    <row r="51" spans="1:6" x14ac:dyDescent="0.25">
      <c r="A51" s="12" t="s">
        <v>164</v>
      </c>
      <c r="B51" s="114" t="s">
        <v>86</v>
      </c>
      <c r="C51" s="18" t="str">
        <f>IFERROR(VLOOKUP(CONCATENATE(B51,$A$2,$C$3),Table1RawData!$A$2:$AR$9039,6,FALSE)," ")</f>
        <v xml:space="preserve"> </v>
      </c>
      <c r="D51" s="18" t="str">
        <f>IFERROR(VLOOKUP(CONCATENATE(B51,$A$2,$D$3),Table1RawData!$A$2:$AR$9039,6,FALSE)," ")</f>
        <v>Plein exercice</v>
      </c>
      <c r="E51" s="18" t="str">
        <f>IFERROR(VLOOKUP(CONCATENATE(B51,$A$2,$E$3),Table1RawData!$A$2:$AR$9039,6,FALSE)," ")</f>
        <v>Plein exercice</v>
      </c>
      <c r="F51" s="18" t="str">
        <f>IFERROR(VLOOKUP(CONCATENATE(B51,$A$2,$F$3),Table1RawData!$A$2:$AR$9039,6,FALSE)," ")</f>
        <v>Plein exercice</v>
      </c>
    </row>
    <row r="52" spans="1:6" x14ac:dyDescent="0.25">
      <c r="A52" s="12" t="s">
        <v>164</v>
      </c>
      <c r="B52" s="114" t="s">
        <v>87</v>
      </c>
      <c r="C52" s="18" t="str">
        <f>IFERROR(VLOOKUP(CONCATENATE(B52,$A$2,$C$3),Table1RawData!$A$2:$AR$9039,6,FALSE)," ")</f>
        <v xml:space="preserve"> </v>
      </c>
      <c r="D52" s="18" t="str">
        <f>IFERROR(VLOOKUP(CONCATENATE(B52,$A$2,$D$3),Table1RawData!$A$2:$AR$9039,6,FALSE)," ")</f>
        <v>Plein exercice</v>
      </c>
      <c r="E52" s="18" t="str">
        <f>IFERROR(VLOOKUP(CONCATENATE(B52,$A$2,$E$3),Table1RawData!$A$2:$AR$9039,6,FALSE)," ")</f>
        <v>Plein exercice</v>
      </c>
      <c r="F52" s="18" t="str">
        <f>IFERROR(VLOOKUP(CONCATENATE(B52,$A$2,$F$3),Table1RawData!$A$2:$AR$9039,6,FALSE)," ")</f>
        <v>Plein exercice</v>
      </c>
    </row>
    <row r="53" spans="1:6" x14ac:dyDescent="0.25">
      <c r="A53" s="12" t="s">
        <v>164</v>
      </c>
      <c r="B53" s="33" t="s">
        <v>88</v>
      </c>
      <c r="C53" s="18" t="str">
        <f>IFERROR(VLOOKUP(CONCATENATE(B53,$A$2,$C$3),Table1RawData!$A$2:$AR$9039,6,FALSE)," ")</f>
        <v xml:space="preserve"> </v>
      </c>
      <c r="D53" s="18" t="str">
        <f>IFERROR(VLOOKUP(CONCATENATE(B53,$A$2,$D$3),Table1RawData!$A$2:$AR$9039,6,FALSE)," ")</f>
        <v>Exclu</v>
      </c>
      <c r="E53" s="18" t="str">
        <f>IFERROR(VLOOKUP(CONCATENATE(B53,$A$2,$E$3),Table1RawData!$A$2:$AR$9039,6,FALSE)," ")</f>
        <v>Exclu</v>
      </c>
      <c r="F53" s="18" t="str">
        <f>IFERROR(VLOOKUP(CONCATENATE(B53,$A$2,$F$3),Table1RawData!$A$2:$AR$9039,6,FALSE)," ")</f>
        <v>Exclu</v>
      </c>
    </row>
    <row r="54" spans="1:6" x14ac:dyDescent="0.25">
      <c r="A54" s="12" t="s">
        <v>164</v>
      </c>
      <c r="B54" s="114" t="s">
        <v>190</v>
      </c>
      <c r="C54" s="18" t="str">
        <f>IFERROR(VLOOKUP(CONCATENATE(B54,$A$2,$C$3),Table1RawData!$A$2:$AR$9039,6,FALSE)," ")</f>
        <v xml:space="preserve"> </v>
      </c>
      <c r="D54" s="18" t="str">
        <f>IFERROR(VLOOKUP(CONCATENATE(B54,$A$2,$D$3),Table1RawData!$A$2:$AR$9039,6,FALSE)," ")</f>
        <v>Plein exercice</v>
      </c>
      <c r="E54" s="18" t="str">
        <f>IFERROR(VLOOKUP(CONCATENATE(B54,$A$2,$E$3),Table1RawData!$A$2:$AR$9039,6,FALSE)," ")</f>
        <v>Plein exercice</v>
      </c>
      <c r="F54" s="18" t="str">
        <f>IFERROR(VLOOKUP(CONCATENATE(B54,$A$2,$F$3),Table1RawData!$A$2:$AR$9039,6,FALSE)," ")</f>
        <v>Plein exercice</v>
      </c>
    </row>
    <row r="55" spans="1:6" x14ac:dyDescent="0.25">
      <c r="A55" s="12" t="s">
        <v>164</v>
      </c>
      <c r="B55" s="33" t="s">
        <v>89</v>
      </c>
      <c r="C55" s="18" t="str">
        <f>IFERROR(VLOOKUP(CONCATENATE(B55,$A$2,$C$3),Table1RawData!$A$2:$AR$9039,6,FALSE)," ")</f>
        <v xml:space="preserve"> </v>
      </c>
      <c r="D55" s="18" t="str">
        <f>IFERROR(VLOOKUP(CONCATENATE(B55,$A$2,$D$3),Table1RawData!$A$2:$AR$9039,6,FALSE)," ")</f>
        <v>Exercice restreint</v>
      </c>
      <c r="E55" s="18" t="str">
        <f>IFERROR(VLOOKUP(CONCATENATE(B55,$A$2,$E$3),Table1RawData!$A$2:$AR$9039,6,FALSE)," ")</f>
        <v>Exclu</v>
      </c>
      <c r="F55" s="18" t="str">
        <f>IFERROR(VLOOKUP(CONCATENATE(B55,$A$2,$F$3),Table1RawData!$A$2:$AR$9039,6,FALSE)," ")</f>
        <v>Exclu</v>
      </c>
    </row>
    <row r="56" spans="1:6" x14ac:dyDescent="0.25">
      <c r="A56" s="12" t="s">
        <v>164</v>
      </c>
      <c r="B56" s="114" t="s">
        <v>189</v>
      </c>
      <c r="C56" s="18" t="str">
        <f>IFERROR(VLOOKUP(CONCATENATE(B56,$A$2,$C$3),Table1RawData!$A$2:$AR$9039,6,FALSE)," ")</f>
        <v xml:space="preserve"> </v>
      </c>
      <c r="D56" s="18" t="str">
        <f>IFERROR(VLOOKUP(CONCATENATE(B56,$A$2,$D$3),Table1RawData!$A$2:$AR$9039,6,FALSE)," ")</f>
        <v>Plein exercice</v>
      </c>
      <c r="E56" s="18" t="str">
        <f>IFERROR(VLOOKUP(CONCATENATE(B56,$A$2,$E$3),Table1RawData!$A$2:$AR$9039,6,FALSE)," ")</f>
        <v>Plein exercice</v>
      </c>
      <c r="F56" s="18" t="str">
        <f>IFERROR(VLOOKUP(CONCATENATE(B56,$A$2,$F$3),Table1RawData!$A$2:$AR$9039,6,FALSE)," ")</f>
        <v>Plein exercice</v>
      </c>
    </row>
    <row r="57" spans="1:6" x14ac:dyDescent="0.25">
      <c r="A57" s="121" t="s">
        <v>165</v>
      </c>
      <c r="B57" s="33" t="s">
        <v>91</v>
      </c>
      <c r="C57" s="18" t="str">
        <f>IFERROR(VLOOKUP(CONCATENATE(B57,$A$2,$C$3),Table1RawData!$A$2:$AR$9039,6,FALSE)," ")</f>
        <v xml:space="preserve"> </v>
      </c>
      <c r="D57" s="18" t="str">
        <f>IFERROR(VLOOKUP(CONCATENATE(B57,$A$2,$D$3),Table1RawData!$A$2:$AR$9039,6,FALSE)," ")</f>
        <v>Exercice restreint</v>
      </c>
      <c r="E57" s="18" t="str">
        <f>IFERROR(VLOOKUP(CONCATENATE(B57,$A$2,$E$3),Table1RawData!$A$2:$AR$9039,6,FALSE)," ")</f>
        <v>Exclu</v>
      </c>
      <c r="F57" s="18" t="str">
        <f>IFERROR(VLOOKUP(CONCATENATE(B57,$A$2,$F$3),Table1RawData!$A$2:$AR$9039,6,FALSE)," ")</f>
        <v>Exclu</v>
      </c>
    </row>
    <row r="58" spans="1:6" x14ac:dyDescent="0.25">
      <c r="A58" s="121" t="s">
        <v>165</v>
      </c>
      <c r="B58" s="33" t="s">
        <v>92</v>
      </c>
      <c r="C58" s="18" t="str">
        <f>IFERROR(VLOOKUP(CONCATENATE(B58,$A$2,$C$3),Table1RawData!$A$2:$AR$9039,6,FALSE)," ")</f>
        <v xml:space="preserve"> </v>
      </c>
      <c r="D58" s="18" t="str">
        <f>IFERROR(VLOOKUP(CONCATENATE(B58,$A$2,$D$3),Table1RawData!$A$2:$AR$9039,6,FALSE)," ")</f>
        <v>Plein exercice</v>
      </c>
      <c r="E58" s="18" t="str">
        <f>IFERROR(VLOOKUP(CONCATENATE(B58,$A$2,$E$3),Table1RawData!$A$2:$AR$9039,6,FALSE)," ")</f>
        <v>Plein exercice</v>
      </c>
      <c r="F58" s="18" t="str">
        <f>IFERROR(VLOOKUP(CONCATENATE(B58,$A$2,$F$3),Table1RawData!$A$2:$AR$9039,6,FALSE)," ")</f>
        <v>Plein exercice</v>
      </c>
    </row>
    <row r="59" spans="1:6" x14ac:dyDescent="0.25">
      <c r="A59" s="121" t="s">
        <v>165</v>
      </c>
      <c r="B59" s="33" t="s">
        <v>93</v>
      </c>
      <c r="C59" s="18" t="str">
        <f>IFERROR(VLOOKUP(CONCATENATE(B59,$A$2,$C$3),Table1RawData!$A$2:$AR$9039,6,FALSE)," ")</f>
        <v xml:space="preserve"> </v>
      </c>
      <c r="D59" s="18" t="str">
        <f>IFERROR(VLOOKUP(CONCATENATE(B59,$A$2,$D$3),Table1RawData!$A$2:$AR$9039,6,FALSE)," ")</f>
        <v>Exclu</v>
      </c>
      <c r="E59" s="18" t="str">
        <f>IFERROR(VLOOKUP(CONCATENATE(B59,$A$2,$E$3),Table1RawData!$A$2:$AR$9039,6,FALSE)," ")</f>
        <v>Exclu</v>
      </c>
      <c r="F59" s="18" t="str">
        <f>IFERROR(VLOOKUP(CONCATENATE(B59,$A$2,$F$3),Table1RawData!$A$2:$AR$9039,6,FALSE)," ")</f>
        <v>Exclu</v>
      </c>
    </row>
    <row r="60" spans="1:6" x14ac:dyDescent="0.25">
      <c r="A60" s="121" t="s">
        <v>165</v>
      </c>
      <c r="B60" s="33" t="s">
        <v>94</v>
      </c>
      <c r="C60" s="18" t="str">
        <f>IFERROR(VLOOKUP(CONCATENATE(B60,$A$2,$C$3),Table1RawData!$A$2:$AR$9039,6,FALSE)," ")</f>
        <v xml:space="preserve"> </v>
      </c>
      <c r="D60" s="18" t="str">
        <f>IFERROR(VLOOKUP(CONCATENATE(B60,$A$2,$D$3),Table1RawData!$A$2:$AR$9039,6,FALSE)," ")</f>
        <v>Exclu</v>
      </c>
      <c r="E60" s="18" t="str">
        <f>IFERROR(VLOOKUP(CONCATENATE(B60,$A$2,$E$3),Table1RawData!$A$2:$AR$9039,6,FALSE)," ")</f>
        <v>Exclu</v>
      </c>
      <c r="F60" s="18" t="str">
        <f>IFERROR(VLOOKUP(CONCATENATE(B60,$A$2,$F$3),Table1RawData!$A$2:$AR$9039,6,FALSE)," ")</f>
        <v>Exclu</v>
      </c>
    </row>
    <row r="61" spans="1:6" x14ac:dyDescent="0.25">
      <c r="A61" s="121" t="s">
        <v>165</v>
      </c>
      <c r="B61" s="33" t="s">
        <v>95</v>
      </c>
      <c r="C61" s="18" t="str">
        <f>IFERROR(VLOOKUP(CONCATENATE(B61,$A$2,$C$3),Table1RawData!$A$2:$AR$9039,6,FALSE)," ")</f>
        <v xml:space="preserve"> </v>
      </c>
      <c r="D61" s="18" t="str">
        <f>IFERROR(VLOOKUP(CONCATENATE(B61,$A$2,$D$3),Table1RawData!$A$2:$AR$9039,6,FALSE)," ")</f>
        <v>Exclu</v>
      </c>
      <c r="E61" s="18" t="str">
        <f>IFERROR(VLOOKUP(CONCATENATE(B61,$A$2,$E$3),Table1RawData!$A$2:$AR$9039,6,FALSE)," ")</f>
        <v>Exercice restreint</v>
      </c>
      <c r="F61" s="18" t="str">
        <f>IFERROR(VLOOKUP(CONCATENATE(B61,$A$2,$F$3),Table1RawData!$A$2:$AR$9039,6,FALSE)," ")</f>
        <v>Exclu</v>
      </c>
    </row>
    <row r="62" spans="1:6" x14ac:dyDescent="0.25">
      <c r="A62" s="121" t="s">
        <v>165</v>
      </c>
      <c r="B62" s="33" t="s">
        <v>96</v>
      </c>
      <c r="C62" s="18" t="str">
        <f>IFERROR(VLOOKUP(CONCATENATE(B62,$A$2,$C$3),Table1RawData!$A$2:$AR$9039,6,FALSE)," ")</f>
        <v xml:space="preserve"> </v>
      </c>
      <c r="D62" s="18" t="str">
        <f>IFERROR(VLOOKUP(CONCATENATE(B62,$A$2,$D$3),Table1RawData!$A$2:$AR$9039,6,FALSE)," ")</f>
        <v>Exclu</v>
      </c>
      <c r="E62" s="18" t="str">
        <f>IFERROR(VLOOKUP(CONCATENATE(B62,$A$2,$E$3),Table1RawData!$A$2:$AR$9039,6,FALSE)," ")</f>
        <v>Exclu</v>
      </c>
      <c r="F62" s="18" t="str">
        <f>IFERROR(VLOOKUP(CONCATENATE(B62,$A$2,$F$3),Table1RawData!$A$2:$AR$9039,6,FALSE)," ")</f>
        <v>Exclu</v>
      </c>
    </row>
    <row r="63" spans="1:6" x14ac:dyDescent="0.25">
      <c r="A63" s="121" t="s">
        <v>165</v>
      </c>
      <c r="B63" s="33" t="s">
        <v>97</v>
      </c>
      <c r="C63" s="18" t="str">
        <f>IFERROR(VLOOKUP(CONCATENATE(B63,$A$2,$C$3),Table1RawData!$A$2:$AR$9039,6,FALSE)," ")</f>
        <v xml:space="preserve"> </v>
      </c>
      <c r="D63" s="18" t="str">
        <f>IFERROR(VLOOKUP(CONCATENATE(B63,$A$2,$D$3),Table1RawData!$A$2:$AR$9039,6,FALSE)," ")</f>
        <v>Exercice restreint</v>
      </c>
      <c r="E63" s="18" t="str">
        <f>IFERROR(VLOOKUP(CONCATENATE(B63,$A$2,$E$3),Table1RawData!$A$2:$AR$9039,6,FALSE)," ")</f>
        <v>Exclu</v>
      </c>
      <c r="F63" s="18" t="str">
        <f>IFERROR(VLOOKUP(CONCATENATE(B63,$A$2,$F$3),Table1RawData!$A$2:$AR$9039,6,FALSE)," ")</f>
        <v>Exclu</v>
      </c>
    </row>
    <row r="64" spans="1:6" x14ac:dyDescent="0.25">
      <c r="A64" s="121" t="s">
        <v>165</v>
      </c>
      <c r="B64" s="33" t="s">
        <v>98</v>
      </c>
      <c r="C64" s="18" t="str">
        <f>IFERROR(VLOOKUP(CONCATENATE(B64,$A$2,$C$3),Table1RawData!$A$2:$AR$9039,6,FALSE)," ")</f>
        <v xml:space="preserve"> </v>
      </c>
      <c r="D64" s="18" t="str">
        <f>IFERROR(VLOOKUP(CONCATENATE(B64,$A$2,$D$3),Table1RawData!$A$2:$AR$9039,6,FALSE)," ")</f>
        <v>Exclu</v>
      </c>
      <c r="E64" s="18" t="str">
        <f>IFERROR(VLOOKUP(CONCATENATE(B64,$A$2,$E$3),Table1RawData!$A$2:$AR$9039,6,FALSE)," ")</f>
        <v>Exclu</v>
      </c>
      <c r="F64" s="18" t="str">
        <f>IFERROR(VLOOKUP(CONCATENATE(B64,$A$2,$F$3),Table1RawData!$A$2:$AR$9039,6,FALSE)," ")</f>
        <v>Exclu</v>
      </c>
    </row>
    <row r="65" spans="1:6" x14ac:dyDescent="0.25">
      <c r="A65" s="121" t="s">
        <v>165</v>
      </c>
      <c r="B65" s="33" t="s">
        <v>99</v>
      </c>
      <c r="C65" s="18" t="str">
        <f>IFERROR(VLOOKUP(CONCATENATE(B65,$A$2,$C$3),Table1RawData!$A$2:$AR$9039,6,FALSE)," ")</f>
        <v xml:space="preserve"> </v>
      </c>
      <c r="D65" s="18" t="str">
        <f>IFERROR(VLOOKUP(CONCATENATE(B65,$A$2,$D$3),Table1RawData!$A$2:$AR$9039,6,FALSE)," ")</f>
        <v>Exclu</v>
      </c>
      <c r="E65" s="18" t="str">
        <f>IFERROR(VLOOKUP(CONCATENATE(B65,$A$2,$E$3),Table1RawData!$A$2:$AR$9039,6,FALSE)," ")</f>
        <v>Exclu</v>
      </c>
      <c r="F65" s="18" t="str">
        <f>IFERROR(VLOOKUP(CONCATENATE(B65,$A$2,$F$3),Table1RawData!$A$2:$AR$9039,6,FALSE)," ")</f>
        <v>Exclu</v>
      </c>
    </row>
    <row r="66" spans="1:6" x14ac:dyDescent="0.25">
      <c r="A66" s="121" t="s">
        <v>165</v>
      </c>
      <c r="B66" s="33" t="s">
        <v>100</v>
      </c>
      <c r="C66" s="18" t="str">
        <f>IFERROR(VLOOKUP(CONCATENATE(B66,$A$2,$C$3),Table1RawData!$A$2:$AR$9039,6,FALSE)," ")</f>
        <v xml:space="preserve"> </v>
      </c>
      <c r="D66" s="18" t="str">
        <f>IFERROR(VLOOKUP(CONCATENATE(B66,$A$2,$D$3),Table1RawData!$A$2:$AR$9039,6,FALSE)," ")</f>
        <v>Exclu</v>
      </c>
      <c r="E66" s="18" t="str">
        <f>IFERROR(VLOOKUP(CONCATENATE(B66,$A$2,$E$3),Table1RawData!$A$2:$AR$9039,6,FALSE)," ")</f>
        <v>—</v>
      </c>
      <c r="F66" s="18" t="str">
        <f>IFERROR(VLOOKUP(CONCATENATE(B66,$A$2,$F$3),Table1RawData!$A$2:$AR$9039,6,FALSE)," ")</f>
        <v>Exclu</v>
      </c>
    </row>
    <row r="67" spans="1:6" x14ac:dyDescent="0.25">
      <c r="A67" s="121" t="s">
        <v>165</v>
      </c>
      <c r="B67" s="114" t="s">
        <v>101</v>
      </c>
      <c r="C67" s="18" t="str">
        <f>IFERROR(VLOOKUP(CONCATENATE(B67,$A$2,$C$3),Table1RawData!$A$2:$AR$9039,6,FALSE)," ")</f>
        <v xml:space="preserve"> </v>
      </c>
      <c r="D67" s="18" t="str">
        <f>IFERROR(VLOOKUP(CONCATENATE(B67,$A$2,$D$3),Table1RawData!$A$2:$AR$9039,6,FALSE)," ")</f>
        <v>Exercice restreint</v>
      </c>
      <c r="E67" s="18" t="str">
        <f>IFERROR(VLOOKUP(CONCATENATE(B67,$A$2,$E$3),Table1RawData!$A$2:$AR$9039,6,FALSE)," ")</f>
        <v>Exercice restreint</v>
      </c>
      <c r="F67" s="18" t="str">
        <f>IFERROR(VLOOKUP(CONCATENATE(B67,$A$2,$F$3),Table1RawData!$A$2:$AR$9039,6,FALSE)," ")</f>
        <v>Exercice restreint</v>
      </c>
    </row>
  </sheetData>
  <dataValidations count="1">
    <dataValidation allowBlank="1" showErrorMessage="1" sqref="B21:B22 B24 B58:B66" xr:uid="{00000000-0002-0000-0B00-000000000000}"/>
  </dataValidations>
  <pageMargins left="0.7" right="0.7" top="0.75" bottom="0.75" header="0.3" footer="0.3"/>
  <pageSetup orientation="portrait" horizontalDpi="1200" verticalDpi="1200" r:id="rId1"/>
  <headerFooter>
    <oddFooter>&amp;L&amp;L&amp;"Arial"&amp;9© 2022 CIHI&amp;R&amp;R&amp;"Arial"&amp;9&amp;P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3"/>
  <sheetViews>
    <sheetView showGridLines="0" zoomScaleNormal="100" zoomScaleSheetLayoutView="100" workbookViewId="0"/>
  </sheetViews>
  <sheetFormatPr defaultColWidth="0" defaultRowHeight="15" zeroHeight="1" x14ac:dyDescent="0.25"/>
  <cols>
    <col min="1" max="1" width="89" style="29" customWidth="1"/>
    <col min="2" max="3" width="0" style="29" hidden="1" customWidth="1"/>
    <col min="4" max="16384" width="8.85546875" style="29" hidden="1"/>
  </cols>
  <sheetData>
    <row r="1" spans="1:3" ht="50.1" customHeight="1" x14ac:dyDescent="0.25">
      <c r="A1" s="35" t="s">
        <v>17</v>
      </c>
    </row>
    <row r="2" spans="1:3" ht="39.950000000000003" customHeight="1" x14ac:dyDescent="0.25">
      <c r="A2" s="61" t="s">
        <v>18</v>
      </c>
    </row>
    <row r="3" spans="1:3" ht="45" customHeight="1" x14ac:dyDescent="0.25">
      <c r="A3" s="43" t="s">
        <v>255</v>
      </c>
    </row>
    <row r="4" spans="1:3" ht="39.950000000000003" customHeight="1" x14ac:dyDescent="0.25">
      <c r="A4" s="62" t="s">
        <v>19</v>
      </c>
    </row>
    <row r="5" spans="1:3" ht="363.75" customHeight="1" x14ac:dyDescent="0.25">
      <c r="A5" s="39" t="s">
        <v>262</v>
      </c>
      <c r="C5" s="63"/>
    </row>
    <row r="6" spans="1:3" ht="210.75" customHeight="1" x14ac:dyDescent="0.25">
      <c r="A6" s="78" t="s">
        <v>256</v>
      </c>
      <c r="C6" s="63"/>
    </row>
    <row r="7" spans="1:3" ht="20.100000000000001" customHeight="1" x14ac:dyDescent="0.25">
      <c r="A7" s="39" t="s">
        <v>20</v>
      </c>
    </row>
    <row r="8" spans="1:3" ht="146.25" customHeight="1" x14ac:dyDescent="0.25">
      <c r="A8" s="39" t="s">
        <v>246</v>
      </c>
    </row>
    <row r="9" spans="1:3" ht="80.25" customHeight="1" x14ac:dyDescent="0.25">
      <c r="A9" s="38" t="s">
        <v>21</v>
      </c>
    </row>
    <row r="10" spans="1:3" ht="135" customHeight="1" x14ac:dyDescent="0.25">
      <c r="A10" s="230" t="s">
        <v>263</v>
      </c>
    </row>
    <row r="11" spans="1:3" ht="165" customHeight="1" x14ac:dyDescent="0.25">
      <c r="A11" s="230" t="s">
        <v>264</v>
      </c>
    </row>
    <row r="12" spans="1:3" ht="90" customHeight="1" x14ac:dyDescent="0.25">
      <c r="A12" s="44" t="s">
        <v>188</v>
      </c>
    </row>
    <row r="13" spans="1:3" ht="45" customHeight="1" x14ac:dyDescent="0.25">
      <c r="A13" s="39" t="s">
        <v>22</v>
      </c>
    </row>
    <row r="14" spans="1:3" ht="39.950000000000003" customHeight="1" x14ac:dyDescent="0.25">
      <c r="A14" s="83" t="s">
        <v>23</v>
      </c>
    </row>
    <row r="15" spans="1:3" ht="60" customHeight="1" x14ac:dyDescent="0.25">
      <c r="A15" s="78" t="s">
        <v>206</v>
      </c>
    </row>
    <row r="16" spans="1:3" ht="39.950000000000003" customHeight="1" x14ac:dyDescent="0.25">
      <c r="A16" s="46" t="s">
        <v>24</v>
      </c>
    </row>
    <row r="17" spans="1:1" ht="120" customHeight="1" x14ac:dyDescent="0.25">
      <c r="A17" s="45" t="s">
        <v>207</v>
      </c>
    </row>
    <row r="18" spans="1:1" ht="39.950000000000003" customHeight="1" x14ac:dyDescent="0.25">
      <c r="A18" s="40" t="s">
        <v>25</v>
      </c>
    </row>
    <row r="19" spans="1:1" ht="35.65" customHeight="1" x14ac:dyDescent="0.25">
      <c r="A19" s="41" t="s">
        <v>192</v>
      </c>
    </row>
    <row r="20" spans="1:1" s="37" customFormat="1" ht="35.65" customHeight="1" x14ac:dyDescent="0.2">
      <c r="A20" s="171" t="s">
        <v>208</v>
      </c>
    </row>
    <row r="21" spans="1:1" s="82" customFormat="1" ht="38.65" customHeight="1" x14ac:dyDescent="0.2">
      <c r="A21" s="78" t="s">
        <v>265</v>
      </c>
    </row>
    <row r="22" spans="1:1" ht="41.1" customHeight="1" x14ac:dyDescent="0.25">
      <c r="A22" s="42" t="s">
        <v>266</v>
      </c>
    </row>
    <row r="23" spans="1:1" x14ac:dyDescent="0.25">
      <c r="A23" s="229" t="s">
        <v>184</v>
      </c>
    </row>
  </sheetData>
  <hyperlinks>
    <hyperlink ref="A19" r:id="rId1" display="1. Almost, Joan; Canadian Nurses Association. Regulated nursing in Canada: The landscape in 2021. 2021." xr:uid="{00000000-0004-0000-0100-000000000000}"/>
    <hyperlink ref="A22" r:id="rId2" display="4. Registered Psychiatric Nurse Regulators of Canada. Registered Psychiatric Nurse Entry-Level Competencies (PDF). 2014." xr:uid="{00000000-0004-0000-0100-000002000000}"/>
    <hyperlink ref="A21" r:id="rId3" xr:uid="{00000000-0004-0000-0100-000003000000}"/>
    <hyperlink ref="A15" r:id="rId4" display="For additional context and information regarding data on scopes of practice, please refer to Health Workforce Scopes of Practice - Interpretive Notes on CIHI's website: cihi.ca " xr:uid="{00000000-0004-0000-0100-000004000000}"/>
    <hyperlink ref="A20" r:id="rId5" display="2. Association des infirmier(ère)s auxiliaires autorisé(e)s du Nouveau-Brunswick. Domaine de pratique : Série sur la pratique professionnelle. 2020." xr:uid="{416FFE97-1155-4B62-B3FE-EDE407CE0CDA}"/>
    <hyperlink ref="A6" r:id="rId6" display="https://www.cihi.ca/fr" xr:uid="{CAEE5C4F-E8BF-4DAB-9644-158FE48BB419}"/>
  </hyperlinks>
  <pageMargins left="0.7" right="0.7" top="0.75" bottom="0.75" header="0.3" footer="0.3"/>
  <pageSetup fitToHeight="0" orientation="portrait" r:id="rId7"/>
  <headerFooter>
    <oddFooter>&amp;L&amp;"Arial,Regular"&amp;9© 2022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7"/>
  <sheetViews>
    <sheetView showGridLines="0" zoomScaleNormal="100" zoomScaleSheetLayoutView="100" workbookViewId="0"/>
  </sheetViews>
  <sheetFormatPr defaultColWidth="0" defaultRowHeight="15" zeroHeight="1" x14ac:dyDescent="0.25"/>
  <cols>
    <col min="1" max="1" width="86.7109375" style="29" customWidth="1"/>
    <col min="2" max="16384" width="9.140625" style="29" hidden="1"/>
  </cols>
  <sheetData>
    <row r="1" spans="1:1" ht="50.1" customHeight="1" x14ac:dyDescent="0.25">
      <c r="A1" s="35" t="s">
        <v>26</v>
      </c>
    </row>
    <row r="2" spans="1:1" ht="36" customHeight="1" x14ac:dyDescent="0.25">
      <c r="A2" s="84" t="s">
        <v>180</v>
      </c>
    </row>
    <row r="3" spans="1:1" s="30" customFormat="1" ht="36" customHeight="1" x14ac:dyDescent="0.25">
      <c r="A3" s="84" t="s">
        <v>181</v>
      </c>
    </row>
    <row r="4" spans="1:1" s="231" customFormat="1" ht="38.25" customHeight="1" x14ac:dyDescent="0.25">
      <c r="A4" s="173" t="s">
        <v>267</v>
      </c>
    </row>
    <row r="5" spans="1:1" s="30" customFormat="1" ht="36" customHeight="1" x14ac:dyDescent="0.25">
      <c r="A5" s="173" t="s">
        <v>268</v>
      </c>
    </row>
    <row r="6" spans="1:1" s="30" customFormat="1" ht="36" customHeight="1" x14ac:dyDescent="0.25">
      <c r="A6" s="173" t="s">
        <v>269</v>
      </c>
    </row>
    <row r="7" spans="1:1" x14ac:dyDescent="0.25">
      <c r="A7" s="228" t="s">
        <v>16</v>
      </c>
    </row>
  </sheetData>
  <hyperlinks>
    <hyperlink ref="A6" location="'Données sur les IAA'!A1" display="Tableau 6 Champs d’exercice des infirmières auxiliaires autorisées au Canada, selon la province ou le territoire, 2021" xr:uid="{00000000-0004-0000-0200-000000000000}"/>
    <hyperlink ref="A5" location="'Données sur les IPA'!A1" display="Tableau 5 Champs d’exercice des infirmières psychiatriques autorisées au Canada, selon la province, 2021" xr:uid="{00000000-0004-0000-0200-000001000000}"/>
    <hyperlink ref="A4" location="'Données sur les IA '!A1" display="Tableau 4 Champs d’exercice des infirmières autorisées au Canada, selon la province, 2021" xr:uid="{00000000-0004-0000-0200-000002000000}"/>
    <hyperlink ref="A3" location="'Par type de dispensateur'!A1" display="Tableau 2 Champs d’exercice des professionnels de la santé sélectionnés (interactif, selon le type de dispensateur), 2021" xr:uid="{00000000-0004-0000-0200-000004000000}"/>
    <hyperlink ref="A2" location="'Par province ou territoire'!A1" display="Tableau 1 Champs d’exercice des professionnels de la santé sélectionnés (interactif, selon la province ou le territoire), 2021" xr:uid="{00000000-0004-0000-0200-000005000000}"/>
  </hyperlinks>
  <pageMargins left="0.7" right="0.7" top="0.75" bottom="0.75" header="0.3" footer="0.3"/>
  <pageSetup orientation="portrait" r:id="rId1"/>
  <headerFooter>
    <oddFooter>&amp;L&amp;"Arial,Regular"&amp;9© 2022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O101"/>
  <sheetViews>
    <sheetView showGridLines="0" topLeftCell="A2" zoomScaleNormal="100" zoomScaleSheetLayoutView="100" workbookViewId="0">
      <selection sqref="A1:E1"/>
    </sheetView>
  </sheetViews>
  <sheetFormatPr defaultColWidth="0" defaultRowHeight="15" zeroHeight="1" x14ac:dyDescent="0.25"/>
  <cols>
    <col min="1" max="1" width="40.85546875" style="79" customWidth="1"/>
    <col min="2" max="2" width="61.42578125" style="79" customWidth="1"/>
    <col min="3" max="3" width="33.5703125" style="79" customWidth="1"/>
    <col min="4" max="4" width="38.28515625" style="79" customWidth="1"/>
    <col min="5" max="5" width="33.85546875" style="79" customWidth="1"/>
    <col min="6" max="15" width="0" hidden="1" customWidth="1"/>
    <col min="16" max="16384" width="9.140625" hidden="1"/>
  </cols>
  <sheetData>
    <row r="1" spans="1:6" ht="15" hidden="1" customHeight="1" x14ac:dyDescent="0.25">
      <c r="A1" s="237" t="s">
        <v>271</v>
      </c>
      <c r="B1" s="237"/>
      <c r="C1" s="237"/>
      <c r="D1" s="237"/>
      <c r="E1" s="237"/>
    </row>
    <row r="2" spans="1:6" ht="24" customHeight="1" x14ac:dyDescent="0.25">
      <c r="A2" s="125" t="s">
        <v>27</v>
      </c>
      <c r="B2" s="107"/>
      <c r="C2" s="107"/>
      <c r="D2" s="107"/>
      <c r="E2" s="107"/>
    </row>
    <row r="3" spans="1:6" ht="39.950000000000003" customHeight="1" x14ac:dyDescent="0.25">
      <c r="A3" s="32" t="str">
        <f>CONCATENATE("Champs d’exercice des professionnels de la santé sélectionnés, ",A6,", 2021")</f>
        <v>Champs d’exercice des professionnels de la santé sélectionnés, Saskatchewan, 2021</v>
      </c>
      <c r="B3" s="107"/>
      <c r="C3" s="107"/>
      <c r="D3" s="107"/>
      <c r="E3" s="107"/>
    </row>
    <row r="4" spans="1:6" ht="26.1" customHeight="1" x14ac:dyDescent="0.25">
      <c r="A4" s="138" t="s">
        <v>28</v>
      </c>
      <c r="B4" s="107"/>
      <c r="C4" s="107"/>
      <c r="D4" s="139"/>
      <c r="E4" s="107"/>
    </row>
    <row r="5" spans="1:6" ht="15.75" x14ac:dyDescent="0.25">
      <c r="A5" s="110" t="s">
        <v>29</v>
      </c>
      <c r="C5" s="140"/>
      <c r="D5" s="140"/>
      <c r="E5" s="107"/>
    </row>
    <row r="6" spans="1:6" ht="29.1" customHeight="1" x14ac:dyDescent="0.25">
      <c r="A6" s="111" t="s">
        <v>117</v>
      </c>
      <c r="B6" s="141"/>
      <c r="C6" s="140"/>
      <c r="D6" s="140"/>
      <c r="E6" s="107"/>
    </row>
    <row r="7" spans="1:6" ht="28.5" customHeight="1" x14ac:dyDescent="0.25">
      <c r="A7" s="66" t="s">
        <v>31</v>
      </c>
      <c r="B7" s="107"/>
      <c r="C7" s="107"/>
      <c r="D7" s="107"/>
      <c r="E7" s="107"/>
    </row>
    <row r="8" spans="1:6" ht="28.5" customHeight="1" x14ac:dyDescent="0.25">
      <c r="A8" s="66" t="str">
        <f>CONCATENATE("Figures 1 à 3  Nombre d’activités pleinement exercées, exercées de manière restreinte ou exclues chez les professionnels de la santé, ",A6,", 2021")</f>
        <v>Figures 1 à 3  Nombre d’activités pleinement exercées, exercées de manière restreinte ou exclues chez les professionnels de la santé, Saskatchewan, 2021</v>
      </c>
      <c r="B8" s="107"/>
      <c r="C8" s="107"/>
      <c r="D8" s="107"/>
      <c r="E8" s="107"/>
    </row>
    <row r="9" spans="1:6" ht="272.64999999999998" customHeight="1" x14ac:dyDescent="0.25">
      <c r="A9" s="142" t="s">
        <v>32</v>
      </c>
      <c r="B9" s="107"/>
      <c r="C9" s="107"/>
      <c r="D9" s="107"/>
      <c r="E9" s="107"/>
    </row>
    <row r="10" spans="1:6" ht="30" customHeight="1" x14ac:dyDescent="0.25">
      <c r="A10" s="123" t="str">
        <f>CONCATENATE("Tableau 1 Champs d’exercice des professionnels de la santé sélectionnés, ",A6,", 2021")</f>
        <v>Tableau 1 Champs d’exercice des professionnels de la santé sélectionnés, Saskatchewan, 2021</v>
      </c>
      <c r="B10" s="123"/>
      <c r="C10" s="123"/>
      <c r="D10" s="123"/>
      <c r="E10" s="123"/>
      <c r="F10" s="29"/>
    </row>
    <row r="11" spans="1:6" x14ac:dyDescent="0.25">
      <c r="A11" s="144" t="s">
        <v>33</v>
      </c>
      <c r="B11" s="145" t="s">
        <v>34</v>
      </c>
      <c r="C11" s="147" t="s">
        <v>36</v>
      </c>
      <c r="D11" s="146" t="s">
        <v>37</v>
      </c>
      <c r="E11" s="148" t="s">
        <v>38</v>
      </c>
    </row>
    <row r="12" spans="1:6" ht="30" x14ac:dyDescent="0.25">
      <c r="A12" s="90" t="s">
        <v>39</v>
      </c>
      <c r="B12" s="22" t="s">
        <v>40</v>
      </c>
      <c r="C12" s="189" t="str">
        <f>IFERROR(VLOOKUP(CONCATENATE($B12,$A$6,$C$11),Table1RawData!$A$2:$AR$9039,6,FALSE)," ")</f>
        <v>Plein exercice</v>
      </c>
      <c r="D12" s="189" t="str">
        <f>IFERROR(VLOOKUP(CONCATENATE($B12,$A$6,$D$11),Table1RawData!$A$2:$AR$9039,6,FALSE)," ")</f>
        <v>Plein exercice</v>
      </c>
      <c r="E12" s="190" t="str">
        <f>IFERROR(VLOOKUP(CONCATENATE($B12,$A$6,$E$11),Table1RawData!$A$2:$AR$9039,6,FALSE)," ")</f>
        <v>Plein exercice</v>
      </c>
    </row>
    <row r="13" spans="1:6" x14ac:dyDescent="0.25">
      <c r="A13" s="26" t="s">
        <v>39</v>
      </c>
      <c r="B13" s="22" t="s">
        <v>41</v>
      </c>
      <c r="C13" s="189" t="str">
        <f>IFERROR(VLOOKUP(CONCATENATE($B13,$A$6,$C$11),Table1RawData!$A$2:$AR$9039,6,FALSE)," ")</f>
        <v>Plein exercice</v>
      </c>
      <c r="D13" s="189" t="str">
        <f>IFERROR(VLOOKUP(CONCATENATE($B13,$A$6,$D$11),Table1RawData!$A$2:$AR$9039,6,FALSE)," ")</f>
        <v>Plein exercice</v>
      </c>
      <c r="E13" s="190" t="str">
        <f>IFERROR(VLOOKUP(CONCATENATE($B13,$A$6,$E$11),Table1RawData!$A$2:$AR$9039,6,FALSE)," ")</f>
        <v>Plein exercice</v>
      </c>
    </row>
    <row r="14" spans="1:6" x14ac:dyDescent="0.25">
      <c r="A14" s="26" t="s">
        <v>39</v>
      </c>
      <c r="B14" s="22" t="s">
        <v>42</v>
      </c>
      <c r="C14" s="189" t="str">
        <f>IFERROR(VLOOKUP(CONCATENATE($B14,$A$6,$C$11),Table1RawData!$A$2:$AR$9039,6,FALSE)," ")</f>
        <v>Plein exercice</v>
      </c>
      <c r="D14" s="189" t="str">
        <f>IFERROR(VLOOKUP(CONCATENATE($B14,$A$6,$D$11),Table1RawData!$A$2:$AR$9039,6,FALSE)," ")</f>
        <v>Plein exercice</v>
      </c>
      <c r="E14" s="190" t="str">
        <f>IFERROR(VLOOKUP(CONCATENATE($B14,$A$6,$E$11),Table1RawData!$A$2:$AR$9039,6,FALSE)," ")</f>
        <v>Plein exercice</v>
      </c>
    </row>
    <row r="15" spans="1:6" x14ac:dyDescent="0.25">
      <c r="A15" s="26" t="s">
        <v>39</v>
      </c>
      <c r="B15" s="22" t="s">
        <v>43</v>
      </c>
      <c r="C15" s="189" t="str">
        <f>IFERROR(VLOOKUP(CONCATENATE($B15,$A$6,$C$11),Table1RawData!$A$2:$AR$9039,6,FALSE)," ")</f>
        <v>Plein exercice</v>
      </c>
      <c r="D15" s="189" t="str">
        <f>IFERROR(VLOOKUP(CONCATENATE($B15,$A$6,$D$11),Table1RawData!$A$2:$AR$9039,6,FALSE)," ")</f>
        <v>Plein exercice</v>
      </c>
      <c r="E15" s="190" t="str">
        <f>IFERROR(VLOOKUP(CONCATENATE($B15,$A$6,$E$11),Table1RawData!$A$2:$AR$9039,6,FALSE)," ")</f>
        <v>Plein exercice</v>
      </c>
    </row>
    <row r="16" spans="1:6" x14ac:dyDescent="0.25">
      <c r="A16" s="26" t="s">
        <v>39</v>
      </c>
      <c r="B16" s="23" t="s">
        <v>44</v>
      </c>
      <c r="C16" s="189" t="str">
        <f>IFERROR(VLOOKUP(CONCATENATE($B16,$A$6,$C$11),Table1RawData!$A$2:$AR$9039,6,FALSE)," ")</f>
        <v>Plein exercice</v>
      </c>
      <c r="D16" s="189" t="str">
        <f>IFERROR(VLOOKUP(CONCATENATE($B16,$A$6,$D$11),Table1RawData!$A$2:$AR$9039,6,FALSE)," ")</f>
        <v>Plein exercice</v>
      </c>
      <c r="E16" s="190" t="str">
        <f>IFERROR(VLOOKUP(CONCATENATE($B16,$A$6,$E$11),Table1RawData!$A$2:$AR$9039,6,FALSE)," ")</f>
        <v>Plein exercice</v>
      </c>
    </row>
    <row r="17" spans="1:5" x14ac:dyDescent="0.25">
      <c r="A17" s="26" t="s">
        <v>39</v>
      </c>
      <c r="B17" s="23" t="s">
        <v>45</v>
      </c>
      <c r="C17" s="189" t="str">
        <f>IFERROR(VLOOKUP(CONCATENATE($B17,$A$6,$C$11),Table1RawData!$A$2:$AR$9039,6,FALSE)," ")</f>
        <v>Exercice restreint</v>
      </c>
      <c r="D17" s="189" t="str">
        <f>IFERROR(VLOOKUP(CONCATENATE($B17,$A$6,$D$11),Table1RawData!$A$2:$AR$9039,6,FALSE)," ")</f>
        <v>Exercice restreint</v>
      </c>
      <c r="E17" s="190" t="str">
        <f>IFERROR(VLOOKUP(CONCATENATE($B17,$A$6,$E$11),Table1RawData!$A$2:$AR$9039,6,FALSE)," ")</f>
        <v>Exercice restreint</v>
      </c>
    </row>
    <row r="18" spans="1:5" x14ac:dyDescent="0.25">
      <c r="A18" s="26" t="s">
        <v>39</v>
      </c>
      <c r="B18" s="22" t="s">
        <v>46</v>
      </c>
      <c r="C18" s="189" t="str">
        <f>IFERROR(VLOOKUP(CONCATENATE($B18,$A$6,$C$11),Table1RawData!$A$2:$AR$9039,6,FALSE)," ")</f>
        <v>Plein exercice</v>
      </c>
      <c r="D18" s="189" t="str">
        <f>IFERROR(VLOOKUP(CONCATENATE($B18,$A$6,$D$11),Table1RawData!$A$2:$AR$9039,6,FALSE)," ")</f>
        <v>Plein exercice</v>
      </c>
      <c r="E18" s="190" t="str">
        <f>IFERROR(VLOOKUP(CONCATENATE($B18,$A$6,$E$11),Table1RawData!$A$2:$AR$9039,6,FALSE)," ")</f>
        <v>Plein exercice</v>
      </c>
    </row>
    <row r="19" spans="1:5" x14ac:dyDescent="0.25">
      <c r="A19" s="26" t="s">
        <v>39</v>
      </c>
      <c r="B19" s="22" t="s">
        <v>47</v>
      </c>
      <c r="C19" s="189" t="str">
        <f>IFERROR(VLOOKUP(CONCATENATE($B19,$A$6,$C$11),Table1RawData!$A$2:$AR$9039,6,FALSE)," ")</f>
        <v>Exercice restreint</v>
      </c>
      <c r="D19" s="189" t="str">
        <f>IFERROR(VLOOKUP(CONCATENATE($B19,$A$6,$D$11),Table1RawData!$A$2:$AR$9039,6,FALSE)," ")</f>
        <v>Exclu</v>
      </c>
      <c r="E19" s="190" t="str">
        <f>IFERROR(VLOOKUP(CONCATENATE($B19,$A$6,$E$11),Table1RawData!$A$2:$AR$9039,6,FALSE)," ")</f>
        <v>Exclu</v>
      </c>
    </row>
    <row r="20" spans="1:5" x14ac:dyDescent="0.25">
      <c r="A20" s="26" t="s">
        <v>39</v>
      </c>
      <c r="B20" s="22" t="s">
        <v>48</v>
      </c>
      <c r="C20" s="189" t="str">
        <f>IFERROR(VLOOKUP(CONCATENATE($B20,$A$6,$C$11),Table1RawData!$A$2:$AR$9039,6,FALSE)," ")</f>
        <v>Exclu</v>
      </c>
      <c r="D20" s="189" t="str">
        <f>IFERROR(VLOOKUP(CONCATENATE($B20,$A$6,$D$11),Table1RawData!$A$2:$AR$9039,6,FALSE)," ")</f>
        <v>Exclu</v>
      </c>
      <c r="E20" s="190" t="str">
        <f>IFERROR(VLOOKUP(CONCATENATE($B20,$A$6,$E$11),Table1RawData!$A$2:$AR$9039,6,FALSE)," ")</f>
        <v>Exclu</v>
      </c>
    </row>
    <row r="21" spans="1:5" x14ac:dyDescent="0.25">
      <c r="A21" s="26" t="s">
        <v>39</v>
      </c>
      <c r="B21" s="22" t="s">
        <v>49</v>
      </c>
      <c r="C21" s="189" t="str">
        <f>IFERROR(VLOOKUP(CONCATENATE($B21,$A$6,$C$11),Table1RawData!$A$2:$AR$9039,6,FALSE)," ")</f>
        <v>Exercice restreint</v>
      </c>
      <c r="D21" s="189" t="str">
        <f>IFERROR(VLOOKUP(CONCATENATE($B21,$A$6,$D$11),Table1RawData!$A$2:$AR$9039,6,FALSE)," ")</f>
        <v>Exclu</v>
      </c>
      <c r="E21" s="190" t="str">
        <f>IFERROR(VLOOKUP(CONCATENATE($B21,$A$6,$E$11),Table1RawData!$A$2:$AR$9039,6,FALSE)," ")</f>
        <v>Exclu</v>
      </c>
    </row>
    <row r="22" spans="1:5" x14ac:dyDescent="0.25">
      <c r="A22" s="26" t="s">
        <v>39</v>
      </c>
      <c r="B22" s="22" t="s">
        <v>50</v>
      </c>
      <c r="C22" s="189" t="str">
        <f>IFERROR(VLOOKUP(CONCATENATE($B22,$A$6,$C$11),Table1RawData!$A$2:$AR$9039,6,FALSE)," ")</f>
        <v>Exercice restreint</v>
      </c>
      <c r="D22" s="189" t="str">
        <f>IFERROR(VLOOKUP(CONCATENATE($B22,$A$6,$D$11),Table1RawData!$A$2:$AR$9039,6,FALSE)," ")</f>
        <v>Plein exercice</v>
      </c>
      <c r="E22" s="190" t="str">
        <f>IFERROR(VLOOKUP(CONCATENATE($B22,$A$6,$E$11),Table1RawData!$A$2:$AR$9039,6,FALSE)," ")</f>
        <v>Exercice restreint</v>
      </c>
    </row>
    <row r="23" spans="1:5" ht="28.5" x14ac:dyDescent="0.25">
      <c r="A23" s="26" t="s">
        <v>39</v>
      </c>
      <c r="B23" s="23" t="s">
        <v>51</v>
      </c>
      <c r="C23" s="189" t="str">
        <f>IFERROR(VLOOKUP(CONCATENATE($B23,$A$6,$C$11),Table1RawData!$A$2:$AR$9039,6,FALSE)," ")</f>
        <v>Exercice restreint</v>
      </c>
      <c r="D23" s="189" t="str">
        <f>IFERROR(VLOOKUP(CONCATENATE($B23,$A$6,$D$11),Table1RawData!$A$2:$AR$9039,6,FALSE)," ")</f>
        <v>Exercice restreint</v>
      </c>
      <c r="E23" s="190" t="str">
        <f>IFERROR(VLOOKUP(CONCATENATE($B23,$A$6,$E$11),Table1RawData!$A$2:$AR$9039,6,FALSE)," ")</f>
        <v>Exclu</v>
      </c>
    </row>
    <row r="24" spans="1:5" x14ac:dyDescent="0.25">
      <c r="A24" s="26" t="s">
        <v>39</v>
      </c>
      <c r="B24" s="22" t="s">
        <v>52</v>
      </c>
      <c r="C24" s="189" t="str">
        <f>IFERROR(VLOOKUP(CONCATENATE($B24,$A$6,$C$11),Table1RawData!$A$2:$AR$9039,6,FALSE)," ")</f>
        <v>Plein exercice</v>
      </c>
      <c r="D24" s="189" t="str">
        <f>IFERROR(VLOOKUP(CONCATENATE($B24,$A$6,$D$11),Table1RawData!$A$2:$AR$9039,6,FALSE)," ")</f>
        <v>Plein exercice</v>
      </c>
      <c r="E24" s="190" t="str">
        <f>IFERROR(VLOOKUP(CONCATENATE($B24,$A$6,$E$11),Table1RawData!$A$2:$AR$9039,6,FALSE)," ")</f>
        <v>Plein exercice</v>
      </c>
    </row>
    <row r="25" spans="1:5" x14ac:dyDescent="0.25">
      <c r="A25" s="26" t="s">
        <v>39</v>
      </c>
      <c r="B25" s="22" t="s">
        <v>53</v>
      </c>
      <c r="C25" s="189" t="str">
        <f>IFERROR(VLOOKUP(CONCATENATE($B25,$A$6,$C$11),Table1RawData!$A$2:$AR$9039,6,FALSE)," ")</f>
        <v>Plein exercice</v>
      </c>
      <c r="D25" s="189" t="str">
        <f>IFERROR(VLOOKUP(CONCATENATE($B25,$A$6,$D$11),Table1RawData!$A$2:$AR$9039,6,FALSE)," ")</f>
        <v>Plein exercice</v>
      </c>
      <c r="E25" s="190" t="str">
        <f>IFERROR(VLOOKUP(CONCATENATE($B25,$A$6,$E$11),Table1RawData!$A$2:$AR$9039,6,FALSE)," ")</f>
        <v>Plein exercice</v>
      </c>
    </row>
    <row r="26" spans="1:5" x14ac:dyDescent="0.25">
      <c r="A26" s="65" t="s">
        <v>54</v>
      </c>
      <c r="B26" s="23" t="s">
        <v>55</v>
      </c>
      <c r="C26" s="189" t="str">
        <f>IFERROR(VLOOKUP(CONCATENATE($B26,$A$6,$C$11),Table1RawData!$A$2:$AR$9039,6,FALSE)," ")</f>
        <v>Plein exercice</v>
      </c>
      <c r="D26" s="189" t="str">
        <f>IFERROR(VLOOKUP(CONCATENATE($B26,$A$6,$D$11),Table1RawData!$A$2:$AR$9039,6,FALSE)," ")</f>
        <v>Plein exercice</v>
      </c>
      <c r="E26" s="190" t="str">
        <f>IFERROR(VLOOKUP(CONCATENATE($B26,$A$6,$E$11),Table1RawData!$A$2:$AR$9039,6,FALSE)," ")</f>
        <v>Plein exercice</v>
      </c>
    </row>
    <row r="27" spans="1:5" x14ac:dyDescent="0.25">
      <c r="A27" s="25" t="s">
        <v>54</v>
      </c>
      <c r="B27" s="22" t="s">
        <v>56</v>
      </c>
      <c r="C27" s="189" t="str">
        <f>IFERROR(VLOOKUP(CONCATENATE($B27,$A$6,$C$11),Table1RawData!$A$2:$AR$9039,6,FALSE)," ")</f>
        <v>Exercice restreint</v>
      </c>
      <c r="D27" s="189" t="str">
        <f>IFERROR(VLOOKUP(CONCATENATE($B27,$A$6,$D$11),Table1RawData!$A$2:$AR$9039,6,FALSE)," ")</f>
        <v>Exercice restreint</v>
      </c>
      <c r="E27" s="190" t="str">
        <f>IFERROR(VLOOKUP(CONCATENATE($B27,$A$6,$E$11),Table1RawData!$A$2:$AR$9039,6,FALSE)," ")</f>
        <v>Exclu</v>
      </c>
    </row>
    <row r="28" spans="1:5" x14ac:dyDescent="0.25">
      <c r="A28" s="25" t="s">
        <v>54</v>
      </c>
      <c r="B28" s="64" t="s">
        <v>57</v>
      </c>
      <c r="C28" s="189" t="str">
        <f>IFERROR(VLOOKUP(CONCATENATE($B28,$A$6,$C$11),Table1RawData!$A$2:$AR$9039,6,FALSE)," ")</f>
        <v>Plein exercice</v>
      </c>
      <c r="D28" s="189" t="str">
        <f>IFERROR(VLOOKUP(CONCATENATE($B28,$A$6,$D$11),Table1RawData!$A$2:$AR$9039,6,FALSE)," ")</f>
        <v>Plein exercice</v>
      </c>
      <c r="E28" s="190" t="str">
        <f>IFERROR(VLOOKUP(CONCATENATE($B28,$A$6,$E$11),Table1RawData!$A$2:$AR$9039,6,FALSE)," ")</f>
        <v>Plein exercice</v>
      </c>
    </row>
    <row r="29" spans="1:5" ht="28.5" x14ac:dyDescent="0.25">
      <c r="A29" s="25" t="s">
        <v>54</v>
      </c>
      <c r="B29" s="22" t="s">
        <v>58</v>
      </c>
      <c r="C29" s="189" t="str">
        <f>IFERROR(VLOOKUP(CONCATENATE($B29,$A$6,$C$11),Table1RawData!$A$2:$AR$9039,6,FALSE)," ")</f>
        <v>Exercice restreint</v>
      </c>
      <c r="D29" s="189" t="str">
        <f>IFERROR(VLOOKUP(CONCATENATE($B29,$A$6,$D$11),Table1RawData!$A$2:$AR$9039,6,FALSE)," ")</f>
        <v>Exercice restreint</v>
      </c>
      <c r="E29" s="190" t="str">
        <f>IFERROR(VLOOKUP(CONCATENATE($B29,$A$6,$E$11),Table1RawData!$A$2:$AR$9039,6,FALSE)," ")</f>
        <v>Plein exercice</v>
      </c>
    </row>
    <row r="30" spans="1:5" x14ac:dyDescent="0.25">
      <c r="A30" s="25" t="s">
        <v>54</v>
      </c>
      <c r="B30" s="23" t="s">
        <v>59</v>
      </c>
      <c r="C30" s="189" t="str">
        <f>IFERROR(VLOOKUP(CONCATENATE($B30,$A$6,$C$11),Table1RawData!$A$2:$AR$9039,6,FALSE)," ")</f>
        <v>Exclu</v>
      </c>
      <c r="D30" s="189" t="str">
        <f>IFERROR(VLOOKUP(CONCATENATE($B30,$A$6,$D$11),Table1RawData!$A$2:$AR$9039,6,FALSE)," ")</f>
        <v>Exclu</v>
      </c>
      <c r="E30" s="190" t="str">
        <f>IFERROR(VLOOKUP(CONCATENATE($B30,$A$6,$E$11),Table1RawData!$A$2:$AR$9039,6,FALSE)," ")</f>
        <v>Exclu</v>
      </c>
    </row>
    <row r="31" spans="1:5" x14ac:dyDescent="0.25">
      <c r="A31" s="25" t="s">
        <v>54</v>
      </c>
      <c r="B31" s="23" t="s">
        <v>60</v>
      </c>
      <c r="C31" s="189" t="str">
        <f>IFERROR(VLOOKUP(CONCATENATE($B31,$A$6,$C$11),Table1RawData!$A$2:$AR$9039,6,FALSE)," ")</f>
        <v>Exclu</v>
      </c>
      <c r="D31" s="189" t="str">
        <f>IFERROR(VLOOKUP(CONCATENATE($B31,$A$6,$D$11),Table1RawData!$A$2:$AR$9039,6,FALSE)," ")</f>
        <v>Exclu</v>
      </c>
      <c r="E31" s="190" t="str">
        <f>IFERROR(VLOOKUP(CONCATENATE($B31,$A$6,$E$11),Table1RawData!$A$2:$AR$9039,6,FALSE)," ")</f>
        <v>Exclu</v>
      </c>
    </row>
    <row r="32" spans="1:5" x14ac:dyDescent="0.25">
      <c r="A32" s="25" t="s">
        <v>54</v>
      </c>
      <c r="B32" s="22" t="s">
        <v>61</v>
      </c>
      <c r="C32" s="189" t="str">
        <f>IFERROR(VLOOKUP(CONCATENATE($B32,$A$6,$C$11),Table1RawData!$A$2:$AR$9039,6,FALSE)," ")</f>
        <v>Plein exercice</v>
      </c>
      <c r="D32" s="189" t="str">
        <f>IFERROR(VLOOKUP(CONCATENATE($B32,$A$6,$D$11),Table1RawData!$A$2:$AR$9039,6,FALSE)," ")</f>
        <v>Plein exercice</v>
      </c>
      <c r="E32" s="190" t="str">
        <f>IFERROR(VLOOKUP(CONCATENATE($B32,$A$6,$E$11),Table1RawData!$A$2:$AR$9039,6,FALSE)," ")</f>
        <v>Exercice restreint</v>
      </c>
    </row>
    <row r="33" spans="1:5" x14ac:dyDescent="0.25">
      <c r="A33" s="25" t="s">
        <v>54</v>
      </c>
      <c r="B33" s="22" t="s">
        <v>62</v>
      </c>
      <c r="C33" s="189" t="str">
        <f>IFERROR(VLOOKUP(CONCATENATE($B33,$A$6,$C$11),Table1RawData!$A$2:$AR$9039,6,FALSE)," ")</f>
        <v>Plein exercice</v>
      </c>
      <c r="D33" s="189" t="str">
        <f>IFERROR(VLOOKUP(CONCATENATE($B33,$A$6,$D$11),Table1RawData!$A$2:$AR$9039,6,FALSE)," ")</f>
        <v>Exclu</v>
      </c>
      <c r="E33" s="190" t="str">
        <f>IFERROR(VLOOKUP(CONCATENATE($B33,$A$6,$E$11),Table1RawData!$A$2:$AR$9039,6,FALSE)," ")</f>
        <v>Exercice restreint</v>
      </c>
    </row>
    <row r="34" spans="1:5" x14ac:dyDescent="0.25">
      <c r="A34" s="25" t="s">
        <v>54</v>
      </c>
      <c r="B34" s="23" t="s">
        <v>63</v>
      </c>
      <c r="C34" s="189" t="str">
        <f>IFERROR(VLOOKUP(CONCATENATE($B34,$A$6,$C$11),Table1RawData!$A$2:$AR$9039,6,FALSE)," ")</f>
        <v>Exercice restreint</v>
      </c>
      <c r="D34" s="189" t="str">
        <f>IFERROR(VLOOKUP(CONCATENATE($B34,$A$6,$D$11),Table1RawData!$A$2:$AR$9039,6,FALSE)," ")</f>
        <v>Exclu</v>
      </c>
      <c r="E34" s="190" t="str">
        <f>IFERROR(VLOOKUP(CONCATENATE($B34,$A$6,$E$11),Table1RawData!$A$2:$AR$9039,6,FALSE)," ")</f>
        <v>Exclu</v>
      </c>
    </row>
    <row r="35" spans="1:5" x14ac:dyDescent="0.25">
      <c r="A35" s="25" t="s">
        <v>54</v>
      </c>
      <c r="B35" s="23" t="s">
        <v>64</v>
      </c>
      <c r="C35" s="189" t="str">
        <f>IFERROR(VLOOKUP(CONCATENATE($B35,$A$6,$C$11),Table1RawData!$A$2:$AR$9039,6,FALSE)," ")</f>
        <v>Exclu</v>
      </c>
      <c r="D35" s="189" t="str">
        <f>IFERROR(VLOOKUP(CONCATENATE($B35,$A$6,$D$11),Table1RawData!$A$2:$AR$9039,6,FALSE)," ")</f>
        <v>Exclu</v>
      </c>
      <c r="E35" s="190" t="str">
        <f>IFERROR(VLOOKUP(CONCATENATE($B35,$A$6,$E$11),Table1RawData!$A$2:$AR$9039,6,FALSE)," ")</f>
        <v>Exclu</v>
      </c>
    </row>
    <row r="36" spans="1:5" x14ac:dyDescent="0.25">
      <c r="A36" s="25" t="s">
        <v>54</v>
      </c>
      <c r="B36" s="23" t="s">
        <v>65</v>
      </c>
      <c r="C36" s="189" t="str">
        <f>IFERROR(VLOOKUP(CONCATENATE($B36,$A$6,$C$11),Table1RawData!$A$2:$AR$9039,6,FALSE)," ")</f>
        <v>Exclu</v>
      </c>
      <c r="D36" s="189" t="str">
        <f>IFERROR(VLOOKUP(CONCATENATE($B36,$A$6,$D$11),Table1RawData!$A$2:$AR$9039,6,FALSE)," ")</f>
        <v>Exclu</v>
      </c>
      <c r="E36" s="190" t="str">
        <f>IFERROR(VLOOKUP(CONCATENATE($B36,$A$6,$E$11),Table1RawData!$A$2:$AR$9039,6,FALSE)," ")</f>
        <v>Exclu</v>
      </c>
    </row>
    <row r="37" spans="1:5" x14ac:dyDescent="0.25">
      <c r="A37" s="25" t="s">
        <v>54</v>
      </c>
      <c r="B37" s="23" t="s">
        <v>66</v>
      </c>
      <c r="C37" s="189" t="str">
        <f>IFERROR(VLOOKUP(CONCATENATE($B37,$A$6,$C$11),Table1RawData!$A$2:$AR$9039,6,FALSE)," ")</f>
        <v>Exclu</v>
      </c>
      <c r="D37" s="189" t="str">
        <f>IFERROR(VLOOKUP(CONCATENATE($B37,$A$6,$D$11),Table1RawData!$A$2:$AR$9039,6,FALSE)," ")</f>
        <v>Exclu</v>
      </c>
      <c r="E37" s="190" t="str">
        <f>IFERROR(VLOOKUP(CONCATENATE($B37,$A$6,$E$11),Table1RawData!$A$2:$AR$9039,6,FALSE)," ")</f>
        <v>Exclu</v>
      </c>
    </row>
    <row r="38" spans="1:5" x14ac:dyDescent="0.25">
      <c r="A38" s="25" t="s">
        <v>54</v>
      </c>
      <c r="B38" s="23" t="s">
        <v>67</v>
      </c>
      <c r="C38" s="189" t="str">
        <f>IFERROR(VLOOKUP(CONCATENATE($B38,$A$6,$C$11),Table1RawData!$A$2:$AR$9039,6,FALSE)," ")</f>
        <v>Exercice restreint</v>
      </c>
      <c r="D38" s="189" t="str">
        <f>IFERROR(VLOOKUP(CONCATENATE($B38,$A$6,$D$11),Table1RawData!$A$2:$AR$9039,6,FALSE)," ")</f>
        <v>Exercice restreint</v>
      </c>
      <c r="E38" s="190" t="str">
        <f>IFERROR(VLOOKUP(CONCATENATE($B38,$A$6,$E$11),Table1RawData!$A$2:$AR$9039,6,FALSE)," ")</f>
        <v>Exercice restreint</v>
      </c>
    </row>
    <row r="39" spans="1:5" x14ac:dyDescent="0.25">
      <c r="A39" s="25" t="s">
        <v>54</v>
      </c>
      <c r="B39" s="23" t="s">
        <v>68</v>
      </c>
      <c r="C39" s="189" t="str">
        <f>IFERROR(VLOOKUP(CONCATENATE($B39,$A$6,$C$11),Table1RawData!$A$2:$AR$9039,6,FALSE)," ")</f>
        <v>Exclu</v>
      </c>
      <c r="D39" s="189" t="str">
        <f>IFERROR(VLOOKUP(CONCATENATE($B39,$A$6,$D$11),Table1RawData!$A$2:$AR$9039,6,FALSE)," ")</f>
        <v>Exclu</v>
      </c>
      <c r="E39" s="190" t="str">
        <f>IFERROR(VLOOKUP(CONCATENATE($B39,$A$6,$E$11),Table1RawData!$A$2:$AR$9039,6,FALSE)," ")</f>
        <v>Exclu</v>
      </c>
    </row>
    <row r="40" spans="1:5" x14ac:dyDescent="0.25">
      <c r="A40" s="25" t="s">
        <v>54</v>
      </c>
      <c r="B40" s="23" t="s">
        <v>69</v>
      </c>
      <c r="C40" s="189" t="str">
        <f>IFERROR(VLOOKUP(CONCATENATE($B40,$A$6,$C$11),Table1RawData!$A$2:$AR$9039,6,FALSE)," ")</f>
        <v>Exclu</v>
      </c>
      <c r="D40" s="189" t="str">
        <f>IFERROR(VLOOKUP(CONCATENATE($B40,$A$6,$D$11),Table1RawData!$A$2:$AR$9039,6,FALSE)," ")</f>
        <v>Exclu</v>
      </c>
      <c r="E40" s="190" t="str">
        <f>IFERROR(VLOOKUP(CONCATENATE($B40,$A$6,$E$11),Table1RawData!$A$2:$AR$9039,6,FALSE)," ")</f>
        <v>Exclu</v>
      </c>
    </row>
    <row r="41" spans="1:5" x14ac:dyDescent="0.25">
      <c r="A41" s="25" t="s">
        <v>54</v>
      </c>
      <c r="B41" s="23" t="s">
        <v>70</v>
      </c>
      <c r="C41" s="189" t="str">
        <f>IFERROR(VLOOKUP(CONCATENATE($B41,$A$6,$C$11),Table1RawData!$A$2:$AR$9039,6,FALSE)," ")</f>
        <v>Exclu</v>
      </c>
      <c r="D41" s="189" t="str">
        <f>IFERROR(VLOOKUP(CONCATENATE($B41,$A$6,$D$11),Table1RawData!$A$2:$AR$9039,6,FALSE)," ")</f>
        <v>Exclu</v>
      </c>
      <c r="E41" s="190" t="str">
        <f>IFERROR(VLOOKUP(CONCATENATE($B41,$A$6,$E$11),Table1RawData!$A$2:$AR$9039,6,FALSE)," ")</f>
        <v>Exercice restreint</v>
      </c>
    </row>
    <row r="42" spans="1:5" x14ac:dyDescent="0.25">
      <c r="A42" s="25" t="s">
        <v>54</v>
      </c>
      <c r="B42" s="23" t="s">
        <v>71</v>
      </c>
      <c r="C42" s="189" t="str">
        <f>IFERROR(VLOOKUP(CONCATENATE($B42,$A$6,$C$11),Table1RawData!$A$2:$AR$9039,6,FALSE)," ")</f>
        <v>Plein exercice</v>
      </c>
      <c r="D42" s="189" t="str">
        <f>IFERROR(VLOOKUP(CONCATENATE($B42,$A$6,$D$11),Table1RawData!$A$2:$AR$9039,6,FALSE)," ")</f>
        <v>Plein exercice</v>
      </c>
      <c r="E42" s="190" t="str">
        <f>IFERROR(VLOOKUP(CONCATENATE($B42,$A$6,$E$11),Table1RawData!$A$2:$AR$9039,6,FALSE)," ")</f>
        <v>Plein exercice</v>
      </c>
    </row>
    <row r="43" spans="1:5" x14ac:dyDescent="0.25">
      <c r="A43" s="25" t="s">
        <v>54</v>
      </c>
      <c r="B43" s="23" t="s">
        <v>72</v>
      </c>
      <c r="C43" s="189" t="str">
        <f>IFERROR(VLOOKUP(CONCATENATE($B43,$A$6,$C$11),Table1RawData!$A$2:$AR$9039,6,FALSE)," ")</f>
        <v>Plein exercice</v>
      </c>
      <c r="D43" s="189" t="str">
        <f>IFERROR(VLOOKUP(CONCATENATE($B43,$A$6,$D$11),Table1RawData!$A$2:$AR$9039,6,FALSE)," ")</f>
        <v>Plein exercice</v>
      </c>
      <c r="E43" s="190" t="str">
        <f>IFERROR(VLOOKUP(CONCATENATE($B43,$A$6,$E$11),Table1RawData!$A$2:$AR$9039,6,FALSE)," ")</f>
        <v>Plein exercice</v>
      </c>
    </row>
    <row r="44" spans="1:5" ht="28.5" x14ac:dyDescent="0.25">
      <c r="A44" s="25" t="s">
        <v>54</v>
      </c>
      <c r="B44" s="22" t="s">
        <v>73</v>
      </c>
      <c r="C44" s="189" t="str">
        <f>IFERROR(VLOOKUP(CONCATENATE($B44,$A$6,$C$11),Table1RawData!$A$2:$AR$9039,6,FALSE)," ")</f>
        <v>Exercice restreint</v>
      </c>
      <c r="D44" s="189" t="str">
        <f>IFERROR(VLOOKUP(CONCATENATE($B44,$A$6,$D$11),Table1RawData!$A$2:$AR$9039,6,FALSE)," ")</f>
        <v>Plein exercice</v>
      </c>
      <c r="E44" s="190" t="str">
        <f>IFERROR(VLOOKUP(CONCATENATE($B44,$A$6,$E$11),Table1RawData!$A$2:$AR$9039,6,FALSE)," ")</f>
        <v>Exercice restreint</v>
      </c>
    </row>
    <row r="45" spans="1:5" x14ac:dyDescent="0.25">
      <c r="A45" s="25" t="s">
        <v>54</v>
      </c>
      <c r="B45" s="22" t="s">
        <v>74</v>
      </c>
      <c r="C45" s="189" t="str">
        <f>IFERROR(VLOOKUP(CONCATENATE($B45,$A$6,$C$11),Table1RawData!$A$2:$AR$9039,6,FALSE)," ")</f>
        <v>Exercice restreint</v>
      </c>
      <c r="D45" s="189" t="str">
        <f>IFERROR(VLOOKUP(CONCATENATE($B45,$A$6,$D$11),Table1RawData!$A$2:$AR$9039,6,FALSE)," ")</f>
        <v>Exercice restreint</v>
      </c>
      <c r="E45" s="190" t="str">
        <f>IFERROR(VLOOKUP(CONCATENATE($B45,$A$6,$E$11),Table1RawData!$A$2:$AR$9039,6,FALSE)," ")</f>
        <v>Exercice restreint</v>
      </c>
    </row>
    <row r="46" spans="1:5" x14ac:dyDescent="0.25">
      <c r="A46" s="25" t="s">
        <v>54</v>
      </c>
      <c r="B46" s="24" t="s">
        <v>75</v>
      </c>
      <c r="C46" s="189" t="str">
        <f>IFERROR(VLOOKUP(CONCATENATE($B46,$A$6,$C$11),Table1RawData!$A$2:$AR$9039,6,FALSE)," ")</f>
        <v>Exclu</v>
      </c>
      <c r="D46" s="189" t="str">
        <f>IFERROR(VLOOKUP(CONCATENATE($B46,$A$6,$D$11),Table1RawData!$A$2:$AR$9039,6,FALSE)," ")</f>
        <v>Exclu</v>
      </c>
      <c r="E46" s="190" t="str">
        <f>IFERROR(VLOOKUP(CONCATENATE($B46,$A$6,$E$11),Table1RawData!$A$2:$AR$9039,6,FALSE)," ")</f>
        <v>Exclu</v>
      </c>
    </row>
    <row r="47" spans="1:5" x14ac:dyDescent="0.25">
      <c r="A47" s="25" t="s">
        <v>54</v>
      </c>
      <c r="B47" s="22" t="s">
        <v>76</v>
      </c>
      <c r="C47" s="189" t="str">
        <f>IFERROR(VLOOKUP(CONCATENATE($B47,$A$6,$C$11),Table1RawData!$A$2:$AR$9039,6,FALSE)," ")</f>
        <v>Exercice restreint</v>
      </c>
      <c r="D47" s="189" t="str">
        <f>IFERROR(VLOOKUP(CONCATENATE($B47,$A$6,$D$11),Table1RawData!$A$2:$AR$9039,6,FALSE)," ")</f>
        <v>Exclu</v>
      </c>
      <c r="E47" s="190" t="str">
        <f>IFERROR(VLOOKUP(CONCATENATE($B47,$A$6,$E$11),Table1RawData!$A$2:$AR$9039,6,FALSE)," ")</f>
        <v>Exclu</v>
      </c>
    </row>
    <row r="48" spans="1:5" x14ac:dyDescent="0.25">
      <c r="A48" s="25" t="s">
        <v>54</v>
      </c>
      <c r="B48" s="22" t="s">
        <v>77</v>
      </c>
      <c r="C48" s="189" t="str">
        <f>IFERROR(VLOOKUP(CONCATENATE($B48,$A$6,$C$11),Table1RawData!$A$2:$AR$9039,6,FALSE)," ")</f>
        <v>Exercice restreint</v>
      </c>
      <c r="D48" s="189" t="str">
        <f>IFERROR(VLOOKUP(CONCATENATE($B48,$A$6,$D$11),Table1RawData!$A$2:$AR$9039,6,FALSE)," ")</f>
        <v>Exclu</v>
      </c>
      <c r="E48" s="190" t="str">
        <f>IFERROR(VLOOKUP(CONCATENATE($B48,$A$6,$E$11),Table1RawData!$A$2:$AR$9039,6,FALSE)," ")</f>
        <v>Exercice restreint</v>
      </c>
    </row>
    <row r="49" spans="1:5" x14ac:dyDescent="0.25">
      <c r="A49" s="25" t="s">
        <v>54</v>
      </c>
      <c r="B49" s="22" t="s">
        <v>78</v>
      </c>
      <c r="C49" s="189" t="str">
        <f>IFERROR(VLOOKUP(CONCATENATE($B49,$A$6,$C$11),Table1RawData!$A$2:$AR$9039,6,FALSE)," ")</f>
        <v>Plein exercice</v>
      </c>
      <c r="D49" s="189" t="str">
        <f>IFERROR(VLOOKUP(CONCATENATE($B49,$A$6,$D$11),Table1RawData!$A$2:$AR$9039,6,FALSE)," ")</f>
        <v>Plein exercice</v>
      </c>
      <c r="E49" s="190" t="str">
        <f>IFERROR(VLOOKUP(CONCATENATE($B49,$A$6,$E$11),Table1RawData!$A$2:$AR$9039,6,FALSE)," ")</f>
        <v>Plein exercice</v>
      </c>
    </row>
    <row r="50" spans="1:5" x14ac:dyDescent="0.25">
      <c r="A50" s="25" t="s">
        <v>54</v>
      </c>
      <c r="B50" s="22" t="s">
        <v>79</v>
      </c>
      <c r="C50" s="189" t="str">
        <f>IFERROR(VLOOKUP(CONCATENATE($B50,$A$6,$C$11),Table1RawData!$A$2:$AR$9039,6,FALSE)," ")</f>
        <v>Plein exercice</v>
      </c>
      <c r="D50" s="189" t="str">
        <f>IFERROR(VLOOKUP(CONCATENATE($B50,$A$6,$D$11),Table1RawData!$A$2:$AR$9039,6,FALSE)," ")</f>
        <v>Plein exercice</v>
      </c>
      <c r="E50" s="190" t="str">
        <f>IFERROR(VLOOKUP(CONCATENATE($B50,$A$6,$E$11),Table1RawData!$A$2:$AR$9039,6,FALSE)," ")</f>
        <v>Exercice restreint</v>
      </c>
    </row>
    <row r="51" spans="1:5" x14ac:dyDescent="0.25">
      <c r="A51" s="25" t="s">
        <v>54</v>
      </c>
      <c r="B51" s="22" t="s">
        <v>80</v>
      </c>
      <c r="C51" s="189" t="str">
        <f>IFERROR(VLOOKUP(CONCATENATE($B51,$A$6,$C$11),Table1RawData!$A$2:$AR$9039,6,FALSE)," ")</f>
        <v>Exclu</v>
      </c>
      <c r="D51" s="189" t="str">
        <f>IFERROR(VLOOKUP(CONCATENATE($B51,$A$6,$D$11),Table1RawData!$A$2:$AR$9039,6,FALSE)," ")</f>
        <v>Exclu</v>
      </c>
      <c r="E51" s="190" t="str">
        <f>IFERROR(VLOOKUP(CONCATENATE($B51,$A$6,$E$11),Table1RawData!$A$2:$AR$9039,6,FALSE)," ")</f>
        <v>Exclu</v>
      </c>
    </row>
    <row r="52" spans="1:5" x14ac:dyDescent="0.25">
      <c r="A52" s="25" t="s">
        <v>54</v>
      </c>
      <c r="B52" s="22" t="s">
        <v>81</v>
      </c>
      <c r="C52" s="189" t="str">
        <f>IFERROR(VLOOKUP(CONCATENATE($B52,$A$6,$C$11),Table1RawData!$A$2:$AR$9039,6,FALSE)," ")</f>
        <v>Plein exercice</v>
      </c>
      <c r="D52" s="189" t="str">
        <f>IFERROR(VLOOKUP(CONCATENATE($B52,$A$6,$D$11),Table1RawData!$A$2:$AR$9039,6,FALSE)," ")</f>
        <v>Plein exercice</v>
      </c>
      <c r="E52" s="190" t="str">
        <f>IFERROR(VLOOKUP(CONCATENATE($B52,$A$6,$E$11),Table1RawData!$A$2:$AR$9039,6,FALSE)," ")</f>
        <v>Plein exercice</v>
      </c>
    </row>
    <row r="53" spans="1:5" x14ac:dyDescent="0.25">
      <c r="A53" s="25" t="s">
        <v>54</v>
      </c>
      <c r="B53" s="23" t="s">
        <v>82</v>
      </c>
      <c r="C53" s="189" t="str">
        <f>IFERROR(VLOOKUP(CONCATENATE($B53,$A$6,$C$11),Table1RawData!$A$2:$AR$9039,6,FALSE)," ")</f>
        <v>Plein exercice</v>
      </c>
      <c r="D53" s="189" t="str">
        <f>IFERROR(VLOOKUP(CONCATENATE($B53,$A$6,$D$11),Table1RawData!$A$2:$AR$9039,6,FALSE)," ")</f>
        <v>Plein exercice</v>
      </c>
      <c r="E53" s="190" t="str">
        <f>IFERROR(VLOOKUP(CONCATENATE($B53,$A$6,$E$11),Table1RawData!$A$2:$AR$9039,6,FALSE)," ")</f>
        <v>Exercice restreint</v>
      </c>
    </row>
    <row r="54" spans="1:5" x14ac:dyDescent="0.25">
      <c r="A54" s="25" t="s">
        <v>54</v>
      </c>
      <c r="B54" s="33" t="s">
        <v>83</v>
      </c>
      <c r="C54" s="189" t="str">
        <f>IFERROR(VLOOKUP(CONCATENATE($B54,$A$6,$C$11),Table1RawData!$A$2:$AR$9039,6,FALSE)," ")</f>
        <v>Plein exercice</v>
      </c>
      <c r="D54" s="189" t="str">
        <f>IFERROR(VLOOKUP(CONCATENATE($B54,$A$6,$D$11),Table1RawData!$A$2:$AR$9039,6,FALSE)," ")</f>
        <v>Plein exercice</v>
      </c>
      <c r="E54" s="190" t="str">
        <f>IFERROR(VLOOKUP(CONCATENATE($B54,$A$6,$E$11),Table1RawData!$A$2:$AR$9039,6,FALSE)," ")</f>
        <v>Plein exercice</v>
      </c>
    </row>
    <row r="55" spans="1:5" x14ac:dyDescent="0.25">
      <c r="A55" s="65" t="s">
        <v>84</v>
      </c>
      <c r="B55" s="23" t="s">
        <v>85</v>
      </c>
      <c r="C55" s="189" t="str">
        <f>IFERROR(VLOOKUP(CONCATENATE($B55,$A$6,$C$11),Table1RawData!$A$2:$AR$9039,6,FALSE)," ")</f>
        <v>Exercice restreint</v>
      </c>
      <c r="D55" s="189" t="str">
        <f>IFERROR(VLOOKUP(CONCATENATE($B55,$A$6,$D$11),Table1RawData!$A$2:$AR$9039,6,FALSE)," ")</f>
        <v>Exclu</v>
      </c>
      <c r="E55" s="190" t="str">
        <f>IFERROR(VLOOKUP(CONCATENATE($B55,$A$6,$E$11),Table1RawData!$A$2:$AR$9039,6,FALSE)," ")</f>
        <v>Exclu</v>
      </c>
    </row>
    <row r="56" spans="1:5" x14ac:dyDescent="0.25">
      <c r="A56" s="26" t="s">
        <v>84</v>
      </c>
      <c r="B56" s="22" t="s">
        <v>86</v>
      </c>
      <c r="C56" s="189" t="str">
        <f>IFERROR(VLOOKUP(CONCATENATE($B56,$A$6,$C$11),Table1RawData!$A$2:$AR$9039,6,FALSE)," ")</f>
        <v>Plein exercice</v>
      </c>
      <c r="D56" s="189" t="str">
        <f>IFERROR(VLOOKUP(CONCATENATE($B56,$A$6,$D$11),Table1RawData!$A$2:$AR$9039,6,FALSE)," ")</f>
        <v>Plein exercice</v>
      </c>
      <c r="E56" s="190" t="str">
        <f>IFERROR(VLOOKUP(CONCATENATE($B56,$A$6,$E$11),Table1RawData!$A$2:$AR$9039,6,FALSE)," ")</f>
        <v>Plein exercice</v>
      </c>
    </row>
    <row r="57" spans="1:5" x14ac:dyDescent="0.25">
      <c r="A57" s="26" t="s">
        <v>84</v>
      </c>
      <c r="B57" s="22" t="s">
        <v>87</v>
      </c>
      <c r="C57" s="189" t="str">
        <f>IFERROR(VLOOKUP(CONCATENATE($B57,$A$6,$C$11),Table1RawData!$A$2:$AR$9039,6,FALSE)," ")</f>
        <v>Plein exercice</v>
      </c>
      <c r="D57" s="189" t="str">
        <f>IFERROR(VLOOKUP(CONCATENATE($B57,$A$6,$D$11),Table1RawData!$A$2:$AR$9039,6,FALSE)," ")</f>
        <v>Plein exercice</v>
      </c>
      <c r="E57" s="190" t="str">
        <f>IFERROR(VLOOKUP(CONCATENATE($B57,$A$6,$E$11),Table1RawData!$A$2:$AR$9039,6,FALSE)," ")</f>
        <v>Plein exercice</v>
      </c>
    </row>
    <row r="58" spans="1:5" x14ac:dyDescent="0.25">
      <c r="A58" s="26" t="s">
        <v>84</v>
      </c>
      <c r="B58" s="23" t="s">
        <v>88</v>
      </c>
      <c r="C58" s="189" t="str">
        <f>IFERROR(VLOOKUP(CONCATENATE($B58,$A$6,$C$11),Table1RawData!$A$2:$AR$9039,6,FALSE)," ")</f>
        <v>Exclu</v>
      </c>
      <c r="D58" s="189" t="str">
        <f>IFERROR(VLOOKUP(CONCATENATE($B58,$A$6,$D$11),Table1RawData!$A$2:$AR$9039,6,FALSE)," ")</f>
        <v>Exclu</v>
      </c>
      <c r="E58" s="190" t="str">
        <f>IFERROR(VLOOKUP(CONCATENATE($B58,$A$6,$E$11),Table1RawData!$A$2:$AR$9039,6,FALSE)," ")</f>
        <v>Exclu</v>
      </c>
    </row>
    <row r="59" spans="1:5" x14ac:dyDescent="0.25">
      <c r="A59" s="26" t="s">
        <v>84</v>
      </c>
      <c r="B59" s="22" t="s">
        <v>190</v>
      </c>
      <c r="C59" s="189" t="str">
        <f>IFERROR(VLOOKUP(CONCATENATE($B59,$A$6,$C$11),Table1RawData!$A$2:$AR$9039,6,FALSE)," ")</f>
        <v>Plein exercice</v>
      </c>
      <c r="D59" s="189" t="str">
        <f>IFERROR(VLOOKUP(CONCATENATE($B59,$A$6,$D$11),Table1RawData!$A$2:$AR$9039,6,FALSE)," ")</f>
        <v>Plein exercice</v>
      </c>
      <c r="E59" s="190" t="str">
        <f>IFERROR(VLOOKUP(CONCATENATE($B59,$A$6,$E$11),Table1RawData!$A$2:$AR$9039,6,FALSE)," ")</f>
        <v>Plein exercice</v>
      </c>
    </row>
    <row r="60" spans="1:5" x14ac:dyDescent="0.25">
      <c r="A60" s="26" t="s">
        <v>84</v>
      </c>
      <c r="B60" s="23" t="s">
        <v>89</v>
      </c>
      <c r="C60" s="189" t="str">
        <f>IFERROR(VLOOKUP(CONCATENATE($B60,$A$6,$C$11),Table1RawData!$A$2:$AR$9039,6,FALSE)," ")</f>
        <v>Exercice restreint</v>
      </c>
      <c r="D60" s="189" t="str">
        <f>IFERROR(VLOOKUP(CONCATENATE($B60,$A$6,$D$11),Table1RawData!$A$2:$AR$9039,6,FALSE)," ")</f>
        <v>Exclu</v>
      </c>
      <c r="E60" s="190" t="str">
        <f>IFERROR(VLOOKUP(CONCATENATE($B60,$A$6,$E$11),Table1RawData!$A$2:$AR$9039,6,FALSE)," ")</f>
        <v>Exclu</v>
      </c>
    </row>
    <row r="61" spans="1:5" x14ac:dyDescent="0.25">
      <c r="A61" s="27" t="s">
        <v>84</v>
      </c>
      <c r="B61" s="22" t="s">
        <v>189</v>
      </c>
      <c r="C61" s="189" t="str">
        <f>IFERROR(VLOOKUP(CONCATENATE($B61,$A$6,$C$11),Table1RawData!$A$2:$AR$9039,6,FALSE)," ")</f>
        <v>Plein exercice</v>
      </c>
      <c r="D61" s="189" t="str">
        <f>IFERROR(VLOOKUP(CONCATENATE($B61,$A$6,$D$11),Table1RawData!$A$2:$AR$9039,6,FALSE)," ")</f>
        <v>Plein exercice</v>
      </c>
      <c r="E61" s="190" t="str">
        <f>IFERROR(VLOOKUP(CONCATENATE($B61,$A$6,$E$11),Table1RawData!$A$2:$AR$9039,6,FALSE)," ")</f>
        <v>Plein exercice</v>
      </c>
    </row>
    <row r="62" spans="1:5" x14ac:dyDescent="0.25">
      <c r="A62" s="28" t="s">
        <v>90</v>
      </c>
      <c r="B62" s="23" t="s">
        <v>91</v>
      </c>
      <c r="C62" s="189" t="str">
        <f>IFERROR(VLOOKUP(CONCATENATE($B62,$A$6,$C$11),Table1RawData!$A$2:$AR$9039,6,FALSE)," ")</f>
        <v>Exercice restreint</v>
      </c>
      <c r="D62" s="189" t="str">
        <f>IFERROR(VLOOKUP(CONCATENATE($B62,$A$6,$D$11),Table1RawData!$A$2:$AR$9039,6,FALSE)," ")</f>
        <v>Exclu</v>
      </c>
      <c r="E62" s="190" t="str">
        <f>IFERROR(VLOOKUP(CONCATENATE($B62,$A$6,$E$11),Table1RawData!$A$2:$AR$9039,6,FALSE)," ")</f>
        <v>Exclu</v>
      </c>
    </row>
    <row r="63" spans="1:5" x14ac:dyDescent="0.25">
      <c r="A63" s="26" t="s">
        <v>90</v>
      </c>
      <c r="B63" s="23" t="s">
        <v>92</v>
      </c>
      <c r="C63" s="189" t="str">
        <f>IFERROR(VLOOKUP(CONCATENATE($B63,$A$6,$C$11),Table1RawData!$A$2:$AR$9039,6,FALSE)," ")</f>
        <v>Plein exercice</v>
      </c>
      <c r="D63" s="189" t="str">
        <f>IFERROR(VLOOKUP(CONCATENATE($B63,$A$6,$D$11),Table1RawData!$A$2:$AR$9039,6,FALSE)," ")</f>
        <v>Plein exercice</v>
      </c>
      <c r="E63" s="190" t="str">
        <f>IFERROR(VLOOKUP(CONCATENATE($B63,$A$6,$E$11),Table1RawData!$A$2:$AR$9039,6,FALSE)," ")</f>
        <v>Plein exercice</v>
      </c>
    </row>
    <row r="64" spans="1:5" x14ac:dyDescent="0.25">
      <c r="A64" s="26" t="s">
        <v>90</v>
      </c>
      <c r="B64" s="23" t="s">
        <v>93</v>
      </c>
      <c r="C64" s="189" t="str">
        <f>IFERROR(VLOOKUP(CONCATENATE($B64,$A$6,$C$11),Table1RawData!$A$2:$AR$9039,6,FALSE)," ")</f>
        <v>Exclu</v>
      </c>
      <c r="D64" s="189" t="str">
        <f>IFERROR(VLOOKUP(CONCATENATE($B64,$A$6,$D$11),Table1RawData!$A$2:$AR$9039,6,FALSE)," ")</f>
        <v>Exclu</v>
      </c>
      <c r="E64" s="190" t="str">
        <f>IFERROR(VLOOKUP(CONCATENATE($B64,$A$6,$E$11),Table1RawData!$A$2:$AR$9039,6,FALSE)," ")</f>
        <v>Exclu</v>
      </c>
    </row>
    <row r="65" spans="1:14" x14ac:dyDescent="0.25">
      <c r="A65" s="26" t="s">
        <v>90</v>
      </c>
      <c r="B65" s="23" t="s">
        <v>94</v>
      </c>
      <c r="C65" s="189" t="str">
        <f>IFERROR(VLOOKUP(CONCATENATE($B65,$A$6,$C$11),Table1RawData!$A$2:$AR$9039,6,FALSE)," ")</f>
        <v>Exclu</v>
      </c>
      <c r="D65" s="189" t="str">
        <f>IFERROR(VLOOKUP(CONCATENATE($B65,$A$6,$D$11),Table1RawData!$A$2:$AR$9039,6,FALSE)," ")</f>
        <v>Exclu</v>
      </c>
      <c r="E65" s="190" t="str">
        <f>IFERROR(VLOOKUP(CONCATENATE($B65,$A$6,$E$11),Table1RawData!$A$2:$AR$9039,6,FALSE)," ")</f>
        <v>Exclu</v>
      </c>
    </row>
    <row r="66" spans="1:14" x14ac:dyDescent="0.25">
      <c r="A66" s="26" t="s">
        <v>90</v>
      </c>
      <c r="B66" s="23" t="s">
        <v>95</v>
      </c>
      <c r="C66" s="189" t="str">
        <f>IFERROR(VLOOKUP(CONCATENATE($B66,$A$6,$C$11),Table1RawData!$A$2:$AR$9039,6,FALSE)," ")</f>
        <v>Exclu</v>
      </c>
      <c r="D66" s="189" t="str">
        <f>IFERROR(VLOOKUP(CONCATENATE($B66,$A$6,$D$11),Table1RawData!$A$2:$AR$9039,6,FALSE)," ")</f>
        <v>Exercice restreint</v>
      </c>
      <c r="E66" s="190" t="str">
        <f>IFERROR(VLOOKUP(CONCATENATE($B66,$A$6,$E$11),Table1RawData!$A$2:$AR$9039,6,FALSE)," ")</f>
        <v>Exclu</v>
      </c>
    </row>
    <row r="67" spans="1:14" x14ac:dyDescent="0.25">
      <c r="A67" s="26" t="s">
        <v>90</v>
      </c>
      <c r="B67" s="23" t="s">
        <v>96</v>
      </c>
      <c r="C67" s="189" t="str">
        <f>IFERROR(VLOOKUP(CONCATENATE($B67,$A$6,$C$11),Table1RawData!$A$2:$AR$9039,6,FALSE)," ")</f>
        <v>Exclu</v>
      </c>
      <c r="D67" s="189" t="str">
        <f>IFERROR(VLOOKUP(CONCATENATE($B67,$A$6,$D$11),Table1RawData!$A$2:$AR$9039,6,FALSE)," ")</f>
        <v>Exclu</v>
      </c>
      <c r="E67" s="190" t="str">
        <f>IFERROR(VLOOKUP(CONCATENATE($B67,$A$6,$E$11),Table1RawData!$A$2:$AR$9039,6,FALSE)," ")</f>
        <v>Exclu</v>
      </c>
    </row>
    <row r="68" spans="1:14" x14ac:dyDescent="0.25">
      <c r="A68" s="26" t="s">
        <v>90</v>
      </c>
      <c r="B68" s="23" t="s">
        <v>97</v>
      </c>
      <c r="C68" s="189" t="str">
        <f>IFERROR(VLOOKUP(CONCATENATE($B68,$A$6,$C$11),Table1RawData!$A$2:$AR$9039,6,FALSE)," ")</f>
        <v>Exercice restreint</v>
      </c>
      <c r="D68" s="189" t="str">
        <f>IFERROR(VLOOKUP(CONCATENATE($B68,$A$6,$D$11),Table1RawData!$A$2:$AR$9039,6,FALSE)," ")</f>
        <v>Exclu</v>
      </c>
      <c r="E68" s="190" t="str">
        <f>IFERROR(VLOOKUP(CONCATENATE($B68,$A$6,$E$11),Table1RawData!$A$2:$AR$9039,6,FALSE)," ")</f>
        <v>Exclu</v>
      </c>
    </row>
    <row r="69" spans="1:14" ht="28.5" x14ac:dyDescent="0.25">
      <c r="A69" s="26" t="s">
        <v>90</v>
      </c>
      <c r="B69" s="23" t="s">
        <v>98</v>
      </c>
      <c r="C69" s="189" t="str">
        <f>IFERROR(VLOOKUP(CONCATENATE($B69,$A$6,$C$11),Table1RawData!$A$2:$AR$9039,6,FALSE)," ")</f>
        <v>Exclu</v>
      </c>
      <c r="D69" s="189" t="str">
        <f>IFERROR(VLOOKUP(CONCATENATE($B69,$A$6,$D$11),Table1RawData!$A$2:$AR$9039,6,FALSE)," ")</f>
        <v>Exclu</v>
      </c>
      <c r="E69" s="190" t="str">
        <f>IFERROR(VLOOKUP(CONCATENATE($B69,$A$6,$E$11),Table1RawData!$A$2:$AR$9039,6,FALSE)," ")</f>
        <v>Exclu</v>
      </c>
    </row>
    <row r="70" spans="1:14" ht="28.5" x14ac:dyDescent="0.25">
      <c r="A70" s="26" t="s">
        <v>90</v>
      </c>
      <c r="B70" s="23" t="s">
        <v>99</v>
      </c>
      <c r="C70" s="189" t="str">
        <f>IFERROR(VLOOKUP(CONCATENATE($B70,$A$6,$C$11),Table1RawData!$A$2:$AR$9039,6,FALSE)," ")</f>
        <v>Exclu</v>
      </c>
      <c r="D70" s="189" t="str">
        <f>IFERROR(VLOOKUP(CONCATENATE($B70,$A$6,$D$11),Table1RawData!$A$2:$AR$9039,6,FALSE)," ")</f>
        <v>Exclu</v>
      </c>
      <c r="E70" s="190" t="str">
        <f>IFERROR(VLOOKUP(CONCATENATE($B70,$A$6,$E$11),Table1RawData!$A$2:$AR$9039,6,FALSE)," ")</f>
        <v>Exclu</v>
      </c>
    </row>
    <row r="71" spans="1:14" x14ac:dyDescent="0.25">
      <c r="A71" s="26" t="s">
        <v>90</v>
      </c>
      <c r="B71" s="23" t="s">
        <v>100</v>
      </c>
      <c r="C71" s="189" t="str">
        <f>IFERROR(VLOOKUP(CONCATENATE($B71,$A$6,$C$11),Table1RawData!$A$2:$AR$9039,6,FALSE)," ")</f>
        <v>Exclu</v>
      </c>
      <c r="D71" s="189" t="str">
        <f>IFERROR(VLOOKUP(CONCATENATE($B71,$A$6,$D$11),Table1RawData!$A$2:$AR$9039,6,FALSE)," ")</f>
        <v>—</v>
      </c>
      <c r="E71" s="190" t="str">
        <f>IFERROR(VLOOKUP(CONCATENATE($B71,$A$6,$E$11),Table1RawData!$A$2:$AR$9039,6,FALSE)," ")</f>
        <v>Exclu</v>
      </c>
    </row>
    <row r="72" spans="1:14" ht="30" customHeight="1" x14ac:dyDescent="0.25">
      <c r="A72" s="27" t="s">
        <v>90</v>
      </c>
      <c r="B72" s="22" t="s">
        <v>101</v>
      </c>
      <c r="C72" s="189" t="str">
        <f>IFERROR(VLOOKUP(CONCATENATE($B72,$A$6,$C$11),Table1RawData!$A$2:$AR$9039,6,FALSE)," ")</f>
        <v>Exercice restreint</v>
      </c>
      <c r="D72" s="189" t="str">
        <f>IFERROR(VLOOKUP(CONCATENATE($B72,$A$6,$D$11),Table1RawData!$A$2:$AR$9039,6,FALSE)," ")</f>
        <v>Exercice restreint</v>
      </c>
      <c r="E72" s="190" t="str">
        <f>IFERROR(VLOOKUP(CONCATENATE($B72,$A$6,$E$11),Table1RawData!$A$2:$AR$9039,6,FALSE)," ")</f>
        <v>Exercice restreint</v>
      </c>
      <c r="F72" s="76"/>
      <c r="G72" s="76"/>
      <c r="H72" s="76"/>
      <c r="I72" s="76"/>
      <c r="J72" s="76"/>
      <c r="K72" s="76"/>
    </row>
    <row r="73" spans="1:14" ht="49.7" customHeight="1" x14ac:dyDescent="0.25">
      <c r="A73" s="149" t="s">
        <v>102</v>
      </c>
      <c r="B73" s="150"/>
      <c r="C73" s="193" t="str">
        <f>CONCATENATE("Plein exercice : ",COUNTIF(C12:C72,"Plein exercice"), "; Exercice restreint : ",COUNTIF(C12:C72,"Exercice restreint" ), "; Exclu : ",COUNTIF(C12:C72,"Exclu"),"; Non disponible/sans objet : ",COUNTIF(C12:C72,"—"))</f>
        <v>Plein exercice : 24; Exercice restreint : 18; Exclu : 19; Non disponible/sans objet : 0</v>
      </c>
      <c r="D73" s="193" t="str">
        <f>CONCATENATE("Plein exercice : ",COUNTIF(D12:D72,"Plein exercice"), "; Exercice restreint : ",COUNTIF(D12:D72,"Exercice restreint" ), "; Exclu : ",COUNTIF(D12:D72,"Exclu"),"; Non disponible/sans objet : ",COUNTIF(D12:D72,"—"))</f>
        <v>Plein exercice : 25; Exercice restreint : 8; Exclu : 27; Non disponible/sans objet : 1</v>
      </c>
      <c r="E73" s="194" t="str">
        <f>CONCATENATE("Plein exercice : ",COUNTIF(E12:E72,"Plein exercice"), "; Exercice restreint : ",COUNTIF(E12:E72,"Exercice restreint" ), "; Exclu : ",COUNTIF(E12:E72,"Exclu"),"; Non disponible/sans objet : ",COUNTIF(E12:E72,"—"))</f>
        <v>Plein exercice : 21; Exercice restreint : 12; Exclu : 28; Non disponible/sans objet : 0</v>
      </c>
      <c r="F73" s="76"/>
      <c r="G73" s="76"/>
      <c r="H73" s="76"/>
      <c r="I73" s="76"/>
      <c r="J73" s="76"/>
      <c r="K73" s="76"/>
    </row>
    <row r="74" spans="1:14" ht="17.100000000000001" customHeight="1" x14ac:dyDescent="0.25">
      <c r="A74" s="174" t="s">
        <v>103</v>
      </c>
      <c r="B74" s="112"/>
      <c r="C74" s="112"/>
      <c r="D74" s="112"/>
      <c r="E74" s="112"/>
      <c r="F74" s="175"/>
      <c r="G74" s="175"/>
      <c r="H74" s="175"/>
      <c r="I74" s="175"/>
      <c r="J74" s="175"/>
      <c r="K74" s="175"/>
      <c r="L74" s="21"/>
      <c r="M74" s="21"/>
      <c r="N74" s="21"/>
    </row>
    <row r="75" spans="1:14" ht="12" customHeight="1" x14ac:dyDescent="0.25">
      <c r="A75" s="137" t="s">
        <v>209</v>
      </c>
      <c r="B75" s="137"/>
      <c r="C75" s="137"/>
      <c r="D75" s="137"/>
      <c r="E75" s="137"/>
      <c r="F75" s="220"/>
      <c r="G75" s="220"/>
      <c r="H75" s="220"/>
      <c r="I75" s="220"/>
      <c r="J75" s="220"/>
      <c r="K75" s="220"/>
      <c r="L75" s="21"/>
      <c r="M75" s="21"/>
      <c r="N75" s="21"/>
    </row>
    <row r="76" spans="1:14" ht="12" customHeight="1" x14ac:dyDescent="0.25">
      <c r="A76" s="137" t="s">
        <v>210</v>
      </c>
      <c r="B76" s="186"/>
      <c r="C76" s="186"/>
      <c r="D76" s="186"/>
      <c r="E76" s="186"/>
      <c r="F76" s="221"/>
      <c r="G76" s="221"/>
      <c r="H76" s="221"/>
      <c r="I76" s="221"/>
      <c r="J76" s="221"/>
      <c r="K76" s="221"/>
      <c r="L76" s="21"/>
      <c r="M76" s="21"/>
      <c r="N76" s="21"/>
    </row>
    <row r="77" spans="1:14" ht="24" customHeight="1" x14ac:dyDescent="0.25">
      <c r="A77" s="236" t="s">
        <v>211</v>
      </c>
      <c r="B77" s="236"/>
      <c r="C77" s="236"/>
      <c r="D77" s="236"/>
      <c r="E77" s="236"/>
      <c r="F77" s="222"/>
      <c r="G77" s="222"/>
      <c r="H77" s="222"/>
      <c r="I77" s="222"/>
      <c r="J77" s="222"/>
      <c r="K77" s="222"/>
      <c r="L77" s="21"/>
      <c r="M77" s="21"/>
      <c r="N77" s="21"/>
    </row>
    <row r="78" spans="1:14" ht="12" customHeight="1" x14ac:dyDescent="0.25">
      <c r="A78" s="137" t="s">
        <v>212</v>
      </c>
      <c r="B78" s="186"/>
      <c r="C78" s="186"/>
      <c r="D78" s="186"/>
      <c r="E78" s="186"/>
      <c r="F78" s="221"/>
      <c r="G78" s="221"/>
      <c r="H78" s="221"/>
      <c r="I78" s="221"/>
      <c r="J78" s="221"/>
      <c r="K78" s="221"/>
      <c r="L78" s="21"/>
      <c r="M78" s="21"/>
      <c r="N78" s="21"/>
    </row>
    <row r="79" spans="1:14" ht="12" customHeight="1" x14ac:dyDescent="0.25">
      <c r="A79" s="134" t="s">
        <v>242</v>
      </c>
      <c r="B79" s="186"/>
      <c r="C79" s="186"/>
      <c r="D79" s="186"/>
      <c r="E79" s="186"/>
      <c r="F79" s="221"/>
      <c r="G79" s="221"/>
      <c r="H79" s="221"/>
      <c r="I79" s="221"/>
      <c r="J79" s="221"/>
      <c r="K79" s="221"/>
      <c r="L79" s="21"/>
      <c r="M79" s="21"/>
      <c r="N79" s="21"/>
    </row>
    <row r="80" spans="1:14" ht="12" customHeight="1" x14ac:dyDescent="0.25">
      <c r="A80" s="214" t="s">
        <v>257</v>
      </c>
      <c r="B80" s="137"/>
      <c r="C80" s="137"/>
      <c r="D80" s="137"/>
      <c r="E80" s="137"/>
      <c r="F80" s="220"/>
      <c r="G80" s="220"/>
      <c r="H80" s="220"/>
      <c r="I80" s="220"/>
      <c r="J80" s="220"/>
      <c r="K80" s="220"/>
      <c r="L80" s="19"/>
      <c r="M80" s="19"/>
      <c r="N80" s="19"/>
    </row>
    <row r="81" spans="1:14" ht="12" customHeight="1" x14ac:dyDescent="0.25">
      <c r="A81" s="137" t="s">
        <v>213</v>
      </c>
      <c r="B81" s="137"/>
      <c r="C81" s="137"/>
      <c r="D81" s="137"/>
      <c r="E81" s="137"/>
      <c r="F81" s="220"/>
      <c r="G81" s="220"/>
      <c r="H81" s="220"/>
      <c r="I81" s="220"/>
      <c r="J81" s="220"/>
      <c r="K81" s="220"/>
      <c r="L81" s="16"/>
      <c r="M81" s="15"/>
      <c r="N81" s="15"/>
    </row>
    <row r="82" spans="1:14" ht="12" customHeight="1" x14ac:dyDescent="0.25">
      <c r="A82" s="212" t="s">
        <v>214</v>
      </c>
      <c r="B82" s="137"/>
      <c r="C82" s="137"/>
      <c r="D82" s="137"/>
      <c r="E82" s="137"/>
      <c r="F82" s="220"/>
      <c r="G82" s="220"/>
      <c r="H82" s="220"/>
      <c r="I82" s="220"/>
      <c r="J82" s="220"/>
      <c r="K82" s="220"/>
      <c r="L82" s="16"/>
      <c r="M82" s="15"/>
      <c r="N82" s="15"/>
    </row>
    <row r="83" spans="1:14" ht="12" customHeight="1" x14ac:dyDescent="0.25">
      <c r="A83" s="212" t="s">
        <v>215</v>
      </c>
      <c r="B83" s="137"/>
      <c r="C83" s="137"/>
      <c r="D83" s="137"/>
      <c r="E83" s="137"/>
      <c r="F83" s="220"/>
      <c r="G83" s="220"/>
      <c r="H83" s="220"/>
      <c r="I83" s="220"/>
      <c r="J83" s="220"/>
      <c r="K83" s="220"/>
      <c r="L83" s="16"/>
      <c r="M83" s="15"/>
      <c r="N83" s="15"/>
    </row>
    <row r="84" spans="1:14" ht="12" customHeight="1" x14ac:dyDescent="0.25">
      <c r="A84" s="212" t="s">
        <v>258</v>
      </c>
      <c r="B84" s="137"/>
      <c r="C84" s="137"/>
      <c r="D84" s="137"/>
      <c r="E84" s="137"/>
      <c r="F84" s="220"/>
      <c r="G84" s="220"/>
      <c r="H84" s="220"/>
      <c r="I84" s="220"/>
      <c r="J84" s="220"/>
      <c r="K84" s="220"/>
      <c r="L84" s="16"/>
      <c r="M84" s="15"/>
      <c r="N84" s="15"/>
    </row>
    <row r="85" spans="1:14" ht="12" customHeight="1" x14ac:dyDescent="0.25">
      <c r="A85" s="214" t="s">
        <v>104</v>
      </c>
      <c r="B85" s="137"/>
      <c r="C85" s="137"/>
      <c r="D85" s="137"/>
      <c r="E85" s="137"/>
      <c r="F85" s="220"/>
      <c r="G85" s="220"/>
      <c r="H85" s="220"/>
      <c r="I85" s="220"/>
      <c r="J85" s="220"/>
      <c r="K85" s="220"/>
      <c r="L85" s="16"/>
      <c r="M85" s="15"/>
      <c r="N85" s="15"/>
    </row>
    <row r="86" spans="1:14" ht="12" customHeight="1" x14ac:dyDescent="0.25">
      <c r="A86" s="137" t="s">
        <v>105</v>
      </c>
      <c r="B86" s="137"/>
      <c r="C86" s="137"/>
      <c r="D86" s="137"/>
      <c r="E86" s="137"/>
      <c r="F86" s="220"/>
      <c r="G86" s="220"/>
      <c r="H86" s="220"/>
      <c r="I86" s="220"/>
      <c r="J86" s="220"/>
      <c r="K86" s="220"/>
      <c r="L86" s="16"/>
      <c r="M86" s="15"/>
      <c r="N86" s="15"/>
    </row>
    <row r="87" spans="1:14" ht="24" customHeight="1" x14ac:dyDescent="0.25">
      <c r="A87" s="236" t="s">
        <v>186</v>
      </c>
      <c r="B87" s="238"/>
      <c r="C87" s="238"/>
      <c r="D87" s="238"/>
      <c r="E87" s="238"/>
      <c r="F87" s="223"/>
      <c r="G87" s="223"/>
      <c r="H87" s="223"/>
      <c r="I87" s="223"/>
      <c r="J87" s="223"/>
      <c r="K87" s="223"/>
      <c r="L87" s="16"/>
      <c r="M87" s="15"/>
      <c r="N87" s="15"/>
    </row>
    <row r="88" spans="1:14" ht="12" customHeight="1" x14ac:dyDescent="0.25">
      <c r="A88" s="137" t="s">
        <v>185</v>
      </c>
      <c r="B88" s="183"/>
      <c r="C88" s="183"/>
      <c r="D88" s="183"/>
      <c r="E88" s="183"/>
      <c r="F88" s="224"/>
      <c r="G88" s="224"/>
      <c r="H88" s="224"/>
      <c r="I88" s="224"/>
      <c r="J88" s="224"/>
      <c r="K88" s="224"/>
      <c r="L88" s="16"/>
      <c r="M88" s="15"/>
      <c r="N88" s="15"/>
    </row>
    <row r="89" spans="1:14" ht="24" customHeight="1" x14ac:dyDescent="0.25">
      <c r="A89" s="235" t="s">
        <v>200</v>
      </c>
      <c r="B89" s="235"/>
      <c r="C89" s="235"/>
      <c r="D89" s="235"/>
      <c r="E89" s="235"/>
      <c r="F89" s="235"/>
      <c r="G89" s="235"/>
      <c r="H89" s="235"/>
      <c r="I89" s="235"/>
      <c r="J89" s="235"/>
      <c r="K89" s="235"/>
      <c r="L89" s="16"/>
      <c r="M89" s="15"/>
      <c r="N89" s="15"/>
    </row>
    <row r="90" spans="1:14" s="239" customFormat="1" ht="24" customHeight="1" x14ac:dyDescent="0.25">
      <c r="A90" s="236" t="s">
        <v>216</v>
      </c>
    </row>
    <row r="91" spans="1:14" ht="12" customHeight="1" x14ac:dyDescent="0.25">
      <c r="A91" s="214" t="s">
        <v>106</v>
      </c>
      <c r="B91" s="137"/>
      <c r="C91" s="137"/>
      <c r="D91" s="137"/>
      <c r="E91" s="137"/>
      <c r="F91" s="225"/>
      <c r="G91" s="225"/>
      <c r="H91" s="225"/>
      <c r="I91" s="225"/>
      <c r="J91" s="225"/>
      <c r="K91" s="225"/>
      <c r="L91" s="16"/>
      <c r="M91" s="15"/>
      <c r="N91" s="15"/>
    </row>
    <row r="92" spans="1:14" ht="12" customHeight="1" x14ac:dyDescent="0.25">
      <c r="A92" s="183" t="s">
        <v>217</v>
      </c>
      <c r="B92" s="199"/>
      <c r="C92" s="199"/>
      <c r="D92" s="199"/>
      <c r="E92" s="199"/>
      <c r="F92" s="225"/>
      <c r="G92" s="225"/>
      <c r="H92" s="225"/>
      <c r="I92" s="225"/>
      <c r="J92" s="225"/>
      <c r="K92" s="225"/>
      <c r="L92" s="16"/>
      <c r="M92" s="15"/>
      <c r="N92" s="15"/>
    </row>
    <row r="93" spans="1:14" s="239" customFormat="1" ht="24" customHeight="1" x14ac:dyDescent="0.25">
      <c r="A93" s="236" t="s">
        <v>199</v>
      </c>
    </row>
    <row r="94" spans="1:14" ht="12" customHeight="1" x14ac:dyDescent="0.25">
      <c r="A94" s="236" t="s">
        <v>218</v>
      </c>
      <c r="B94" s="236"/>
      <c r="C94" s="236"/>
      <c r="D94" s="236"/>
      <c r="E94" s="236"/>
      <c r="F94" s="225"/>
      <c r="G94" s="225"/>
      <c r="H94" s="225"/>
      <c r="I94" s="225"/>
      <c r="J94" s="225"/>
      <c r="K94" s="225"/>
      <c r="L94" s="21"/>
      <c r="M94" s="21"/>
      <c r="N94" s="21"/>
    </row>
    <row r="95" spans="1:14" ht="24" customHeight="1" x14ac:dyDescent="0.25">
      <c r="A95" s="236" t="s">
        <v>219</v>
      </c>
      <c r="B95" s="236"/>
      <c r="C95" s="236"/>
      <c r="D95" s="236"/>
      <c r="E95" s="236"/>
      <c r="F95" s="225"/>
      <c r="G95" s="225"/>
      <c r="H95" s="225"/>
      <c r="I95" s="225"/>
      <c r="J95" s="225"/>
      <c r="K95" s="225"/>
      <c r="L95" s="21"/>
      <c r="M95" s="21"/>
      <c r="N95" s="21"/>
    </row>
    <row r="96" spans="1:14" ht="24" customHeight="1" x14ac:dyDescent="0.25">
      <c r="A96" s="235" t="s">
        <v>201</v>
      </c>
      <c r="B96" s="235"/>
      <c r="C96" s="235"/>
      <c r="D96" s="235"/>
      <c r="E96" s="235"/>
      <c r="F96" s="235"/>
      <c r="G96" s="235"/>
      <c r="H96" s="235"/>
      <c r="I96" s="235"/>
      <c r="J96" s="235"/>
      <c r="K96" s="235"/>
      <c r="L96" s="21"/>
      <c r="M96" s="21"/>
      <c r="N96" s="21"/>
    </row>
    <row r="97" spans="1:11" ht="24" customHeight="1" x14ac:dyDescent="0.25">
      <c r="A97" s="233" t="s">
        <v>220</v>
      </c>
      <c r="B97" s="234"/>
      <c r="C97" s="234"/>
      <c r="D97" s="234"/>
      <c r="E97" s="234"/>
      <c r="F97" s="226"/>
      <c r="G97" s="226"/>
      <c r="H97" s="226"/>
      <c r="I97" s="226"/>
      <c r="J97" s="226"/>
      <c r="K97" s="226"/>
    </row>
    <row r="98" spans="1:11" ht="12" customHeight="1" x14ac:dyDescent="0.25">
      <c r="A98" s="218" t="s">
        <v>107</v>
      </c>
      <c r="B98" s="208"/>
      <c r="C98" s="208"/>
      <c r="D98" s="208"/>
      <c r="E98" s="208"/>
      <c r="F98" s="227"/>
      <c r="G98" s="227"/>
      <c r="H98" s="227"/>
      <c r="I98" s="227"/>
      <c r="J98" s="227"/>
      <c r="K98" s="227"/>
    </row>
    <row r="99" spans="1:11" ht="12" customHeight="1" x14ac:dyDescent="0.25">
      <c r="A99" s="134" t="s">
        <v>270</v>
      </c>
      <c r="B99" s="208"/>
      <c r="C99" s="208"/>
      <c r="D99" s="208"/>
      <c r="E99" s="208"/>
      <c r="F99" s="227"/>
      <c r="G99" s="227"/>
      <c r="H99" s="227"/>
      <c r="I99" s="227"/>
      <c r="J99" s="227"/>
      <c r="K99" s="227"/>
    </row>
    <row r="100" spans="1:11" ht="12" customHeight="1" x14ac:dyDescent="0.25">
      <c r="A100" s="137" t="s">
        <v>196</v>
      </c>
      <c r="B100" s="208"/>
      <c r="C100" s="208"/>
      <c r="D100" s="208"/>
      <c r="E100" s="208"/>
      <c r="F100" s="227"/>
      <c r="G100" s="227"/>
      <c r="H100" s="227"/>
      <c r="I100" s="227"/>
      <c r="J100" s="227"/>
      <c r="K100" s="227"/>
    </row>
    <row r="101" spans="1:11" hidden="1" x14ac:dyDescent="0.25">
      <c r="A101" s="201" t="s">
        <v>184</v>
      </c>
      <c r="B101" s="143"/>
      <c r="C101" s="143"/>
      <c r="D101" s="143"/>
      <c r="E101" s="143"/>
    </row>
  </sheetData>
  <sheetProtection algorithmName="SHA-512" hashValue="hrcl9PW4nv7uVmVSxC6qMnOb1WdSzxj2C0bjxzsoLSWnbk6DI0ooADDxQF74Gl+XO2iblKN93w2GrbZJ8IOH2w==" saltValue="TzUYhctBYA7MHAB9ka/t8Q==" spinCount="100000" sheet="1" objects="1" scenarios="1"/>
  <mergeCells count="10">
    <mergeCell ref="A1:E1"/>
    <mergeCell ref="A89:K89"/>
    <mergeCell ref="A87:E87"/>
    <mergeCell ref="A90:XFD90"/>
    <mergeCell ref="A93:XFD93"/>
    <mergeCell ref="A97:E97"/>
    <mergeCell ref="A96:K96"/>
    <mergeCell ref="A77:E77"/>
    <mergeCell ref="A94:E94"/>
    <mergeCell ref="A95:E95"/>
  </mergeCells>
  <conditionalFormatting sqref="C12:E72">
    <cfRule type="cellIs" dxfId="143" priority="9" operator="equal">
      <formula>"Exclu"</formula>
    </cfRule>
    <cfRule type="cellIs" dxfId="142" priority="11" operator="equal">
      <formula>"Plein exercice"</formula>
    </cfRule>
  </conditionalFormatting>
  <conditionalFormatting sqref="A81">
    <cfRule type="containsText" dxfId="141" priority="1" operator="containsText" text="0">
      <formula>NOT(ISERROR(SEARCH("0",A81)))</formula>
    </cfRule>
  </conditionalFormatting>
  <dataValidations count="1">
    <dataValidation allowBlank="1" showErrorMessage="1" sqref="B29 B63:B71 B26:B27" xr:uid="{00000000-0002-0000-0300-000000000000}"/>
  </dataValidations>
  <hyperlinks>
    <hyperlink ref="A97:D97" r:id="rId1" display="Pour obtenir une meilleure mise en contexte et de plus amples renseignements concernant les données sur les champs d’exercice, consultez le document Champs d’exercice de la main-d’œuvre de la santé — notes méthodologiques sur le site Web de l’ICIS (icis.ca). " xr:uid="{C1CE67B6-AF91-47DA-BB03-93505732DB6A}"/>
    <hyperlink ref="A2" location="'Table des matières'!A1" display="Retour à la table des matières" xr:uid="{AE51BAA4-2F5D-4C7F-B670-823C1840B456}"/>
  </hyperlinks>
  <pageMargins left="0.7" right="0.7" top="0.75" bottom="0.75" header="0.3" footer="0.3"/>
  <pageSetup paperSize="5" scale="66" fitToHeight="0" orientation="landscape" r:id="rId2"/>
  <headerFooter>
    <oddFooter>&amp;L&amp;"Arial,Regular"&amp;9© 2022 ICIS&amp;R&amp;"Arial,Regular"&amp;9&amp;P</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5F687904-96E4-4862-8C17-C65A658BEB3F}">
            <xm:f>NOT(ISERROR(SEARCH("—",C12)))</xm:f>
            <xm:f>"—"</xm:f>
            <x14:dxf>
              <font>
                <color auto="1"/>
              </font>
              <fill>
                <patternFill>
                  <bgColor theme="0"/>
                </patternFill>
              </fill>
              <border>
                <left style="thin">
                  <color auto="1"/>
                </left>
                <right/>
                <top style="thin">
                  <color auto="1"/>
                </top>
                <bottom style="thin">
                  <color auto="1"/>
                </bottom>
              </border>
            </x14:dxf>
          </x14:cfRule>
          <x14:cfRule type="containsText" priority="10" operator="containsText" id="{C7AE3414-4B30-47FB-9D86-DD9B9159C269}">
            <xm:f>NOT(ISERROR(SEARCH("Exercice restreint",C12)))</xm:f>
            <xm:f>"Exercice restreint"</xm:f>
            <x14:dxf>
              <fill>
                <patternFill>
                  <bgColor rgb="FF00A199"/>
                </patternFill>
              </fill>
              <border>
                <left style="thin">
                  <color auto="1"/>
                </left>
                <right/>
                <top style="thin">
                  <color auto="1"/>
                </top>
                <bottom style="thin">
                  <color auto="1"/>
                </bottom>
                <vertical/>
                <horizontal/>
              </border>
            </x14:dxf>
          </x14:cfRule>
          <xm:sqref>C12:E72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'Validation des données'!$E$2:$E$12</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B98"/>
  <sheetViews>
    <sheetView showGridLines="0" zoomScaleNormal="100" zoomScaleSheetLayoutView="100" workbookViewId="0">
      <pane xSplit="2" ySplit="9" topLeftCell="C10" activePane="bottomRight" state="frozen"/>
      <selection pane="topRight" activeCell="C1" sqref="C1"/>
      <selection pane="bottomLeft" activeCell="A10" sqref="A10"/>
      <selection pane="bottomRight" sqref="A1:M1"/>
    </sheetView>
  </sheetViews>
  <sheetFormatPr defaultColWidth="0" defaultRowHeight="15" zeroHeight="1" x14ac:dyDescent="0.25"/>
  <cols>
    <col min="1" max="1" width="40.85546875" style="79" customWidth="1"/>
    <col min="2" max="2" width="61.42578125" customWidth="1"/>
    <col min="3" max="3" width="26.140625" customWidth="1"/>
    <col min="4" max="4" width="23.7109375" customWidth="1"/>
    <col min="5" max="5" width="18.7109375" customWidth="1"/>
    <col min="6" max="6" width="22" customWidth="1"/>
    <col min="7" max="7" width="17.140625" customWidth="1"/>
    <col min="8" max="8" width="17.42578125" customWidth="1"/>
    <col min="9" max="9" width="18" customWidth="1"/>
    <col min="10" max="10" width="18.140625" customWidth="1"/>
    <col min="11" max="11" width="18" customWidth="1"/>
    <col min="12" max="12" width="23.85546875" customWidth="1"/>
    <col min="13" max="13" width="17.42578125" style="79" customWidth="1"/>
    <col min="16383" max="16384" width="9.140625" hidden="1"/>
  </cols>
  <sheetData>
    <row r="1" spans="1:13 16382:16382" ht="15" hidden="1" customHeight="1" x14ac:dyDescent="0.25">
      <c r="A1" s="241" t="s">
        <v>272</v>
      </c>
      <c r="B1" s="241"/>
      <c r="C1" s="241"/>
      <c r="D1" s="241"/>
      <c r="E1" s="241"/>
      <c r="F1" s="241"/>
      <c r="G1" s="241"/>
      <c r="H1" s="241"/>
      <c r="I1" s="241"/>
      <c r="J1" s="241"/>
      <c r="K1" s="241"/>
      <c r="L1" s="241"/>
      <c r="M1" s="241"/>
    </row>
    <row r="2" spans="1:13 16382:16382" ht="24" customHeight="1" x14ac:dyDescent="0.25">
      <c r="A2" s="54" t="s">
        <v>27</v>
      </c>
      <c r="B2" s="29"/>
      <c r="C2" s="29"/>
      <c r="D2" s="29"/>
      <c r="E2" s="29"/>
      <c r="F2" s="29"/>
      <c r="G2" s="29"/>
      <c r="H2" s="29"/>
      <c r="I2" s="29"/>
      <c r="J2" s="29"/>
      <c r="K2" s="29"/>
      <c r="L2" s="29"/>
      <c r="M2" s="107"/>
    </row>
    <row r="3" spans="1:13 16382:16382" ht="39.950000000000003" customHeight="1" x14ac:dyDescent="0.25">
      <c r="A3" s="13" t="str">
        <f>CONCATENATE(" Champs d’exercice des ",LOWER(A6)," au Canada, selon la province ou le territoire, 2021")</f>
        <v xml:space="preserve"> Champs d’exercice des infirmières autorisées au Canada, selon la province ou le territoire, 2021</v>
      </c>
      <c r="B3" s="29"/>
      <c r="C3" s="29"/>
      <c r="D3" s="29"/>
      <c r="E3" s="29"/>
      <c r="F3" s="29"/>
      <c r="G3" s="29"/>
      <c r="H3" s="29"/>
      <c r="I3" s="29"/>
      <c r="J3" s="29"/>
      <c r="K3" s="29"/>
      <c r="L3" s="29"/>
      <c r="M3" s="107"/>
    </row>
    <row r="4" spans="1:13 16382:16382" ht="26.1" customHeight="1" x14ac:dyDescent="0.25">
      <c r="A4" s="109" t="s">
        <v>108</v>
      </c>
      <c r="B4" s="29"/>
      <c r="C4" s="29"/>
      <c r="D4" s="29"/>
      <c r="E4" s="29"/>
      <c r="F4" s="29"/>
      <c r="G4" s="29"/>
      <c r="H4" s="29"/>
      <c r="I4" s="29"/>
      <c r="J4" s="29"/>
      <c r="K4" s="29"/>
      <c r="L4" s="29"/>
      <c r="M4" s="107"/>
    </row>
    <row r="5" spans="1:13 16382:16382" ht="15.75" customHeight="1" x14ac:dyDescent="0.25">
      <c r="A5" s="110" t="s">
        <v>109</v>
      </c>
      <c r="B5" s="29"/>
      <c r="C5" s="29"/>
      <c r="D5" s="30"/>
      <c r="E5" s="30"/>
      <c r="F5" s="29"/>
      <c r="G5" s="29"/>
      <c r="H5" s="29"/>
      <c r="I5" s="29"/>
      <c r="J5" s="29"/>
      <c r="K5" s="29"/>
      <c r="L5" s="29"/>
      <c r="M5" s="107"/>
    </row>
    <row r="6" spans="1:13 16382:16382" ht="29.1" customHeight="1" x14ac:dyDescent="0.25">
      <c r="A6" s="111" t="s">
        <v>36</v>
      </c>
      <c r="B6" s="31"/>
      <c r="C6" s="29"/>
      <c r="D6" s="30"/>
      <c r="E6" s="30"/>
      <c r="F6" s="29"/>
      <c r="G6" s="29"/>
      <c r="H6" s="29"/>
      <c r="I6" s="29"/>
      <c r="J6" s="29"/>
      <c r="K6" s="29"/>
      <c r="L6" s="29"/>
      <c r="M6" s="107"/>
    </row>
    <row r="7" spans="1:13 16382:16382" ht="26.45" customHeight="1" x14ac:dyDescent="0.25">
      <c r="A7" s="66" t="s">
        <v>110</v>
      </c>
      <c r="B7" s="29"/>
      <c r="C7" s="29"/>
      <c r="D7" s="29"/>
      <c r="E7" s="29"/>
      <c r="F7" s="29"/>
      <c r="G7" s="29"/>
      <c r="H7" s="29"/>
      <c r="I7" s="29"/>
      <c r="J7" s="29"/>
      <c r="K7" s="29"/>
      <c r="L7" s="29"/>
      <c r="M7" s="107"/>
    </row>
    <row r="8" spans="1:13 16382:16382" ht="30" customHeight="1" x14ac:dyDescent="0.25">
      <c r="A8" s="123" t="str">
        <f>CONCATENATE("Tableau 2 Champs d’exercice des ",LOWER(A6)," au Canada, provinces et territoires dont les données sont disponibles, 2021")</f>
        <v>Tableau 2 Champs d’exercice des infirmières autorisées au Canada, provinces et territoires dont les données sont disponibles, 2021</v>
      </c>
      <c r="B8" s="123"/>
      <c r="C8" s="123"/>
      <c r="D8" s="123"/>
      <c r="E8" s="123"/>
      <c r="F8" s="123"/>
      <c r="G8" s="29"/>
      <c r="H8" s="29"/>
      <c r="I8" s="29"/>
      <c r="J8" s="29"/>
      <c r="K8" s="29"/>
      <c r="L8" s="29"/>
      <c r="M8" s="107"/>
    </row>
    <row r="9" spans="1:13 16382:16382" s="108" customFormat="1" ht="30" customHeight="1" x14ac:dyDescent="0.25">
      <c r="A9" s="151" t="s">
        <v>33</v>
      </c>
      <c r="B9" s="152" t="s">
        <v>34</v>
      </c>
      <c r="C9" s="153" t="s">
        <v>111</v>
      </c>
      <c r="D9" s="154" t="s">
        <v>112</v>
      </c>
      <c r="E9" s="154" t="s">
        <v>113</v>
      </c>
      <c r="F9" s="154" t="s">
        <v>114</v>
      </c>
      <c r="G9" s="154" t="s">
        <v>115</v>
      </c>
      <c r="H9" s="154" t="s">
        <v>30</v>
      </c>
      <c r="I9" s="154" t="s">
        <v>116</v>
      </c>
      <c r="J9" s="154" t="s">
        <v>117</v>
      </c>
      <c r="K9" s="154" t="s">
        <v>118</v>
      </c>
      <c r="L9" s="154" t="s">
        <v>119</v>
      </c>
      <c r="M9" s="155" t="s">
        <v>120</v>
      </c>
    </row>
    <row r="10" spans="1:13 16382:16382" ht="30" x14ac:dyDescent="0.25">
      <c r="A10" s="90" t="s">
        <v>39</v>
      </c>
      <c r="B10" s="22" t="s">
        <v>40</v>
      </c>
      <c r="C10" s="189" t="str">
        <f>IFERROR(VLOOKUP(CONCATENATE($B10,$C$9,$A$6),Table1RawData!$A$2:$AR$2166,6,FALSE)," ")</f>
        <v>Plein exercice</v>
      </c>
      <c r="D10" s="189" t="str">
        <f>IFERROR(VLOOKUP(CONCATENATE($B10,$D$9,$A$6),Table1RawData!$A$2:$AR$2166,6,FALSE)," ")</f>
        <v>Plein exercice</v>
      </c>
      <c r="E10" s="189" t="str">
        <f>IFERROR(VLOOKUP(CONCATENATE($B10,$E$9,$A$6),Table1RawData!$A$2:$AR$2166,6,FALSE)," ")</f>
        <v>Plein exercice</v>
      </c>
      <c r="F10" s="189" t="str">
        <f>IFERROR(VLOOKUP(CONCATENATE($B10,$F$9,$A$6),Table1RawData!$A$2:$AR$9104,6,FALSE)," ")</f>
        <v>Plein exercice</v>
      </c>
      <c r="G10" s="189" t="str">
        <f>IFERROR(VLOOKUP(CONCATENATE($B10,$G$9,$A$6),Table1RawData!$A$2:$AR$9039,6,FALSE)," ")</f>
        <v>Plein exercice</v>
      </c>
      <c r="H10" s="189" t="str">
        <f>IFERROR(VLOOKUP(CONCATENATE($B10,$H$9,$A$6),Table1RawData!$A$2:$AR$2166,6,FALSE)," ")</f>
        <v>Plein exercice</v>
      </c>
      <c r="I10" s="189" t="str">
        <f>IFERROR(VLOOKUP(CONCATENATE($B10,$I$9,$A$6),Table1RawData!$A$2:$AR$2166,6,FALSE)," ")</f>
        <v>Plein exercice</v>
      </c>
      <c r="J10" s="189" t="str">
        <f>IFERROR(VLOOKUP(CONCATENATE($B10,$J$9,$A$6),Table1RawData!$A$2:$AR$9039,6,FALSE)," ")</f>
        <v>Plein exercice</v>
      </c>
      <c r="K10" s="189" t="str">
        <f>IFERROR(VLOOKUP(CONCATENATE($B10,$K$9,$A$6),Table1RawData!$A$2:$AR$2166,6,FALSE)," ")</f>
        <v>Plein exercice</v>
      </c>
      <c r="L10" s="189" t="str">
        <f>IFERROR(VLOOKUP(CONCATENATE($B10,$L$9,$A$6),Table1RawData!$A$2:$AR$2166,6,FALSE)," ")</f>
        <v>Plein exercice</v>
      </c>
      <c r="M10" s="190" t="str">
        <f>IFERROR(VLOOKUP(CONCATENATE($B10,$M$9,$A$6),Table1RawData!$A$2:$AR$9039,6,FALSE)," ")</f>
        <v>Plein exercice</v>
      </c>
      <c r="XFB10" t="str">
        <f>IFERROR(VLOOKUP(CONCATENATE($B10,$F$9,$A$6),Table1RawData!$A$2:$AR$2166,6,FALSE)," ")</f>
        <v>Plein exercice</v>
      </c>
    </row>
    <row r="11" spans="1:13 16382:16382" ht="15" customHeight="1" x14ac:dyDescent="0.25">
      <c r="A11" s="26" t="s">
        <v>39</v>
      </c>
      <c r="B11" s="22" t="s">
        <v>41</v>
      </c>
      <c r="C11" s="189" t="str">
        <f>IFERROR(VLOOKUP(CONCATENATE($B11,$C$9,$A$6),Table1RawData!$A$2:$AR$2166,6,FALSE)," ")</f>
        <v>Plein exercice</v>
      </c>
      <c r="D11" s="189" t="str">
        <f>IFERROR(VLOOKUP(CONCATENATE($B11,$D$9,$A$6),Table1RawData!$A$2:$AR$2166,6,FALSE)," ")</f>
        <v>Plein exercice</v>
      </c>
      <c r="E11" s="189" t="str">
        <f>IFERROR(VLOOKUP(CONCATENATE($B11,$E$9,$A$6),Table1RawData!$A$2:$AR$2166,6,FALSE)," ")</f>
        <v>Plein exercice</v>
      </c>
      <c r="F11" s="189" t="str">
        <f>IFERROR(VLOOKUP(CONCATENATE($B11,$F$9,$A$6),Table1RawData!$A$2:$AR$9104,6,FALSE)," ")</f>
        <v>Plein exercice</v>
      </c>
      <c r="G11" s="189" t="str">
        <f>IFERROR(VLOOKUP(CONCATENATE($B11,$G$9,$A$6),Table1RawData!$A$2:$AR$9039,6,FALSE)," ")</f>
        <v>Plein exercice</v>
      </c>
      <c r="H11" s="189" t="str">
        <f>IFERROR(VLOOKUP(CONCATENATE($B11,$H$9,$A$6),Table1RawData!$A$2:$AR$2166,6,FALSE)," ")</f>
        <v>Plein exercice</v>
      </c>
      <c r="I11" s="189" t="str">
        <f>IFERROR(VLOOKUP(CONCATENATE($B11,$I$9,$A$6),Table1RawData!$A$2:$AR$2166,6,FALSE)," ")</f>
        <v>Plein exercice</v>
      </c>
      <c r="J11" s="189" t="str">
        <f>IFERROR(VLOOKUP(CONCATENATE($B11,$J$9,$A$6),Table1RawData!$A$2:$AR$9039,6,FALSE)," ")</f>
        <v>Plein exercice</v>
      </c>
      <c r="K11" s="189" t="str">
        <f>IFERROR(VLOOKUP(CONCATENATE($B11,$K$9,$A$6),Table1RawData!$A$2:$AR$2166,6,FALSE)," ")</f>
        <v>Plein exercice</v>
      </c>
      <c r="L11" s="189" t="str">
        <f>IFERROR(VLOOKUP(CONCATENATE($B11,$L$9,$A$6),Table1RawData!$A$2:$AR$2166,6,FALSE)," ")</f>
        <v>Plein exercice</v>
      </c>
      <c r="M11" s="190" t="str">
        <f>IFERROR(VLOOKUP(CONCATENATE($B11,$M$9,$A$6),Table1RawData!$A$2:$AR$9039,6,FALSE)," ")</f>
        <v>Plein exercice</v>
      </c>
    </row>
    <row r="12" spans="1:13 16382:16382" ht="15" customHeight="1" x14ac:dyDescent="0.25">
      <c r="A12" s="26" t="s">
        <v>39</v>
      </c>
      <c r="B12" s="22" t="s">
        <v>42</v>
      </c>
      <c r="C12" s="189" t="str">
        <f>IFERROR(VLOOKUP(CONCATENATE($B12,$C$9,$A$6),Table1RawData!$A$2:$AR$2166,6,FALSE)," ")</f>
        <v>Plein exercice</v>
      </c>
      <c r="D12" s="189" t="str">
        <f>IFERROR(VLOOKUP(CONCATENATE($B12,$D$9,$A$6),Table1RawData!$A$2:$AR$2166,6,FALSE)," ")</f>
        <v>Plein exercice</v>
      </c>
      <c r="E12" s="189" t="str">
        <f>IFERROR(VLOOKUP(CONCATENATE($B12,$E$9,$A$6),Table1RawData!$A$2:$AR$2166,6,FALSE)," ")</f>
        <v>Plein exercice</v>
      </c>
      <c r="F12" s="189" t="str">
        <f>IFERROR(VLOOKUP(CONCATENATE($B12,$F$9,$A$6),Table1RawData!$A$2:$AR$9104,6,FALSE)," ")</f>
        <v>Plein exercice</v>
      </c>
      <c r="G12" s="189" t="str">
        <f>IFERROR(VLOOKUP(CONCATENATE($B12,$G$9,$A$6),Table1RawData!$A$2:$AR$9039,6,FALSE)," ")</f>
        <v>Plein exercice</v>
      </c>
      <c r="H12" s="189" t="str">
        <f>IFERROR(VLOOKUP(CONCATENATE($B12,$H$9,$A$6),Table1RawData!$A$2:$AR$2166,6,FALSE)," ")</f>
        <v>Plein exercice</v>
      </c>
      <c r="I12" s="189" t="str">
        <f>IFERROR(VLOOKUP(CONCATENATE($B12,$I$9,$A$6),Table1RawData!$A$2:$AR$2166,6,FALSE)," ")</f>
        <v>Plein exercice</v>
      </c>
      <c r="J12" s="189" t="str">
        <f>IFERROR(VLOOKUP(CONCATENATE($B12,$J$9,$A$6),Table1RawData!$A$2:$AR$9039,6,FALSE)," ")</f>
        <v>Plein exercice</v>
      </c>
      <c r="K12" s="189" t="str">
        <f>IFERROR(VLOOKUP(CONCATENATE($B12,$K$9,$A$6),Table1RawData!$A$2:$AR$2166,6,FALSE)," ")</f>
        <v>Plein exercice</v>
      </c>
      <c r="L12" s="189" t="str">
        <f>IFERROR(VLOOKUP(CONCATENATE($B12,$L$9,$A$6),Table1RawData!$A$2:$AR$2166,6,FALSE)," ")</f>
        <v>Plein exercice</v>
      </c>
      <c r="M12" s="190" t="str">
        <f>IFERROR(VLOOKUP(CONCATENATE($B12,$M$9,$A$6),Table1RawData!$A$2:$AR$9039,6,FALSE)," ")</f>
        <v>Plein exercice</v>
      </c>
    </row>
    <row r="13" spans="1:13 16382:16382" ht="15" customHeight="1" x14ac:dyDescent="0.25">
      <c r="A13" s="26" t="s">
        <v>39</v>
      </c>
      <c r="B13" s="22" t="s">
        <v>43</v>
      </c>
      <c r="C13" s="189" t="str">
        <f>IFERROR(VLOOKUP(CONCATENATE($B13,$C$9,$A$6),Table1RawData!$A$2:$AR$2166,6,FALSE)," ")</f>
        <v>Plein exercice</v>
      </c>
      <c r="D13" s="189" t="str">
        <f>IFERROR(VLOOKUP(CONCATENATE($B13,$D$9,$A$6),Table1RawData!$A$2:$AR$2166,6,FALSE)," ")</f>
        <v>Plein exercice</v>
      </c>
      <c r="E13" s="189" t="str">
        <f>IFERROR(VLOOKUP(CONCATENATE($B13,$E$9,$A$6),Table1RawData!$A$2:$AR$2166,6,FALSE)," ")</f>
        <v>Plein exercice</v>
      </c>
      <c r="F13" s="189" t="str">
        <f>IFERROR(VLOOKUP(CONCATENATE($B13,$F$9,$A$6),Table1RawData!$A$2:$AR$9104,6,FALSE)," ")</f>
        <v>Plein exercice</v>
      </c>
      <c r="G13" s="189" t="str">
        <f>IFERROR(VLOOKUP(CONCATENATE($B13,$G$9,$A$6),Table1RawData!$A$2:$AR$9039,6,FALSE)," ")</f>
        <v>Plein exercice</v>
      </c>
      <c r="H13" s="189" t="str">
        <f>IFERROR(VLOOKUP(CONCATENATE($B13,$H$9,$A$6),Table1RawData!$A$2:$AR$2166,6,FALSE)," ")</f>
        <v>Plein exercice</v>
      </c>
      <c r="I13" s="189" t="str">
        <f>IFERROR(VLOOKUP(CONCATENATE($B13,$I$9,$A$6),Table1RawData!$A$2:$AR$2166,6,FALSE)," ")</f>
        <v>Plein exercice</v>
      </c>
      <c r="J13" s="189" t="str">
        <f>IFERROR(VLOOKUP(CONCATENATE($B13,$J$9,$A$6),Table1RawData!$A$2:$AR$9039,6,FALSE)," ")</f>
        <v>Plein exercice</v>
      </c>
      <c r="K13" s="189" t="str">
        <f>IFERROR(VLOOKUP(CONCATENATE($B13,$K$9,$A$6),Table1RawData!$A$2:$AR$2166,6,FALSE)," ")</f>
        <v>Plein exercice</v>
      </c>
      <c r="L13" s="189" t="str">
        <f>IFERROR(VLOOKUP(CONCATENATE($B13,$L$9,$A$6),Table1RawData!$A$2:$AR$2166,6,FALSE)," ")</f>
        <v>Plein exercice</v>
      </c>
      <c r="M13" s="190" t="str">
        <f>IFERROR(VLOOKUP(CONCATENATE($B13,$M$9,$A$6),Table1RawData!$A$2:$AR$9039,6,FALSE)," ")</f>
        <v>Plein exercice</v>
      </c>
    </row>
    <row r="14" spans="1:13 16382:16382" ht="15" customHeight="1" x14ac:dyDescent="0.25">
      <c r="A14" s="26" t="s">
        <v>39</v>
      </c>
      <c r="B14" s="23" t="s">
        <v>44</v>
      </c>
      <c r="C14" s="189" t="str">
        <f>IFERROR(VLOOKUP(CONCATENATE($B14,$C$9,$A$6),Table1RawData!$A$2:$AR$2166,6,FALSE)," ")</f>
        <v>Plein exercice</v>
      </c>
      <c r="D14" s="189" t="str">
        <f>IFERROR(VLOOKUP(CONCATENATE($B14,$D$9,$A$6),Table1RawData!$A$2:$AR$2166,6,FALSE)," ")</f>
        <v>Plein exercice</v>
      </c>
      <c r="E14" s="189" t="str">
        <f>IFERROR(VLOOKUP(CONCATENATE($B14,$E$9,$A$6),Table1RawData!$A$2:$AR$2166,6,FALSE)," ")</f>
        <v>Plein exercice</v>
      </c>
      <c r="F14" s="189" t="str">
        <f>IFERROR(VLOOKUP(CONCATENATE($B14,$F$9,$A$6),Table1RawData!$A$2:$AR$9104,6,FALSE)," ")</f>
        <v>Plein exercice</v>
      </c>
      <c r="G14" s="189" t="str">
        <f>IFERROR(VLOOKUP(CONCATENATE($B14,$G$9,$A$6),Table1RawData!$A$2:$AR$9039,6,FALSE)," ")</f>
        <v>Plein exercice</v>
      </c>
      <c r="H14" s="189" t="str">
        <f>IFERROR(VLOOKUP(CONCATENATE($B14,$H$9,$A$6),Table1RawData!$A$2:$AR$2166,6,FALSE)," ")</f>
        <v>Plein exercice</v>
      </c>
      <c r="I14" s="189" t="str">
        <f>IFERROR(VLOOKUP(CONCATENATE($B14,$I$9,$A$6),Table1RawData!$A$2:$AR$2166,6,FALSE)," ")</f>
        <v>Plein exercice</v>
      </c>
      <c r="J14" s="189" t="str">
        <f>IFERROR(VLOOKUP(CONCATENATE($B14,$J$9,$A$6),Table1RawData!$A$2:$AR$9039,6,FALSE)," ")</f>
        <v>Plein exercice</v>
      </c>
      <c r="K14" s="189" t="str">
        <f>IFERROR(VLOOKUP(CONCATENATE($B14,$K$9,$A$6),Table1RawData!$A$2:$AR$2166,6,FALSE)," ")</f>
        <v>Plein exercice</v>
      </c>
      <c r="L14" s="189" t="str">
        <f>IFERROR(VLOOKUP(CONCATENATE($B14,$L$9,$A$6),Table1RawData!$A$2:$AR$2166,6,FALSE)," ")</f>
        <v>Plein exercice</v>
      </c>
      <c r="M14" s="190" t="str">
        <f>IFERROR(VLOOKUP(CONCATENATE($B14,$M$9,$A$6),Table1RawData!$A$2:$AR$9039,6,FALSE)," ")</f>
        <v>Plein exercice</v>
      </c>
    </row>
    <row r="15" spans="1:13 16382:16382" ht="15" customHeight="1" x14ac:dyDescent="0.25">
      <c r="A15" s="26" t="s">
        <v>39</v>
      </c>
      <c r="B15" s="23" t="s">
        <v>45</v>
      </c>
      <c r="C15" s="189" t="str">
        <f>IFERROR(VLOOKUP(CONCATENATE($B15,$C$9,$A$6),Table1RawData!$A$2:$AR$2166,6,FALSE)," ")</f>
        <v>Plein exercice</v>
      </c>
      <c r="D15" s="189" t="str">
        <f>IFERROR(VLOOKUP(CONCATENATE($B15,$D$9,$A$6),Table1RawData!$A$2:$AR$2166,6,FALSE)," ")</f>
        <v>Plein exercice</v>
      </c>
      <c r="E15" s="189" t="str">
        <f>IFERROR(VLOOKUP(CONCATENATE($B15,$E$9,$A$6),Table1RawData!$A$2:$AR$2166,6,FALSE)," ")</f>
        <v>Exercice restreint</v>
      </c>
      <c r="F15" s="189" t="str">
        <f>IFERROR(VLOOKUP(CONCATENATE($B15,$F$9,$A$6),Table1RawData!$A$2:$AR$9104,6,FALSE)," ")</f>
        <v>Plein exercice</v>
      </c>
      <c r="G15" s="189" t="str">
        <f>IFERROR(VLOOKUP(CONCATENATE($B15,$G$9,$A$6),Table1RawData!$A$2:$AR$9039,6,FALSE)," ")</f>
        <v>Plein exercice</v>
      </c>
      <c r="H15" s="189" t="str">
        <f>IFERROR(VLOOKUP(CONCATENATE($B15,$H$9,$A$6),Table1RawData!$A$2:$AR$2166,6,FALSE)," ")</f>
        <v>Plein exercice</v>
      </c>
      <c r="I15" s="189" t="str">
        <f>IFERROR(VLOOKUP(CONCATENATE($B15,$I$9,$A$6),Table1RawData!$A$2:$AR$2166,6,FALSE)," ")</f>
        <v>Plein exercice</v>
      </c>
      <c r="J15" s="189" t="str">
        <f>IFERROR(VLOOKUP(CONCATENATE($B15,$J$9,$A$6),Table1RawData!$A$2:$AR$9039,6,FALSE)," ")</f>
        <v>Exercice restreint</v>
      </c>
      <c r="K15" s="189" t="str">
        <f>IFERROR(VLOOKUP(CONCATENATE($B15,$K$9,$A$6),Table1RawData!$A$2:$AR$2166,6,FALSE)," ")</f>
        <v>Exercice restreint</v>
      </c>
      <c r="L15" s="189" t="str">
        <f>IFERROR(VLOOKUP(CONCATENATE($B15,$L$9,$A$6),Table1RawData!$A$2:$AR$2166,6,FALSE)," ")</f>
        <v>—</v>
      </c>
      <c r="M15" s="190" t="str">
        <f>IFERROR(VLOOKUP(CONCATENATE($B15,$M$9,$A$6),Table1RawData!$A$2:$AR$9039,6,FALSE)," ")</f>
        <v>Exercice restreint</v>
      </c>
    </row>
    <row r="16" spans="1:13 16382:16382" ht="15" customHeight="1" x14ac:dyDescent="0.25">
      <c r="A16" s="26" t="s">
        <v>39</v>
      </c>
      <c r="B16" s="22" t="s">
        <v>46</v>
      </c>
      <c r="C16" s="189" t="str">
        <f>IFERROR(VLOOKUP(CONCATENATE($B16,$C$9,$A$6),Table1RawData!$A$2:$AR$2166,6,FALSE)," ")</f>
        <v>Plein exercice</v>
      </c>
      <c r="D16" s="189" t="str">
        <f>IFERROR(VLOOKUP(CONCATENATE($B16,$D$9,$A$6),Table1RawData!$A$2:$AR$2166,6,FALSE)," ")</f>
        <v>Plein exercice</v>
      </c>
      <c r="E16" s="189" t="str">
        <f>IFERROR(VLOOKUP(CONCATENATE($B16,$E$9,$A$6),Table1RawData!$A$2:$AR$2166,6,FALSE)," ")</f>
        <v>Plein exercice</v>
      </c>
      <c r="F16" s="189" t="str">
        <f>IFERROR(VLOOKUP(CONCATENATE($B16,$F$9,$A$6),Table1RawData!$A$2:$AR$9104,6,FALSE)," ")</f>
        <v>Plein exercice</v>
      </c>
      <c r="G16" s="189" t="str">
        <f>IFERROR(VLOOKUP(CONCATENATE($B16,$G$9,$A$6),Table1RawData!$A$2:$AR$9039,6,FALSE)," ")</f>
        <v>Plein exercice</v>
      </c>
      <c r="H16" s="189" t="str">
        <f>IFERROR(VLOOKUP(CONCATENATE($B16,$H$9,$A$6),Table1RawData!$A$2:$AR$2166,6,FALSE)," ")</f>
        <v>Plein exercice</v>
      </c>
      <c r="I16" s="189" t="str">
        <f>IFERROR(VLOOKUP(CONCATENATE($B16,$I$9,$A$6),Table1RawData!$A$2:$AR$2166,6,FALSE)," ")</f>
        <v>Plein exercice</v>
      </c>
      <c r="J16" s="189" t="str">
        <f>IFERROR(VLOOKUP(CONCATENATE($B16,$J$9,$A$6),Table1RawData!$A$2:$AR$9039,6,FALSE)," ")</f>
        <v>Plein exercice</v>
      </c>
      <c r="K16" s="189" t="str">
        <f>IFERROR(VLOOKUP(CONCATENATE($B16,$K$9,$A$6),Table1RawData!$A$2:$AR$2166,6,FALSE)," ")</f>
        <v>Plein exercice</v>
      </c>
      <c r="L16" s="189" t="str">
        <f>IFERROR(VLOOKUP(CONCATENATE($B16,$L$9,$A$6),Table1RawData!$A$2:$AR$2166,6,FALSE)," ")</f>
        <v>Plein exercice</v>
      </c>
      <c r="M16" s="190" t="str">
        <f>IFERROR(VLOOKUP(CONCATENATE($B16,$M$9,$A$6),Table1RawData!$A$2:$AR$9039,6,FALSE)," ")</f>
        <v>Plein exercice</v>
      </c>
    </row>
    <row r="17" spans="1:13" ht="15" customHeight="1" x14ac:dyDescent="0.25">
      <c r="A17" s="26" t="s">
        <v>39</v>
      </c>
      <c r="B17" s="22" t="s">
        <v>47</v>
      </c>
      <c r="C17" s="189" t="str">
        <f>IFERROR(VLOOKUP(CONCATENATE($B17,$C$9,$A$6),Table1RawData!$A$2:$AR$2166,6,FALSE)," ")</f>
        <v>Exclu</v>
      </c>
      <c r="D17" s="189" t="str">
        <f>IFERROR(VLOOKUP(CONCATENATE($B17,$D$9,$A$6),Table1RawData!$A$2:$AR$2166,6,FALSE)," ")</f>
        <v>Exclu</v>
      </c>
      <c r="E17" s="189" t="str">
        <f>IFERROR(VLOOKUP(CONCATENATE($B17,$E$9,$A$6),Table1RawData!$A$2:$AR$2166,6,FALSE)," ")</f>
        <v>Exercice restreint</v>
      </c>
      <c r="F17" s="189" t="str">
        <f>IFERROR(VLOOKUP(CONCATENATE($B17,$F$9,$A$6),Table1RawData!$A$2:$AR$9104,6,FALSE)," ")</f>
        <v>Exclu</v>
      </c>
      <c r="G17" s="189" t="str">
        <f>IFERROR(VLOOKUP(CONCATENATE($B17,$G$9,$A$6),Table1RawData!$A$2:$AR$9039,6,FALSE)," ")</f>
        <v>Exercice restreint</v>
      </c>
      <c r="H17" s="189" t="str">
        <f>IFERROR(VLOOKUP(CONCATENATE($B17,$H$9,$A$6),Table1RawData!$A$2:$AR$2166,6,FALSE)," ")</f>
        <v>Exclu</v>
      </c>
      <c r="I17" s="189" t="str">
        <f>IFERROR(VLOOKUP(CONCATENATE($B17,$I$9,$A$6),Table1RawData!$A$2:$AR$2166,6,FALSE)," ")</f>
        <v>Exercice restreint</v>
      </c>
      <c r="J17" s="189" t="str">
        <f>IFERROR(VLOOKUP(CONCATENATE($B17,$J$9,$A$6),Table1RawData!$A$2:$AR$9039,6,FALSE)," ")</f>
        <v>Exercice restreint</v>
      </c>
      <c r="K17" s="189" t="str">
        <f>IFERROR(VLOOKUP(CONCATENATE($B17,$K$9,$A$6),Table1RawData!$A$2:$AR$2166,6,FALSE)," ")</f>
        <v>Exercice restreint</v>
      </c>
      <c r="L17" s="189" t="str">
        <f>IFERROR(VLOOKUP(CONCATENATE($B17,$L$9,$A$6),Table1RawData!$A$2:$AR$2166,6,FALSE)," ")</f>
        <v>Exercice restreint</v>
      </c>
      <c r="M17" s="190" t="str">
        <f>IFERROR(VLOOKUP(CONCATENATE($B17,$M$9,$A$6),Table1RawData!$A$2:$AR$9039,6,FALSE)," ")</f>
        <v>Exercice restreint</v>
      </c>
    </row>
    <row r="18" spans="1:13" ht="15" customHeight="1" x14ac:dyDescent="0.25">
      <c r="A18" s="26" t="s">
        <v>39</v>
      </c>
      <c r="B18" s="22" t="s">
        <v>48</v>
      </c>
      <c r="C18" s="189" t="str">
        <f>IFERROR(VLOOKUP(CONCATENATE($B18,$C$9,$A$6),Table1RawData!$A$2:$AR$2166,6,FALSE)," ")</f>
        <v>Exclu</v>
      </c>
      <c r="D18" s="189" t="str">
        <f>IFERROR(VLOOKUP(CONCATENATE($B18,$D$9,$A$6),Table1RawData!$A$2:$AR$2166,6,FALSE)," ")</f>
        <v>Exclu</v>
      </c>
      <c r="E18" s="189" t="str">
        <f>IFERROR(VLOOKUP(CONCATENATE($B18,$E$9,$A$6),Table1RawData!$A$2:$AR$2166,6,FALSE)," ")</f>
        <v>Exclu</v>
      </c>
      <c r="F18" s="189" t="str">
        <f>IFERROR(VLOOKUP(CONCATENATE($B18,$F$9,$A$6),Table1RawData!$A$2:$AR$9104,6,FALSE)," ")</f>
        <v>Exclu</v>
      </c>
      <c r="G18" s="189" t="str">
        <f>IFERROR(VLOOKUP(CONCATENATE($B18,$G$9,$A$6),Table1RawData!$A$2:$AR$9039,6,FALSE)," ")</f>
        <v>Exercice restreint</v>
      </c>
      <c r="H18" s="189" t="str">
        <f>IFERROR(VLOOKUP(CONCATENATE($B18,$H$9,$A$6),Table1RawData!$A$2:$AR$2166,6,FALSE)," ")</f>
        <v>Exclu</v>
      </c>
      <c r="I18" s="189" t="str">
        <f>IFERROR(VLOOKUP(CONCATENATE($B18,$I$9,$A$6),Table1RawData!$A$2:$AR$2166,6,FALSE)," ")</f>
        <v>Exclu</v>
      </c>
      <c r="J18" s="189" t="str">
        <f>IFERROR(VLOOKUP(CONCATENATE($B18,$J$9,$A$6),Table1RawData!$A$2:$AR$9039,6,FALSE)," ")</f>
        <v>Exclu</v>
      </c>
      <c r="K18" s="189" t="str">
        <f>IFERROR(VLOOKUP(CONCATENATE($B18,$K$9,$A$6),Table1RawData!$A$2:$AR$2166,6,FALSE)," ")</f>
        <v>Exclu</v>
      </c>
      <c r="L18" s="189" t="str">
        <f>IFERROR(VLOOKUP(CONCATENATE($B18,$L$9,$A$6),Table1RawData!$A$2:$AR$2166,6,FALSE)," ")</f>
        <v>Exercice restreint</v>
      </c>
      <c r="M18" s="190" t="str">
        <f>IFERROR(VLOOKUP(CONCATENATE($B18,$M$9,$A$6),Table1RawData!$A$2:$AR$9039,6,FALSE)," ")</f>
        <v>Exercice restreint</v>
      </c>
    </row>
    <row r="19" spans="1:13" ht="15" customHeight="1" x14ac:dyDescent="0.25">
      <c r="A19" s="26" t="s">
        <v>39</v>
      </c>
      <c r="B19" s="22" t="s">
        <v>49</v>
      </c>
      <c r="C19" s="189" t="str">
        <f>IFERROR(VLOOKUP(CONCATENATE($B19,$C$9,$A$6),Table1RawData!$A$2:$AR$2166,6,FALSE)," ")</f>
        <v>Exclu</v>
      </c>
      <c r="D19" s="189" t="str">
        <f>IFERROR(VLOOKUP(CONCATENATE($B19,$D$9,$A$6),Table1RawData!$A$2:$AR$2166,6,FALSE)," ")</f>
        <v>Exclu</v>
      </c>
      <c r="E19" s="189" t="str">
        <f>IFERROR(VLOOKUP(CONCATENATE($B19,$E$9,$A$6),Table1RawData!$A$2:$AR$2166,6,FALSE)," ")</f>
        <v>Exercice restreint</v>
      </c>
      <c r="F19" s="189" t="str">
        <f>IFERROR(VLOOKUP(CONCATENATE($B19,$F$9,$A$6),Table1RawData!$A$2:$AR$9104,6,FALSE)," ")</f>
        <v>Exclu</v>
      </c>
      <c r="G19" s="189" t="str">
        <f>IFERROR(VLOOKUP(CONCATENATE($B19,$G$9,$A$6),Table1RawData!$A$2:$AR$9039,6,FALSE)," ")</f>
        <v>Exercice restreint</v>
      </c>
      <c r="H19" s="189" t="str">
        <f>IFERROR(VLOOKUP(CONCATENATE($B19,$H$9,$A$6),Table1RawData!$A$2:$AR$2166,6,FALSE)," ")</f>
        <v>Exclu</v>
      </c>
      <c r="I19" s="189" t="str">
        <f>IFERROR(VLOOKUP(CONCATENATE($B19,$I$9,$A$6),Table1RawData!$A$2:$AR$2166,6,FALSE)," ")</f>
        <v>Exercice restreint</v>
      </c>
      <c r="J19" s="189" t="str">
        <f>IFERROR(VLOOKUP(CONCATENATE($B19,$J$9,$A$6),Table1RawData!$A$2:$AR$9039,6,FALSE)," ")</f>
        <v>Exercice restreint</v>
      </c>
      <c r="K19" s="189" t="str">
        <f>IFERROR(VLOOKUP(CONCATENATE($B19,$K$9,$A$6),Table1RawData!$A$2:$AR$2166,6,FALSE)," ")</f>
        <v>Exercice restreint</v>
      </c>
      <c r="L19" s="189" t="str">
        <f>IFERROR(VLOOKUP(CONCATENATE($B19,$L$9,$A$6),Table1RawData!$A$2:$AR$2166,6,FALSE)," ")</f>
        <v>Exercice restreint</v>
      </c>
      <c r="M19" s="190" t="str">
        <f>IFERROR(VLOOKUP(CONCATENATE($B19,$M$9,$A$6),Table1RawData!$A$2:$AR$9039,6,FALSE)," ")</f>
        <v>Exercice restreint</v>
      </c>
    </row>
    <row r="20" spans="1:13" ht="15" customHeight="1" x14ac:dyDescent="0.25">
      <c r="A20" s="26" t="s">
        <v>39</v>
      </c>
      <c r="B20" s="22" t="s">
        <v>50</v>
      </c>
      <c r="C20" s="189" t="str">
        <f>IFERROR(VLOOKUP(CONCATENATE($B20,$C$9,$A$6),Table1RawData!$A$2:$AR$2166,6,FALSE)," ")</f>
        <v>Exclu</v>
      </c>
      <c r="D20" s="189" t="str">
        <f>IFERROR(VLOOKUP(CONCATENATE($B20,$D$9,$A$6),Table1RawData!$A$2:$AR$2166,6,FALSE)," ")</f>
        <v>Exclu</v>
      </c>
      <c r="E20" s="189" t="str">
        <f>IFERROR(VLOOKUP(CONCATENATE($B20,$E$9,$A$6),Table1RawData!$A$2:$AR$2166,6,FALSE)," ")</f>
        <v>Plein exercice</v>
      </c>
      <c r="F20" s="189" t="str">
        <f>IFERROR(VLOOKUP(CONCATENATE($B20,$F$9,$A$6),Table1RawData!$A$2:$AR$9104,6,FALSE)," ")</f>
        <v>Exercice restreint</v>
      </c>
      <c r="G20" s="189" t="str">
        <f>IFERROR(VLOOKUP(CONCATENATE($B20,$G$9,$A$6),Table1RawData!$A$2:$AR$9039,6,FALSE)," ")</f>
        <v>Exercice restreint</v>
      </c>
      <c r="H20" s="189" t="str">
        <f>IFERROR(VLOOKUP(CONCATENATE($B20,$H$9,$A$6),Table1RawData!$A$2:$AR$2166,6,FALSE)," ")</f>
        <v>Exclu</v>
      </c>
      <c r="I20" s="189" t="str">
        <f>IFERROR(VLOOKUP(CONCATENATE($B20,$I$9,$A$6),Table1RawData!$A$2:$AR$2166,6,FALSE)," ")</f>
        <v>Exercice restreint</v>
      </c>
      <c r="J20" s="189" t="str">
        <f>IFERROR(VLOOKUP(CONCATENATE($B20,$J$9,$A$6),Table1RawData!$A$2:$AR$9039,6,FALSE)," ")</f>
        <v>Exercice restreint</v>
      </c>
      <c r="K20" s="189" t="str">
        <f>IFERROR(VLOOKUP(CONCATENATE($B20,$K$9,$A$6),Table1RawData!$A$2:$AR$2166,6,FALSE)," ")</f>
        <v>Plein exercice</v>
      </c>
      <c r="L20" s="189" t="str">
        <f>IFERROR(VLOOKUP(CONCATENATE($B20,$L$9,$A$6),Table1RawData!$A$2:$AR$2166,6,FALSE)," ")</f>
        <v>Exercice restreint</v>
      </c>
      <c r="M20" s="190" t="str">
        <f>IFERROR(VLOOKUP(CONCATENATE($B20,$M$9,$A$6),Table1RawData!$A$2:$AR$9039,6,FALSE)," ")</f>
        <v>Exercice restreint</v>
      </c>
    </row>
    <row r="21" spans="1:13" ht="30" customHeight="1" x14ac:dyDescent="0.25">
      <c r="A21" s="26" t="s">
        <v>39</v>
      </c>
      <c r="B21" s="23" t="s">
        <v>51</v>
      </c>
      <c r="C21" s="189" t="str">
        <f>IFERROR(VLOOKUP(CONCATENATE($B21,$C$9,$A$6),Table1RawData!$A$2:$AR$2166,6,FALSE)," ")</f>
        <v>Exclu</v>
      </c>
      <c r="D21" s="189" t="str">
        <f>IFERROR(VLOOKUP(CONCATENATE($B21,$D$9,$A$6),Table1RawData!$A$2:$AR$2166,6,FALSE)," ")</f>
        <v>Exclu</v>
      </c>
      <c r="E21" s="189" t="str">
        <f>IFERROR(VLOOKUP(CONCATENATE($B21,$E$9,$A$6),Table1RawData!$A$2:$AR$2166,6,FALSE)," ")</f>
        <v>Exercice restreint</v>
      </c>
      <c r="F21" s="189" t="str">
        <f>IFERROR(VLOOKUP(CONCATENATE($B21,$F$9,$A$6),Table1RawData!$A$2:$AR$9104,6,FALSE)," ")</f>
        <v>Exercice restreint</v>
      </c>
      <c r="G21" s="189" t="str">
        <f>IFERROR(VLOOKUP(CONCATENATE($B21,$G$9,$A$6),Table1RawData!$A$2:$AR$9039,6,FALSE)," ")</f>
        <v>Exercice restreint</v>
      </c>
      <c r="H21" s="189" t="str">
        <f>IFERROR(VLOOKUP(CONCATENATE($B21,$H$9,$A$6),Table1RawData!$A$2:$AR$2166,6,FALSE)," ")</f>
        <v>Exclu</v>
      </c>
      <c r="I21" s="189" t="str">
        <f>IFERROR(VLOOKUP(CONCATENATE($B21,$I$9,$A$6),Table1RawData!$A$2:$AR$2166,6,FALSE)," ")</f>
        <v>Plein exercice</v>
      </c>
      <c r="J21" s="189" t="str">
        <f>IFERROR(VLOOKUP(CONCATENATE($B21,$J$9,$A$6),Table1RawData!$A$2:$AR$9039,6,FALSE)," ")</f>
        <v>Exercice restreint</v>
      </c>
      <c r="K21" s="189" t="str">
        <f>IFERROR(VLOOKUP(CONCATENATE($B21,$K$9,$A$6),Table1RawData!$A$2:$AR$2166,6,FALSE)," ")</f>
        <v>Exercice restreint</v>
      </c>
      <c r="L21" s="189" t="str">
        <f>IFERROR(VLOOKUP(CONCATENATE($B21,$L$9,$A$6),Table1RawData!$A$2:$AR$2166,6,FALSE)," ")</f>
        <v>Exercice restreint</v>
      </c>
      <c r="M21" s="190" t="str">
        <f>IFERROR(VLOOKUP(CONCATENATE($B21,$M$9,$A$6),Table1RawData!$A$2:$AR$9039,6,FALSE)," ")</f>
        <v>Exercice restreint</v>
      </c>
    </row>
    <row r="22" spans="1:13" ht="15" customHeight="1" x14ac:dyDescent="0.25">
      <c r="A22" s="26" t="s">
        <v>39</v>
      </c>
      <c r="B22" s="22" t="s">
        <v>52</v>
      </c>
      <c r="C22" s="189" t="str">
        <f>IFERROR(VLOOKUP(CONCATENATE($B22,$C$9,$A$6),Table1RawData!$A$2:$AR$2166,6,FALSE)," ")</f>
        <v>Plein exercice</v>
      </c>
      <c r="D22" s="189" t="str">
        <f>IFERROR(VLOOKUP(CONCATENATE($B22,$D$9,$A$6),Table1RawData!$A$2:$AR$2166,6,FALSE)," ")</f>
        <v>Plein exercice</v>
      </c>
      <c r="E22" s="189" t="str">
        <f>IFERROR(VLOOKUP(CONCATENATE($B22,$E$9,$A$6),Table1RawData!$A$2:$AR$2166,6,FALSE)," ")</f>
        <v>Plein exercice</v>
      </c>
      <c r="F22" s="189" t="str">
        <f>IFERROR(VLOOKUP(CONCATENATE($B22,$F$9,$A$6),Table1RawData!$A$2:$AR$9104,6,FALSE)," ")</f>
        <v>Plein exercice</v>
      </c>
      <c r="G22" s="189" t="str">
        <f>IFERROR(VLOOKUP(CONCATENATE($B22,$G$9,$A$6),Table1RawData!$A$2:$AR$9039,6,FALSE)," ")</f>
        <v>Plein exercice</v>
      </c>
      <c r="H22" s="189" t="str">
        <f>IFERROR(VLOOKUP(CONCATENATE($B22,$H$9,$A$6),Table1RawData!$A$2:$AR$2166,6,FALSE)," ")</f>
        <v>Plein exercice</v>
      </c>
      <c r="I22" s="189" t="str">
        <f>IFERROR(VLOOKUP(CONCATENATE($B22,$I$9,$A$6),Table1RawData!$A$2:$AR$2166,6,FALSE)," ")</f>
        <v>Plein exercice</v>
      </c>
      <c r="J22" s="189" t="str">
        <f>IFERROR(VLOOKUP(CONCATENATE($B22,$J$9,$A$6),Table1RawData!$A$2:$AR$9039,6,FALSE)," ")</f>
        <v>Plein exercice</v>
      </c>
      <c r="K22" s="189" t="str">
        <f>IFERROR(VLOOKUP(CONCATENATE($B22,$K$9,$A$6),Table1RawData!$A$2:$AR$2166,6,FALSE)," ")</f>
        <v>Plein exercice</v>
      </c>
      <c r="L22" s="189" t="str">
        <f>IFERROR(VLOOKUP(CONCATENATE($B22,$L$9,$A$6),Table1RawData!$A$2:$AR$2166,6,FALSE)," ")</f>
        <v>Plein exercice</v>
      </c>
      <c r="M22" s="190" t="str">
        <f>IFERROR(VLOOKUP(CONCATENATE($B22,$M$9,$A$6),Table1RawData!$A$2:$AR$9039,6,FALSE)," ")</f>
        <v>Plein exercice</v>
      </c>
    </row>
    <row r="23" spans="1:13" ht="15" customHeight="1" x14ac:dyDescent="0.25">
      <c r="A23" s="26" t="s">
        <v>39</v>
      </c>
      <c r="B23" s="22" t="s">
        <v>53</v>
      </c>
      <c r="C23" s="189" t="str">
        <f>IFERROR(VLOOKUP(CONCATENATE($B23,$C$9,$A$6),Table1RawData!$A$2:$AR$2166,6,FALSE)," ")</f>
        <v>Plein exercice</v>
      </c>
      <c r="D23" s="189" t="str">
        <f>IFERROR(VLOOKUP(CONCATENATE($B23,$D$9,$A$6),Table1RawData!$A$2:$AR$2166,6,FALSE)," ")</f>
        <v>Plein exercice</v>
      </c>
      <c r="E23" s="189" t="str">
        <f>IFERROR(VLOOKUP(CONCATENATE($B23,$E$9,$A$6),Table1RawData!$A$2:$AR$2166,6,FALSE)," ")</f>
        <v>Plein exercice</v>
      </c>
      <c r="F23" s="189" t="str">
        <f>IFERROR(VLOOKUP(CONCATENATE($B23,$F$9,$A$6),Table1RawData!$A$2:$AR$9104,6,FALSE)," ")</f>
        <v>Plein exercice</v>
      </c>
      <c r="G23" s="189" t="str">
        <f>IFERROR(VLOOKUP(CONCATENATE($B23,$G$9,$A$6),Table1RawData!$A$2:$AR$9039,6,FALSE)," ")</f>
        <v>Plein exercice</v>
      </c>
      <c r="H23" s="189" t="str">
        <f>IFERROR(VLOOKUP(CONCATENATE($B23,$H$9,$A$6),Table1RawData!$A$2:$AR$2166,6,FALSE)," ")</f>
        <v>Plein exercice</v>
      </c>
      <c r="I23" s="189" t="str">
        <f>IFERROR(VLOOKUP(CONCATENATE($B23,$I$9,$A$6),Table1RawData!$A$2:$AR$2166,6,FALSE)," ")</f>
        <v>Plein exercice</v>
      </c>
      <c r="J23" s="189" t="str">
        <f>IFERROR(VLOOKUP(CONCATENATE($B23,$J$9,$A$6),Table1RawData!$A$2:$AR$9039,6,FALSE)," ")</f>
        <v>Plein exercice</v>
      </c>
      <c r="K23" s="189" t="str">
        <f>IFERROR(VLOOKUP(CONCATENATE($B23,$K$9,$A$6),Table1RawData!$A$2:$AR$2166,6,FALSE)," ")</f>
        <v>Plein exercice</v>
      </c>
      <c r="L23" s="189" t="str">
        <f>IFERROR(VLOOKUP(CONCATENATE($B23,$L$9,$A$6),Table1RawData!$A$2:$AR$2166,6,FALSE)," ")</f>
        <v>Plein exercice</v>
      </c>
      <c r="M23" s="190" t="str">
        <f>IFERROR(VLOOKUP(CONCATENATE($B23,$M$9,$A$6),Table1RawData!$A$2:$AR$9039,6,FALSE)," ")</f>
        <v>Plein exercice</v>
      </c>
    </row>
    <row r="24" spans="1:13" x14ac:dyDescent="0.25">
      <c r="A24" s="65" t="s">
        <v>54</v>
      </c>
      <c r="B24" s="23" t="s">
        <v>55</v>
      </c>
      <c r="C24" s="189" t="str">
        <f>IFERROR(VLOOKUP(CONCATENATE($B24,$C$9,$A$6),Table1RawData!$A$2:$AR$2166,6,FALSE)," ")</f>
        <v>Plein exercice</v>
      </c>
      <c r="D24" s="189" t="str">
        <f>IFERROR(VLOOKUP(CONCATENATE($B24,$D$9,$A$6),Table1RawData!$A$2:$AR$2166,6,FALSE)," ")</f>
        <v>Plein exercice</v>
      </c>
      <c r="E24" s="189" t="str">
        <f>IFERROR(VLOOKUP(CONCATENATE($B24,$E$9,$A$6),Table1RawData!$A$2:$AR$2166,6,FALSE)," ")</f>
        <v>Plein exercice</v>
      </c>
      <c r="F24" s="189" t="str">
        <f>IFERROR(VLOOKUP(CONCATENATE($B24,$F$9,$A$6),Table1RawData!$A$2:$AR$9104,6,FALSE)," ")</f>
        <v>Plein exercice</v>
      </c>
      <c r="G24" s="189" t="str">
        <f>IFERROR(VLOOKUP(CONCATENATE($B24,$G$9,$A$6),Table1RawData!$A$2:$AR$9039,6,FALSE)," ")</f>
        <v>Plein exercice</v>
      </c>
      <c r="H24" s="189" t="str">
        <f>IFERROR(VLOOKUP(CONCATENATE($B24,$H$9,$A$6),Table1RawData!$A$2:$AR$2166,6,FALSE)," ")</f>
        <v>Plein exercice</v>
      </c>
      <c r="I24" s="189" t="str">
        <f>IFERROR(VLOOKUP(CONCATENATE($B24,$I$9,$A$6),Table1RawData!$A$2:$AR$2166,6,FALSE)," ")</f>
        <v>Plein exercice</v>
      </c>
      <c r="J24" s="189" t="str">
        <f>IFERROR(VLOOKUP(CONCATENATE($B24,$J$9,$A$6),Table1RawData!$A$2:$AR$9039,6,FALSE)," ")</f>
        <v>Plein exercice</v>
      </c>
      <c r="K24" s="189" t="str">
        <f>IFERROR(VLOOKUP(CONCATENATE($B24,$K$9,$A$6),Table1RawData!$A$2:$AR$2166,6,FALSE)," ")</f>
        <v>Plein exercice</v>
      </c>
      <c r="L24" s="189" t="str">
        <f>IFERROR(VLOOKUP(CONCATENATE($B24,$L$9,$A$6),Table1RawData!$A$2:$AR$2166,6,FALSE)," ")</f>
        <v>Plein exercice</v>
      </c>
      <c r="M24" s="190" t="str">
        <f>IFERROR(VLOOKUP(CONCATENATE($B24,$M$9,$A$6),Table1RawData!$A$2:$AR$9039,6,FALSE)," ")</f>
        <v>Plein exercice</v>
      </c>
    </row>
    <row r="25" spans="1:13" ht="15" customHeight="1" x14ac:dyDescent="0.25">
      <c r="A25" s="25" t="s">
        <v>54</v>
      </c>
      <c r="B25" s="22" t="s">
        <v>56</v>
      </c>
      <c r="C25" s="189" t="str">
        <f>IFERROR(VLOOKUP(CONCATENATE($B25,$C$9,$A$6),Table1RawData!$A$2:$AR$2166,6,FALSE)," ")</f>
        <v>Plein exercice</v>
      </c>
      <c r="D25" s="189" t="str">
        <f>IFERROR(VLOOKUP(CONCATENATE($B25,$D$9,$A$6),Table1RawData!$A$2:$AR$2166,6,FALSE)," ")</f>
        <v>Plein exercice</v>
      </c>
      <c r="E25" s="189" t="str">
        <f>IFERROR(VLOOKUP(CONCATENATE($B25,$E$9,$A$6),Table1RawData!$A$2:$AR$2166,6,FALSE)," ")</f>
        <v>Plein exercice</v>
      </c>
      <c r="F25" s="189" t="str">
        <f>IFERROR(VLOOKUP(CONCATENATE($B25,$F$9,$A$6),Table1RawData!$A$2:$AR$9104,6,FALSE)," ")</f>
        <v>Exercice restreint</v>
      </c>
      <c r="G25" s="189" t="str">
        <f>IFERROR(VLOOKUP(CONCATENATE($B25,$G$9,$A$6),Table1RawData!$A$2:$AR$9039,6,FALSE)," ")</f>
        <v>Exercice restreint</v>
      </c>
      <c r="H25" s="189" t="str">
        <f>IFERROR(VLOOKUP(CONCATENATE($B25,$H$9,$A$6),Table1RawData!$A$2:$AR$2166,6,FALSE)," ")</f>
        <v>Plein exercice</v>
      </c>
      <c r="I25" s="189" t="str">
        <f>IFERROR(VLOOKUP(CONCATENATE($B25,$I$9,$A$6),Table1RawData!$A$2:$AR$2166,6,FALSE)," ")</f>
        <v>Plein exercice</v>
      </c>
      <c r="J25" s="189" t="str">
        <f>IFERROR(VLOOKUP(CONCATENATE($B25,$J$9,$A$6),Table1RawData!$A$2:$AR$9039,6,FALSE)," ")</f>
        <v>Exercice restreint</v>
      </c>
      <c r="K25" s="189" t="str">
        <f>IFERROR(VLOOKUP(CONCATENATE($B25,$K$9,$A$6),Table1RawData!$A$2:$AR$2166,6,FALSE)," ")</f>
        <v>Plein exercice</v>
      </c>
      <c r="L25" s="189" t="str">
        <f>IFERROR(VLOOKUP(CONCATENATE($B25,$L$9,$A$6),Table1RawData!$A$2:$AR$2166,6,FALSE)," ")</f>
        <v>Exercice restreint</v>
      </c>
      <c r="M25" s="190" t="str">
        <f>IFERROR(VLOOKUP(CONCATENATE($B25,$M$9,$A$6),Table1RawData!$A$2:$AR$9039,6,FALSE)," ")</f>
        <v>Exercice restreint</v>
      </c>
    </row>
    <row r="26" spans="1:13" ht="15" customHeight="1" x14ac:dyDescent="0.25">
      <c r="A26" s="25" t="s">
        <v>54</v>
      </c>
      <c r="B26" s="22" t="s">
        <v>57</v>
      </c>
      <c r="C26" s="189" t="str">
        <f>IFERROR(VLOOKUP(CONCATENATE($B26,$C$9,$A$6),Table1RawData!$A$2:$AR$2166,6,FALSE)," ")</f>
        <v>Plein exercice</v>
      </c>
      <c r="D26" s="189" t="str">
        <f>IFERROR(VLOOKUP(CONCATENATE($B26,$D$9,$A$6),Table1RawData!$A$2:$AR$2166,6,FALSE)," ")</f>
        <v>Plein exercice</v>
      </c>
      <c r="E26" s="189" t="str">
        <f>IFERROR(VLOOKUP(CONCATENATE($B26,$E$9,$A$6),Table1RawData!$A$2:$AR$2166,6,FALSE)," ")</f>
        <v>Plein exercice</v>
      </c>
      <c r="F26" s="189" t="str">
        <f>IFERROR(VLOOKUP(CONCATENATE($B26,$F$9,$A$6),Table1RawData!$A$2:$AR$9104,6,FALSE)," ")</f>
        <v>Plein exercice</v>
      </c>
      <c r="G26" s="189" t="str">
        <f>IFERROR(VLOOKUP(CONCATENATE($B26,$G$9,$A$6),Table1RawData!$A$2:$AR$9039,6,FALSE)," ")</f>
        <v>Exercice restreint</v>
      </c>
      <c r="H26" s="189" t="str">
        <f>IFERROR(VLOOKUP(CONCATENATE($B26,$H$9,$A$6),Table1RawData!$A$2:$AR$2166,6,FALSE)," ")</f>
        <v>Plein exercice</v>
      </c>
      <c r="I26" s="189" t="str">
        <f>IFERROR(VLOOKUP(CONCATENATE($B26,$I$9,$A$6),Table1RawData!$A$2:$AR$2166,6,FALSE)," ")</f>
        <v>Plein exercice</v>
      </c>
      <c r="J26" s="189" t="str">
        <f>IFERROR(VLOOKUP(CONCATENATE($B26,$J$9,$A$6),Table1RawData!$A$2:$AR$9039,6,FALSE)," ")</f>
        <v>Plein exercice</v>
      </c>
      <c r="K26" s="189" t="str">
        <f>IFERROR(VLOOKUP(CONCATENATE($B26,$K$9,$A$6),Table1RawData!$A$2:$AR$2166,6,FALSE)," ")</f>
        <v>Plein exercice</v>
      </c>
      <c r="L26" s="189" t="str">
        <f>IFERROR(VLOOKUP(CONCATENATE($B26,$L$9,$A$6),Table1RawData!$A$2:$AR$2166,6,FALSE)," ")</f>
        <v>Plein exercice</v>
      </c>
      <c r="M26" s="190" t="str">
        <f>IFERROR(VLOOKUP(CONCATENATE($B26,$M$9,$A$6),Table1RawData!$A$2:$AR$9039,6,FALSE)," ")</f>
        <v>Plein exercice</v>
      </c>
    </row>
    <row r="27" spans="1:13" ht="28.5" x14ac:dyDescent="0.25">
      <c r="A27" s="25" t="s">
        <v>54</v>
      </c>
      <c r="B27" s="22" t="s">
        <v>58</v>
      </c>
      <c r="C27" s="189" t="str">
        <f>IFERROR(VLOOKUP(CONCATENATE($B27,$C$9,$A$6),Table1RawData!$A$2:$AR$2166,6,FALSE)," ")</f>
        <v>Plein exercice</v>
      </c>
      <c r="D27" s="189" t="str">
        <f>IFERROR(VLOOKUP(CONCATENATE($B27,$D$9,$A$6),Table1RawData!$A$2:$AR$2166,6,FALSE)," ")</f>
        <v>Plein exercice</v>
      </c>
      <c r="E27" s="189" t="str">
        <f>IFERROR(VLOOKUP(CONCATENATE($B27,$E$9,$A$6),Table1RawData!$A$2:$AR$2166,6,FALSE)," ")</f>
        <v>Plein exercice</v>
      </c>
      <c r="F27" s="189" t="str">
        <f>IFERROR(VLOOKUP(CONCATENATE($B27,$F$9,$A$6),Table1RawData!$A$2:$AR$9104,6,FALSE)," ")</f>
        <v>Exercice restreint</v>
      </c>
      <c r="G27" s="189" t="str">
        <f>IFERROR(VLOOKUP(CONCATENATE($B27,$G$9,$A$6),Table1RawData!$A$2:$AR$9039,6,FALSE)," ")</f>
        <v>Exercice restreint</v>
      </c>
      <c r="H27" s="189" t="str">
        <f>IFERROR(VLOOKUP(CONCATENATE($B27,$H$9,$A$6),Table1RawData!$A$2:$AR$2166,6,FALSE)," ")</f>
        <v>Plein exercice</v>
      </c>
      <c r="I27" s="189" t="str">
        <f>IFERROR(VLOOKUP(CONCATENATE($B27,$I$9,$A$6),Table1RawData!$A$2:$AR$2166,6,FALSE)," ")</f>
        <v>Plein exercice</v>
      </c>
      <c r="J27" s="189" t="str">
        <f>IFERROR(VLOOKUP(CONCATENATE($B27,$J$9,$A$6),Table1RawData!$A$2:$AR$9039,6,FALSE)," ")</f>
        <v>Exercice restreint</v>
      </c>
      <c r="K27" s="189" t="str">
        <f>IFERROR(VLOOKUP(CONCATENATE($B27,$K$9,$A$6),Table1RawData!$A$2:$AR$2166,6,FALSE)," ")</f>
        <v>Plein exercice</v>
      </c>
      <c r="L27" s="189" t="str">
        <f>IFERROR(VLOOKUP(CONCATENATE($B27,$L$9,$A$6),Table1RawData!$A$2:$AR$2166,6,FALSE)," ")</f>
        <v>Exercice restreint</v>
      </c>
      <c r="M27" s="190" t="str">
        <f>IFERROR(VLOOKUP(CONCATENATE($B27,$M$9,$A$6),Table1RawData!$A$2:$AR$9039,6,FALSE)," ")</f>
        <v>Plein exercice</v>
      </c>
    </row>
    <row r="28" spans="1:13" ht="15" customHeight="1" x14ac:dyDescent="0.25">
      <c r="A28" s="25" t="s">
        <v>54</v>
      </c>
      <c r="B28" s="23" t="s">
        <v>59</v>
      </c>
      <c r="C28" s="189" t="str">
        <f>IFERROR(VLOOKUP(CONCATENATE($B28,$C$9,$A$6),Table1RawData!$A$2:$AR$2166,6,FALSE)," ")</f>
        <v>Exclu</v>
      </c>
      <c r="D28" s="189" t="str">
        <f>IFERROR(VLOOKUP(CONCATENATE($B28,$D$9,$A$6),Table1RawData!$A$2:$AR$2166,6,FALSE)," ")</f>
        <v>Exclu</v>
      </c>
      <c r="E28" s="189" t="str">
        <f>IFERROR(VLOOKUP(CONCATENATE($B28,$E$9,$A$6),Table1RawData!$A$2:$AR$2166,6,FALSE)," ")</f>
        <v>Exclu</v>
      </c>
      <c r="F28" s="189" t="str">
        <f>IFERROR(VLOOKUP(CONCATENATE($B28,$F$9,$A$6),Table1RawData!$A$2:$AR$9104,6,FALSE)," ")</f>
        <v>Exclu</v>
      </c>
      <c r="G28" s="189" t="str">
        <f>IFERROR(VLOOKUP(CONCATENATE($B28,$G$9,$A$6),Table1RawData!$A$2:$AR$9039,6,FALSE)," ")</f>
        <v>Exclu</v>
      </c>
      <c r="H28" s="189" t="str">
        <f>IFERROR(VLOOKUP(CONCATENATE($B28,$H$9,$A$6),Table1RawData!$A$2:$AR$2166,6,FALSE)," ")</f>
        <v>Exclu</v>
      </c>
      <c r="I28" s="189" t="str">
        <f>IFERROR(VLOOKUP(CONCATENATE($B28,$I$9,$A$6),Table1RawData!$A$2:$AR$2166,6,FALSE)," ")</f>
        <v>Exclu</v>
      </c>
      <c r="J28" s="189" t="str">
        <f>IFERROR(VLOOKUP(CONCATENATE($B28,$J$9,$A$6),Table1RawData!$A$2:$AR$9039,6,FALSE)," ")</f>
        <v>Exclu</v>
      </c>
      <c r="K28" s="189" t="str">
        <f>IFERROR(VLOOKUP(CONCATENATE($B28,$K$9,$A$6),Table1RawData!$A$2:$AR$2166,6,FALSE)," ")</f>
        <v>Exercice restreint</v>
      </c>
      <c r="L28" s="189" t="str">
        <f>IFERROR(VLOOKUP(CONCATENATE($B28,$L$9,$A$6),Table1RawData!$A$2:$AR$2166,6,FALSE)," ")</f>
        <v>Exercice restreint</v>
      </c>
      <c r="M28" s="190" t="str">
        <f>IFERROR(VLOOKUP(CONCATENATE($B28,$M$9,$A$6),Table1RawData!$A$2:$AR$9039,6,FALSE)," ")</f>
        <v>Exclu</v>
      </c>
    </row>
    <row r="29" spans="1:13" ht="15" customHeight="1" x14ac:dyDescent="0.25">
      <c r="A29" s="25" t="s">
        <v>54</v>
      </c>
      <c r="B29" s="23" t="s">
        <v>60</v>
      </c>
      <c r="C29" s="189" t="str">
        <f>IFERROR(VLOOKUP(CONCATENATE($B29,$C$9,$A$6),Table1RawData!$A$2:$AR$2166,6,FALSE)," ")</f>
        <v>Exercice restreint</v>
      </c>
      <c r="D29" s="189" t="str">
        <f>IFERROR(VLOOKUP(CONCATENATE($B29,$D$9,$A$6),Table1RawData!$A$2:$AR$2166,6,FALSE)," ")</f>
        <v>Exclu</v>
      </c>
      <c r="E29" s="189" t="str">
        <f>IFERROR(VLOOKUP(CONCATENATE($B29,$E$9,$A$6),Table1RawData!$A$2:$AR$2166,6,FALSE)," ")</f>
        <v>Plein exercice</v>
      </c>
      <c r="F29" s="189" t="str">
        <f>IFERROR(VLOOKUP(CONCATENATE($B29,$F$9,$A$6),Table1RawData!$A$2:$AR$9104,6,FALSE)," ")</f>
        <v>Exclu</v>
      </c>
      <c r="G29" s="189" t="str">
        <f>IFERROR(VLOOKUP(CONCATENATE($B29,$G$9,$A$6),Table1RawData!$A$2:$AR$9039,6,FALSE)," ")</f>
        <v>Exercice restreint</v>
      </c>
      <c r="H29" s="189" t="str">
        <f>IFERROR(VLOOKUP(CONCATENATE($B29,$H$9,$A$6),Table1RawData!$A$2:$AR$2166,6,FALSE)," ")</f>
        <v>Exercice restreint</v>
      </c>
      <c r="I29" s="189" t="str">
        <f>IFERROR(VLOOKUP(CONCATENATE($B29,$I$9,$A$6),Table1RawData!$A$2:$AR$2166,6,FALSE)," ")</f>
        <v>Exercice restreint</v>
      </c>
      <c r="J29" s="189" t="str">
        <f>IFERROR(VLOOKUP(CONCATENATE($B29,$J$9,$A$6),Table1RawData!$A$2:$AR$9039,6,FALSE)," ")</f>
        <v>Exclu</v>
      </c>
      <c r="K29" s="189" t="str">
        <f>IFERROR(VLOOKUP(CONCATENATE($B29,$K$9,$A$6),Table1RawData!$A$2:$AR$2166,6,FALSE)," ")</f>
        <v>Exercice restreint</v>
      </c>
      <c r="L29" s="189" t="str">
        <f>IFERROR(VLOOKUP(CONCATENATE($B29,$L$9,$A$6),Table1RawData!$A$2:$AR$2166,6,FALSE)," ")</f>
        <v>Exercice restreint</v>
      </c>
      <c r="M29" s="190" t="str">
        <f>IFERROR(VLOOKUP(CONCATENATE($B29,$M$9,$A$6),Table1RawData!$A$2:$AR$9039,6,FALSE)," ")</f>
        <v>Exercice restreint</v>
      </c>
    </row>
    <row r="30" spans="1:13" ht="15" customHeight="1" x14ac:dyDescent="0.25">
      <c r="A30" s="25" t="s">
        <v>54</v>
      </c>
      <c r="B30" s="22" t="s">
        <v>61</v>
      </c>
      <c r="C30" s="189" t="str">
        <f>IFERROR(VLOOKUP(CONCATENATE($B30,$C$9,$A$6),Table1RawData!$A$2:$AR$2166,6,FALSE)," ")</f>
        <v>Plein exercice</v>
      </c>
      <c r="D30" s="189" t="str">
        <f>IFERROR(VLOOKUP(CONCATENATE($B30,$D$9,$A$6),Table1RawData!$A$2:$AR$2166,6,FALSE)," ")</f>
        <v>Plein exercice</v>
      </c>
      <c r="E30" s="189" t="str">
        <f>IFERROR(VLOOKUP(CONCATENATE($B30,$E$9,$A$6),Table1RawData!$A$2:$AR$2166,6,FALSE)," ")</f>
        <v>Plein exercice</v>
      </c>
      <c r="F30" s="189" t="str">
        <f>IFERROR(VLOOKUP(CONCATENATE($B30,$F$9,$A$6),Table1RawData!$A$2:$AR$9104,6,FALSE)," ")</f>
        <v>Exercice restreint</v>
      </c>
      <c r="G30" s="189" t="str">
        <f>IFERROR(VLOOKUP(CONCATENATE($B30,$G$9,$A$6),Table1RawData!$A$2:$AR$9039,6,FALSE)," ")</f>
        <v>Plein exercice</v>
      </c>
      <c r="H30" s="189" t="str">
        <f>IFERROR(VLOOKUP(CONCATENATE($B30,$H$9,$A$6),Table1RawData!$A$2:$AR$2166,6,FALSE)," ")</f>
        <v>Plein exercice</v>
      </c>
      <c r="I30" s="189" t="str">
        <f>IFERROR(VLOOKUP(CONCATENATE($B30,$I$9,$A$6),Table1RawData!$A$2:$AR$2166,6,FALSE)," ")</f>
        <v>Plein exercice</v>
      </c>
      <c r="J30" s="189" t="str">
        <f>IFERROR(VLOOKUP(CONCATENATE($B30,$J$9,$A$6),Table1RawData!$A$2:$AR$9039,6,FALSE)," ")</f>
        <v>Plein exercice</v>
      </c>
      <c r="K30" s="189" t="str">
        <f>IFERROR(VLOOKUP(CONCATENATE($B30,$K$9,$A$6),Table1RawData!$A$2:$AR$2166,6,FALSE)," ")</f>
        <v>Plein exercice</v>
      </c>
      <c r="L30" s="189" t="str">
        <f>IFERROR(VLOOKUP(CONCATENATE($B30,$L$9,$A$6),Table1RawData!$A$2:$AR$2166,6,FALSE)," ")</f>
        <v>Plein exercice</v>
      </c>
      <c r="M30" s="190" t="str">
        <f>IFERROR(VLOOKUP(CONCATENATE($B30,$M$9,$A$6),Table1RawData!$A$2:$AR$9039,6,FALSE)," ")</f>
        <v>Plein exercice</v>
      </c>
    </row>
    <row r="31" spans="1:13" ht="15" customHeight="1" x14ac:dyDescent="0.25">
      <c r="A31" s="25" t="s">
        <v>54</v>
      </c>
      <c r="B31" s="22" t="s">
        <v>62</v>
      </c>
      <c r="C31" s="189" t="str">
        <f>IFERROR(VLOOKUP(CONCATENATE($B31,$C$9,$A$6),Table1RawData!$A$2:$AR$2166,6,FALSE)," ")</f>
        <v>Exclu</v>
      </c>
      <c r="D31" s="189" t="str">
        <f>IFERROR(VLOOKUP(CONCATENATE($B31,$D$9,$A$6),Table1RawData!$A$2:$AR$2166,6,FALSE)," ")</f>
        <v>Exercice restreint</v>
      </c>
      <c r="E31" s="189" t="str">
        <f>IFERROR(VLOOKUP(CONCATENATE($B31,$E$9,$A$6),Table1RawData!$A$2:$AR$2166,6,FALSE)," ")</f>
        <v>Exclu</v>
      </c>
      <c r="F31" s="189" t="str">
        <f>IFERROR(VLOOKUP(CONCATENATE($B31,$F$9,$A$6),Table1RawData!$A$2:$AR$9104,6,FALSE)," ")</f>
        <v>Exercice restreint</v>
      </c>
      <c r="G31" s="189" t="str">
        <f>IFERROR(VLOOKUP(CONCATENATE($B31,$G$9,$A$6),Table1RawData!$A$2:$AR$9039,6,FALSE)," ")</f>
        <v>Plein exercice</v>
      </c>
      <c r="H31" s="189" t="str">
        <f>IFERROR(VLOOKUP(CONCATENATE($B31,$H$9,$A$6),Table1RawData!$A$2:$AR$2166,6,FALSE)," ")</f>
        <v>Plein exercice</v>
      </c>
      <c r="I31" s="189" t="str">
        <f>IFERROR(VLOOKUP(CONCATENATE($B31,$I$9,$A$6),Table1RawData!$A$2:$AR$2166,6,FALSE)," ")</f>
        <v>Plein exercice</v>
      </c>
      <c r="J31" s="189" t="str">
        <f>IFERROR(VLOOKUP(CONCATENATE($B31,$J$9,$A$6),Table1RawData!$A$2:$AR$9039,6,FALSE)," ")</f>
        <v>Plein exercice</v>
      </c>
      <c r="K31" s="189" t="str">
        <f>IFERROR(VLOOKUP(CONCATENATE($B31,$K$9,$A$6),Table1RawData!$A$2:$AR$2166,6,FALSE)," ")</f>
        <v>Plein exercice</v>
      </c>
      <c r="L31" s="189" t="str">
        <f>IFERROR(VLOOKUP(CONCATENATE($B31,$L$9,$A$6),Table1RawData!$A$2:$AR$2166,6,FALSE)," ")</f>
        <v>Plein exercice</v>
      </c>
      <c r="M31" s="190" t="str">
        <f>IFERROR(VLOOKUP(CONCATENATE($B31,$M$9,$A$6),Table1RawData!$A$2:$AR$9039,6,FALSE)," ")</f>
        <v>Plein exercice</v>
      </c>
    </row>
    <row r="32" spans="1:13" ht="15" customHeight="1" x14ac:dyDescent="0.25">
      <c r="A32" s="25" t="s">
        <v>54</v>
      </c>
      <c r="B32" s="23" t="s">
        <v>63</v>
      </c>
      <c r="C32" s="189" t="str">
        <f>IFERROR(VLOOKUP(CONCATENATE($B32,$C$9,$A$6),Table1RawData!$A$2:$AR$2166,6,FALSE)," ")</f>
        <v>Exclu</v>
      </c>
      <c r="D32" s="189" t="str">
        <f>IFERROR(VLOOKUP(CONCATENATE($B32,$D$9,$A$6),Table1RawData!$A$2:$AR$2166,6,FALSE)," ")</f>
        <v>Exclu</v>
      </c>
      <c r="E32" s="189" t="str">
        <f>IFERROR(VLOOKUP(CONCATENATE($B32,$E$9,$A$6),Table1RawData!$A$2:$AR$2166,6,FALSE)," ")</f>
        <v>Exclu</v>
      </c>
      <c r="F32" s="189" t="str">
        <f>IFERROR(VLOOKUP(CONCATENATE($B32,$F$9,$A$6),Table1RawData!$A$2:$AR$9104,6,FALSE)," ")</f>
        <v>Exclu</v>
      </c>
      <c r="G32" s="189" t="str">
        <f>IFERROR(VLOOKUP(CONCATENATE($B32,$G$9,$A$6),Table1RawData!$A$2:$AR$9039,6,FALSE)," ")</f>
        <v>Exercice restreint</v>
      </c>
      <c r="H32" s="189" t="str">
        <f>IFERROR(VLOOKUP(CONCATENATE($B32,$H$9,$A$6),Table1RawData!$A$2:$AR$2166,6,FALSE)," ")</f>
        <v>Exclu</v>
      </c>
      <c r="I32" s="189" t="str">
        <f>IFERROR(VLOOKUP(CONCATENATE($B32,$I$9,$A$6),Table1RawData!$A$2:$AR$2166,6,FALSE)," ")</f>
        <v>Exclu</v>
      </c>
      <c r="J32" s="189" t="str">
        <f>IFERROR(VLOOKUP(CONCATENATE($B32,$J$9,$A$6),Table1RawData!$A$2:$AR$9039,6,FALSE)," ")</f>
        <v>Exercice restreint</v>
      </c>
      <c r="K32" s="189" t="str">
        <f>IFERROR(VLOOKUP(CONCATENATE($B32,$K$9,$A$6),Table1RawData!$A$2:$AR$2166,6,FALSE)," ")</f>
        <v>Exclu</v>
      </c>
      <c r="L32" s="189" t="str">
        <f>IFERROR(VLOOKUP(CONCATENATE($B32,$L$9,$A$6),Table1RawData!$A$2:$AR$2166,6,FALSE)," ")</f>
        <v>Exclu</v>
      </c>
      <c r="M32" s="190" t="str">
        <f>IFERROR(VLOOKUP(CONCATENATE($B32,$M$9,$A$6),Table1RawData!$A$2:$AR$9039,6,FALSE)," ")</f>
        <v>Exclu</v>
      </c>
    </row>
    <row r="33" spans="1:13" ht="15" customHeight="1" x14ac:dyDescent="0.25">
      <c r="A33" s="25" t="s">
        <v>54</v>
      </c>
      <c r="B33" s="23" t="s">
        <v>64</v>
      </c>
      <c r="C33" s="189" t="str">
        <f>IFERROR(VLOOKUP(CONCATENATE($B33,$C$9,$A$6),Table1RawData!$A$2:$AR$2166,6,FALSE)," ")</f>
        <v>Exclu</v>
      </c>
      <c r="D33" s="189" t="str">
        <f>IFERROR(VLOOKUP(CONCATENATE($B33,$D$9,$A$6),Table1RawData!$A$2:$AR$2166,6,FALSE)," ")</f>
        <v>Exclu</v>
      </c>
      <c r="E33" s="189" t="str">
        <f>IFERROR(VLOOKUP(CONCATENATE($B33,$E$9,$A$6),Table1RawData!$A$2:$AR$2166,6,FALSE)," ")</f>
        <v>Exclu</v>
      </c>
      <c r="F33" s="189" t="str">
        <f>IFERROR(VLOOKUP(CONCATENATE($B33,$F$9,$A$6),Table1RawData!$A$2:$AR$9104,6,FALSE)," ")</f>
        <v>Exclu</v>
      </c>
      <c r="G33" s="189" t="str">
        <f>IFERROR(VLOOKUP(CONCATENATE($B33,$G$9,$A$6),Table1RawData!$A$2:$AR$9039,6,FALSE)," ")</f>
        <v>Exclu</v>
      </c>
      <c r="H33" s="189" t="str">
        <f>IFERROR(VLOOKUP(CONCATENATE($B33,$H$9,$A$6),Table1RawData!$A$2:$AR$2166,6,FALSE)," ")</f>
        <v>Exclu</v>
      </c>
      <c r="I33" s="189" t="str">
        <f>IFERROR(VLOOKUP(CONCATENATE($B33,$I$9,$A$6),Table1RawData!$A$2:$AR$2166,6,FALSE)," ")</f>
        <v>Exclu</v>
      </c>
      <c r="J33" s="189" t="str">
        <f>IFERROR(VLOOKUP(CONCATENATE($B33,$J$9,$A$6),Table1RawData!$A$2:$AR$9039,6,FALSE)," ")</f>
        <v>Exclu</v>
      </c>
      <c r="K33" s="189" t="str">
        <f>IFERROR(VLOOKUP(CONCATENATE($B33,$K$9,$A$6),Table1RawData!$A$2:$AR$2166,6,FALSE)," ")</f>
        <v>Exercice restreint</v>
      </c>
      <c r="L33" s="189" t="str">
        <f>IFERROR(VLOOKUP(CONCATENATE($B33,$L$9,$A$6),Table1RawData!$A$2:$AR$2166,6,FALSE)," ")</f>
        <v>Exclu</v>
      </c>
      <c r="M33" s="190" t="str">
        <f>IFERROR(VLOOKUP(CONCATENATE($B33,$M$9,$A$6),Table1RawData!$A$2:$AR$9039,6,FALSE)," ")</f>
        <v>Exclu</v>
      </c>
    </row>
    <row r="34" spans="1:13" ht="15" customHeight="1" x14ac:dyDescent="0.25">
      <c r="A34" s="25" t="s">
        <v>54</v>
      </c>
      <c r="B34" s="23" t="s">
        <v>65</v>
      </c>
      <c r="C34" s="189" t="str">
        <f>IFERROR(VLOOKUP(CONCATENATE($B34,$C$9,$A$6),Table1RawData!$A$2:$AR$2166,6,FALSE)," ")</f>
        <v>Exclu</v>
      </c>
      <c r="D34" s="189" t="str">
        <f>IFERROR(VLOOKUP(CONCATENATE($B34,$D$9,$A$6),Table1RawData!$A$2:$AR$2166,6,FALSE)," ")</f>
        <v>Exclu</v>
      </c>
      <c r="E34" s="189" t="str">
        <f>IFERROR(VLOOKUP(CONCATENATE($B34,$E$9,$A$6),Table1RawData!$A$2:$AR$2166,6,FALSE)," ")</f>
        <v>Plein exercice</v>
      </c>
      <c r="F34" s="189" t="str">
        <f>IFERROR(VLOOKUP(CONCATENATE($B34,$F$9,$A$6),Table1RawData!$A$2:$AR$9104,6,FALSE)," ")</f>
        <v>Exclu</v>
      </c>
      <c r="G34" s="189" t="str">
        <f>IFERROR(VLOOKUP(CONCATENATE($B34,$G$9,$A$6),Table1RawData!$A$2:$AR$9039,6,FALSE)," ")</f>
        <v>Exclu</v>
      </c>
      <c r="H34" s="189" t="str">
        <f>IFERROR(VLOOKUP(CONCATENATE($B34,$H$9,$A$6),Table1RawData!$A$2:$AR$2166,6,FALSE)," ")</f>
        <v>Exclu</v>
      </c>
      <c r="I34" s="189" t="str">
        <f>IFERROR(VLOOKUP(CONCATENATE($B34,$I$9,$A$6),Table1RawData!$A$2:$AR$2166,6,FALSE)," ")</f>
        <v>Exercice restreint</v>
      </c>
      <c r="J34" s="189" t="str">
        <f>IFERROR(VLOOKUP(CONCATENATE($B34,$J$9,$A$6),Table1RawData!$A$2:$AR$9039,6,FALSE)," ")</f>
        <v>Exclu</v>
      </c>
      <c r="K34" s="189" t="str">
        <f>IFERROR(VLOOKUP(CONCATENATE($B34,$K$9,$A$6),Table1RawData!$A$2:$AR$2166,6,FALSE)," ")</f>
        <v>Exercice restreint</v>
      </c>
      <c r="L34" s="189" t="str">
        <f>IFERROR(VLOOKUP(CONCATENATE($B34,$L$9,$A$6),Table1RawData!$A$2:$AR$2166,6,FALSE)," ")</f>
        <v>Exclu</v>
      </c>
      <c r="M34" s="190" t="str">
        <f>IFERROR(VLOOKUP(CONCATENATE($B34,$M$9,$A$6),Table1RawData!$A$2:$AR$9039,6,FALSE)," ")</f>
        <v>Exercice restreint</v>
      </c>
    </row>
    <row r="35" spans="1:13" ht="15" customHeight="1" x14ac:dyDescent="0.25">
      <c r="A35" s="25" t="s">
        <v>54</v>
      </c>
      <c r="B35" s="23" t="s">
        <v>66</v>
      </c>
      <c r="C35" s="189" t="str">
        <f>IFERROR(VLOOKUP(CONCATENATE($B35,$C$9,$A$6),Table1RawData!$A$2:$AR$2166,6,FALSE)," ")</f>
        <v>Exclu</v>
      </c>
      <c r="D35" s="189" t="str">
        <f>IFERROR(VLOOKUP(CONCATENATE($B35,$D$9,$A$6),Table1RawData!$A$2:$AR$2166,6,FALSE)," ")</f>
        <v>Exclu</v>
      </c>
      <c r="E35" s="189" t="str">
        <f>IFERROR(VLOOKUP(CONCATENATE($B35,$E$9,$A$6),Table1RawData!$A$2:$AR$2166,6,FALSE)," ")</f>
        <v>Exclu</v>
      </c>
      <c r="F35" s="189" t="str">
        <f>IFERROR(VLOOKUP(CONCATENATE($B35,$F$9,$A$6),Table1RawData!$A$2:$AR$9104,6,FALSE)," ")</f>
        <v>Exclu</v>
      </c>
      <c r="G35" s="189" t="str">
        <f>IFERROR(VLOOKUP(CONCATENATE($B35,$G$9,$A$6),Table1RawData!$A$2:$AR$9039,6,FALSE)," ")</f>
        <v>Exclu</v>
      </c>
      <c r="H35" s="189" t="str">
        <f>IFERROR(VLOOKUP(CONCATENATE($B35,$H$9,$A$6),Table1RawData!$A$2:$AR$2166,6,FALSE)," ")</f>
        <v>Exclu</v>
      </c>
      <c r="I35" s="189" t="str">
        <f>IFERROR(VLOOKUP(CONCATENATE($B35,$I$9,$A$6),Table1RawData!$A$2:$AR$2166,6,FALSE)," ")</f>
        <v>Exclu</v>
      </c>
      <c r="J35" s="189" t="str">
        <f>IFERROR(VLOOKUP(CONCATENATE($B35,$J$9,$A$6),Table1RawData!$A$2:$AR$9039,6,FALSE)," ")</f>
        <v>Exclu</v>
      </c>
      <c r="K35" s="189" t="str">
        <f>IFERROR(VLOOKUP(CONCATENATE($B35,$K$9,$A$6),Table1RawData!$A$2:$AR$2166,6,FALSE)," ")</f>
        <v>Exclu</v>
      </c>
      <c r="L35" s="189" t="str">
        <f>IFERROR(VLOOKUP(CONCATENATE($B35,$L$9,$A$6),Table1RawData!$A$2:$AR$2166,6,FALSE)," ")</f>
        <v>Exclu</v>
      </c>
      <c r="M35" s="190" t="str">
        <f>IFERROR(VLOOKUP(CONCATENATE($B35,$M$9,$A$6),Table1RawData!$A$2:$AR$9039,6,FALSE)," ")</f>
        <v>Exclu</v>
      </c>
    </row>
    <row r="36" spans="1:13" ht="15" customHeight="1" x14ac:dyDescent="0.25">
      <c r="A36" s="25" t="s">
        <v>54</v>
      </c>
      <c r="B36" s="23" t="s">
        <v>67</v>
      </c>
      <c r="C36" s="189" t="str">
        <f>IFERROR(VLOOKUP(CONCATENATE($B36,$C$9,$A$6),Table1RawData!$A$2:$AR$2166,6,FALSE)," ")</f>
        <v>Exercice restreint</v>
      </c>
      <c r="D36" s="189" t="str">
        <f>IFERROR(VLOOKUP(CONCATENATE($B36,$D$9,$A$6),Table1RawData!$A$2:$AR$2166,6,FALSE)," ")</f>
        <v>Plein exercice</v>
      </c>
      <c r="E36" s="189" t="str">
        <f>IFERROR(VLOOKUP(CONCATENATE($B36,$E$9,$A$6),Table1RawData!$A$2:$AR$2166,6,FALSE)," ")</f>
        <v>Plein exercice</v>
      </c>
      <c r="F36" s="189" t="str">
        <f>IFERROR(VLOOKUP(CONCATENATE($B36,$F$9,$A$6),Table1RawData!$A$2:$AR$9104,6,FALSE)," ")</f>
        <v>Plein exercice</v>
      </c>
      <c r="G36" s="189" t="str">
        <f>IFERROR(VLOOKUP(CONCATENATE($B36,$G$9,$A$6),Table1RawData!$A$2:$AR$9039,6,FALSE)," ")</f>
        <v>Exercice restreint</v>
      </c>
      <c r="H36" s="189" t="str">
        <f>IFERROR(VLOOKUP(CONCATENATE($B36,$H$9,$A$6),Table1RawData!$A$2:$AR$2166,6,FALSE)," ")</f>
        <v>Plein exercice</v>
      </c>
      <c r="I36" s="189" t="str">
        <f>IFERROR(VLOOKUP(CONCATENATE($B36,$I$9,$A$6),Table1RawData!$A$2:$AR$2166,6,FALSE)," ")</f>
        <v>Plein exercice</v>
      </c>
      <c r="J36" s="189" t="str">
        <f>IFERROR(VLOOKUP(CONCATENATE($B36,$J$9,$A$6),Table1RawData!$A$2:$AR$9039,6,FALSE)," ")</f>
        <v>Exercice restreint</v>
      </c>
      <c r="K36" s="189" t="str">
        <f>IFERROR(VLOOKUP(CONCATENATE($B36,$K$9,$A$6),Table1RawData!$A$2:$AR$2166,6,FALSE)," ")</f>
        <v>Exercice restreint</v>
      </c>
      <c r="L36" s="189" t="str">
        <f>IFERROR(VLOOKUP(CONCATENATE($B36,$L$9,$A$6),Table1RawData!$A$2:$AR$2166,6,FALSE)," ")</f>
        <v>Plein exercice</v>
      </c>
      <c r="M36" s="190" t="str">
        <f>IFERROR(VLOOKUP(CONCATENATE($B36,$M$9,$A$6),Table1RawData!$A$2:$AR$9039,6,FALSE)," ")</f>
        <v>Exclu</v>
      </c>
    </row>
    <row r="37" spans="1:13" ht="15" customHeight="1" x14ac:dyDescent="0.25">
      <c r="A37" s="25" t="s">
        <v>54</v>
      </c>
      <c r="B37" s="23" t="s">
        <v>68</v>
      </c>
      <c r="C37" s="189" t="str">
        <f>IFERROR(VLOOKUP(CONCATENATE($B37,$C$9,$A$6),Table1RawData!$A$2:$AR$2166,6,FALSE)," ")</f>
        <v>Exercice restreint</v>
      </c>
      <c r="D37" s="189" t="str">
        <f>IFERROR(VLOOKUP(CONCATENATE($B37,$D$9,$A$6),Table1RawData!$A$2:$AR$2166,6,FALSE)," ")</f>
        <v>Plein exercice</v>
      </c>
      <c r="E37" s="189" t="str">
        <f>IFERROR(VLOOKUP(CONCATENATE($B37,$E$9,$A$6),Table1RawData!$A$2:$AR$2166,6,FALSE)," ")</f>
        <v>Exclu</v>
      </c>
      <c r="F37" s="189" t="str">
        <f>IFERROR(VLOOKUP(CONCATENATE($B37,$F$9,$A$6),Table1RawData!$A$2:$AR$9104,6,FALSE)," ")</f>
        <v>Exclu</v>
      </c>
      <c r="G37" s="189" t="str">
        <f>IFERROR(VLOOKUP(CONCATENATE($B37,$G$9,$A$6),Table1RawData!$A$2:$AR$9039,6,FALSE)," ")</f>
        <v>Exercice restreint</v>
      </c>
      <c r="H37" s="189" t="str">
        <f>IFERROR(VLOOKUP(CONCATENATE($B37,$H$9,$A$6),Table1RawData!$A$2:$AR$2166,6,FALSE)," ")</f>
        <v>Exclu</v>
      </c>
      <c r="I37" s="189" t="str">
        <f>IFERROR(VLOOKUP(CONCATENATE($B37,$I$9,$A$6),Table1RawData!$A$2:$AR$2166,6,FALSE)," ")</f>
        <v>Exclu</v>
      </c>
      <c r="J37" s="189" t="str">
        <f>IFERROR(VLOOKUP(CONCATENATE($B37,$J$9,$A$6),Table1RawData!$A$2:$AR$9039,6,FALSE)," ")</f>
        <v>Exclu</v>
      </c>
      <c r="K37" s="189" t="str">
        <f>IFERROR(VLOOKUP(CONCATENATE($B37,$K$9,$A$6),Table1RawData!$A$2:$AR$2166,6,FALSE)," ")</f>
        <v>Exclu</v>
      </c>
      <c r="L37" s="189" t="str">
        <f>IFERROR(VLOOKUP(CONCATENATE($B37,$L$9,$A$6),Table1RawData!$A$2:$AR$2166,6,FALSE)," ")</f>
        <v>Exclu</v>
      </c>
      <c r="M37" s="190" t="str">
        <f>IFERROR(VLOOKUP(CONCATENATE($B37,$M$9,$A$6),Table1RawData!$A$2:$AR$9039,6,FALSE)," ")</f>
        <v>Exclu</v>
      </c>
    </row>
    <row r="38" spans="1:13" ht="15" customHeight="1" x14ac:dyDescent="0.25">
      <c r="A38" s="25" t="s">
        <v>54</v>
      </c>
      <c r="B38" s="23" t="s">
        <v>69</v>
      </c>
      <c r="C38" s="189" t="str">
        <f>IFERROR(VLOOKUP(CONCATENATE($B38,$C$9,$A$6),Table1RawData!$A$2:$AR$2166,6,FALSE)," ")</f>
        <v>Exercice restreint</v>
      </c>
      <c r="D38" s="189" t="str">
        <f>IFERROR(VLOOKUP(CONCATENATE($B38,$D$9,$A$6),Table1RawData!$A$2:$AR$2166,6,FALSE)," ")</f>
        <v>Exclu</v>
      </c>
      <c r="E38" s="189" t="str">
        <f>IFERROR(VLOOKUP(CONCATENATE($B38,$E$9,$A$6),Table1RawData!$A$2:$AR$2166,6,FALSE)," ")</f>
        <v>Plein exercice</v>
      </c>
      <c r="F38" s="189" t="str">
        <f>IFERROR(VLOOKUP(CONCATENATE($B38,$F$9,$A$6),Table1RawData!$A$2:$AR$9104,6,FALSE)," ")</f>
        <v>Exclu</v>
      </c>
      <c r="G38" s="189" t="str">
        <f>IFERROR(VLOOKUP(CONCATENATE($B38,$G$9,$A$6),Table1RawData!$A$2:$AR$9039,6,FALSE)," ")</f>
        <v>Exclu</v>
      </c>
      <c r="H38" s="189" t="str">
        <f>IFERROR(VLOOKUP(CONCATENATE($B38,$H$9,$A$6),Table1RawData!$A$2:$AR$2166,6,FALSE)," ")</f>
        <v>Exclu</v>
      </c>
      <c r="I38" s="189" t="str">
        <f>IFERROR(VLOOKUP(CONCATENATE($B38,$I$9,$A$6),Table1RawData!$A$2:$AR$2166,6,FALSE)," ")</f>
        <v>Exclu</v>
      </c>
      <c r="J38" s="189" t="str">
        <f>IFERROR(VLOOKUP(CONCATENATE($B38,$J$9,$A$6),Table1RawData!$A$2:$AR$9039,6,FALSE)," ")</f>
        <v>Exclu</v>
      </c>
      <c r="K38" s="189" t="str">
        <f>IFERROR(VLOOKUP(CONCATENATE($B38,$K$9,$A$6),Table1RawData!$A$2:$AR$2166,6,FALSE)," ")</f>
        <v>Plein exercice</v>
      </c>
      <c r="L38" s="189" t="str">
        <f>IFERROR(VLOOKUP(CONCATENATE($B38,$L$9,$A$6),Table1RawData!$A$2:$AR$2166,6,FALSE)," ")</f>
        <v>Exclu</v>
      </c>
      <c r="M38" s="190" t="str">
        <f>IFERROR(VLOOKUP(CONCATENATE($B38,$M$9,$A$6),Table1RawData!$A$2:$AR$9039,6,FALSE)," ")</f>
        <v>Exclu</v>
      </c>
    </row>
    <row r="39" spans="1:13" ht="15" customHeight="1" x14ac:dyDescent="0.25">
      <c r="A39" s="25" t="s">
        <v>54</v>
      </c>
      <c r="B39" s="23" t="s">
        <v>70</v>
      </c>
      <c r="C39" s="189" t="str">
        <f>IFERROR(VLOOKUP(CONCATENATE($B39,$C$9,$A$6),Table1RawData!$A$2:$AR$2166,6,FALSE)," ")</f>
        <v>Plein exercice</v>
      </c>
      <c r="D39" s="189" t="str">
        <f>IFERROR(VLOOKUP(CONCATENATE($B39,$D$9,$A$6),Table1RawData!$A$2:$AR$2166,6,FALSE)," ")</f>
        <v>Plein exercice</v>
      </c>
      <c r="E39" s="189" t="str">
        <f>IFERROR(VLOOKUP(CONCATENATE($B39,$E$9,$A$6),Table1RawData!$A$2:$AR$2166,6,FALSE)," ")</f>
        <v>Plein exercice</v>
      </c>
      <c r="F39" s="189" t="str">
        <f>IFERROR(VLOOKUP(CONCATENATE($B39,$F$9,$A$6),Table1RawData!$A$2:$AR$9104,6,FALSE)," ")</f>
        <v>Exercice restreint</v>
      </c>
      <c r="G39" s="189" t="str">
        <f>IFERROR(VLOOKUP(CONCATENATE($B39,$G$9,$A$6),Table1RawData!$A$2:$AR$9039,6,FALSE)," ")</f>
        <v>Exercice restreint</v>
      </c>
      <c r="H39" s="189" t="str">
        <f>IFERROR(VLOOKUP(CONCATENATE($B39,$H$9,$A$6),Table1RawData!$A$2:$AR$2166,6,FALSE)," ")</f>
        <v>Exclu</v>
      </c>
      <c r="I39" s="189" t="str">
        <f>IFERROR(VLOOKUP(CONCATENATE($B39,$I$9,$A$6),Table1RawData!$A$2:$AR$2166,6,FALSE)," ")</f>
        <v>Exclu</v>
      </c>
      <c r="J39" s="189" t="str">
        <f>IFERROR(VLOOKUP(CONCATENATE($B39,$J$9,$A$6),Table1RawData!$A$2:$AR$9039,6,FALSE)," ")</f>
        <v>Exclu</v>
      </c>
      <c r="K39" s="189" t="str">
        <f>IFERROR(VLOOKUP(CONCATENATE($B39,$K$9,$A$6),Table1RawData!$A$2:$AR$2166,6,FALSE)," ")</f>
        <v>Plein exercice</v>
      </c>
      <c r="L39" s="189" t="str">
        <f>IFERROR(VLOOKUP(CONCATENATE($B39,$L$9,$A$6),Table1RawData!$A$2:$AR$2166,6,FALSE)," ")</f>
        <v>Exercice restreint</v>
      </c>
      <c r="M39" s="190" t="str">
        <f>IFERROR(VLOOKUP(CONCATENATE($B39,$M$9,$A$6),Table1RawData!$A$2:$AR$9039,6,FALSE)," ")</f>
        <v>Exercice restreint</v>
      </c>
    </row>
    <row r="40" spans="1:13" ht="15" customHeight="1" x14ac:dyDescent="0.25">
      <c r="A40" s="25" t="s">
        <v>54</v>
      </c>
      <c r="B40" s="23" t="s">
        <v>71</v>
      </c>
      <c r="C40" s="189" t="str">
        <f>IFERROR(VLOOKUP(CONCATENATE($B40,$C$9,$A$6),Table1RawData!$A$2:$AR$2166,6,FALSE)," ")</f>
        <v>Exercice restreint</v>
      </c>
      <c r="D40" s="189" t="str">
        <f>IFERROR(VLOOKUP(CONCATENATE($B40,$D$9,$A$6),Table1RawData!$A$2:$AR$2166,6,FALSE)," ")</f>
        <v>Plein exercice</v>
      </c>
      <c r="E40" s="189" t="str">
        <f>IFERROR(VLOOKUP(CONCATENATE($B40,$E$9,$A$6),Table1RawData!$A$2:$AR$2166,6,FALSE)," ")</f>
        <v>Plein exercice</v>
      </c>
      <c r="F40" s="189" t="str">
        <f>IFERROR(VLOOKUP(CONCATENATE($B40,$F$9,$A$6),Table1RawData!$A$2:$AR$9104,6,FALSE)," ")</f>
        <v>Exercice restreint</v>
      </c>
      <c r="G40" s="189" t="str">
        <f>IFERROR(VLOOKUP(CONCATENATE($B40,$G$9,$A$6),Table1RawData!$A$2:$AR$9039,6,FALSE)," ")</f>
        <v>Plein exercice</v>
      </c>
      <c r="H40" s="189" t="str">
        <f>IFERROR(VLOOKUP(CONCATENATE($B40,$H$9,$A$6),Table1RawData!$A$2:$AR$2166,6,FALSE)," ")</f>
        <v>Plein exercice</v>
      </c>
      <c r="I40" s="189" t="str">
        <f>IFERROR(VLOOKUP(CONCATENATE($B40,$I$9,$A$6),Table1RawData!$A$2:$AR$2166,6,FALSE)," ")</f>
        <v>Plein exercice</v>
      </c>
      <c r="J40" s="189" t="str">
        <f>IFERROR(VLOOKUP(CONCATENATE($B40,$J$9,$A$6),Table1RawData!$A$2:$AR$9039,6,FALSE)," ")</f>
        <v>Plein exercice</v>
      </c>
      <c r="K40" s="189" t="str">
        <f>IFERROR(VLOOKUP(CONCATENATE($B40,$K$9,$A$6),Table1RawData!$A$2:$AR$2166,6,FALSE)," ")</f>
        <v>Plein exercice</v>
      </c>
      <c r="L40" s="189" t="str">
        <f>IFERROR(VLOOKUP(CONCATENATE($B40,$L$9,$A$6),Table1RawData!$A$2:$AR$2166,6,FALSE)," ")</f>
        <v>Plein exercice</v>
      </c>
      <c r="M40" s="190" t="str">
        <f>IFERROR(VLOOKUP(CONCATENATE($B40,$M$9,$A$6),Table1RawData!$A$2:$AR$9039,6,FALSE)," ")</f>
        <v>Plein exercice</v>
      </c>
    </row>
    <row r="41" spans="1:13" ht="15" customHeight="1" x14ac:dyDescent="0.25">
      <c r="A41" s="25" t="s">
        <v>54</v>
      </c>
      <c r="B41" s="23" t="s">
        <v>72</v>
      </c>
      <c r="C41" s="189" t="str">
        <f>IFERROR(VLOOKUP(CONCATENATE($B41,$C$9,$A$6),Table1RawData!$A$2:$AR$2166,6,FALSE)," ")</f>
        <v>Plein exercice</v>
      </c>
      <c r="D41" s="189" t="str">
        <f>IFERROR(VLOOKUP(CONCATENATE($B41,$D$9,$A$6),Table1RawData!$A$2:$AR$2166,6,FALSE)," ")</f>
        <v>Plein exercice</v>
      </c>
      <c r="E41" s="189" t="str">
        <f>IFERROR(VLOOKUP(CONCATENATE($B41,$E$9,$A$6),Table1RawData!$A$2:$AR$2166,6,FALSE)," ")</f>
        <v>Plein exercice</v>
      </c>
      <c r="F41" s="189" t="str">
        <f>IFERROR(VLOOKUP(CONCATENATE($B41,$F$9,$A$6),Table1RawData!$A$2:$AR$9104,6,FALSE)," ")</f>
        <v>Plein exercice</v>
      </c>
      <c r="G41" s="189" t="str">
        <f>IFERROR(VLOOKUP(CONCATENATE($B41,$G$9,$A$6),Table1RawData!$A$2:$AR$9039,6,FALSE)," ")</f>
        <v>Plein exercice</v>
      </c>
      <c r="H41" s="189" t="str">
        <f>IFERROR(VLOOKUP(CONCATENATE($B41,$H$9,$A$6),Table1RawData!$A$2:$AR$2166,6,FALSE)," ")</f>
        <v>Plein exercice</v>
      </c>
      <c r="I41" s="189" t="str">
        <f>IFERROR(VLOOKUP(CONCATENATE($B41,$I$9,$A$6),Table1RawData!$A$2:$AR$2166,6,FALSE)," ")</f>
        <v>Plein exercice</v>
      </c>
      <c r="J41" s="189" t="str">
        <f>IFERROR(VLOOKUP(CONCATENATE($B41,$J$9,$A$6),Table1RawData!$A$2:$AR$9039,6,FALSE)," ")</f>
        <v>Plein exercice</v>
      </c>
      <c r="K41" s="189" t="str">
        <f>IFERROR(VLOOKUP(CONCATENATE($B41,$K$9,$A$6),Table1RawData!$A$2:$AR$2166,6,FALSE)," ")</f>
        <v>Plein exercice</v>
      </c>
      <c r="L41" s="189" t="str">
        <f>IFERROR(VLOOKUP(CONCATENATE($B41,$L$9,$A$6),Table1RawData!$A$2:$AR$2166,6,FALSE)," ")</f>
        <v>Plein exercice</v>
      </c>
      <c r="M41" s="190" t="str">
        <f>IFERROR(VLOOKUP(CONCATENATE($B41,$M$9,$A$6),Table1RawData!$A$2:$AR$9039,6,FALSE)," ")</f>
        <v>Plein exercice</v>
      </c>
    </row>
    <row r="42" spans="1:13" ht="28.5" x14ac:dyDescent="0.25">
      <c r="A42" s="25" t="s">
        <v>54</v>
      </c>
      <c r="B42" s="22" t="s">
        <v>73</v>
      </c>
      <c r="C42" s="189" t="str">
        <f>IFERROR(VLOOKUP(CONCATENATE($B42,$C$9,$A$6),Table1RawData!$A$2:$AR$2166,6,FALSE)," ")</f>
        <v>Plein exercice</v>
      </c>
      <c r="D42" s="189" t="str">
        <f>IFERROR(VLOOKUP(CONCATENATE($B42,$D$9,$A$6),Table1RawData!$A$2:$AR$2166,6,FALSE)," ")</f>
        <v>Plein exercice</v>
      </c>
      <c r="E42" s="189" t="str">
        <f>IFERROR(VLOOKUP(CONCATENATE($B42,$E$9,$A$6),Table1RawData!$A$2:$AR$2166,6,FALSE)," ")</f>
        <v>Plein exercice</v>
      </c>
      <c r="F42" s="189" t="str">
        <f>IFERROR(VLOOKUP(CONCATENATE($B42,$F$9,$A$6),Table1RawData!$A$2:$AR$9104,6,FALSE)," ")</f>
        <v>Plein exercice</v>
      </c>
      <c r="G42" s="189" t="str">
        <f>IFERROR(VLOOKUP(CONCATENATE($B42,$G$9,$A$6),Table1RawData!$A$2:$AR$9039,6,FALSE)," ")</f>
        <v>Exercice restreint</v>
      </c>
      <c r="H42" s="189" t="str">
        <f>IFERROR(VLOOKUP(CONCATENATE($B42,$H$9,$A$6),Table1RawData!$A$2:$AR$2166,6,FALSE)," ")</f>
        <v>Plein exercice</v>
      </c>
      <c r="I42" s="189" t="str">
        <f>IFERROR(VLOOKUP(CONCATENATE($B42,$I$9,$A$6),Table1RawData!$A$2:$AR$2166,6,FALSE)," ")</f>
        <v>Plein exercice</v>
      </c>
      <c r="J42" s="189" t="str">
        <f>IFERROR(VLOOKUP(CONCATENATE($B42,$J$9,$A$6),Table1RawData!$A$2:$AR$9039,6,FALSE)," ")</f>
        <v>Exercice restreint</v>
      </c>
      <c r="K42" s="189" t="str">
        <f>IFERROR(VLOOKUP(CONCATENATE($B42,$K$9,$A$6),Table1RawData!$A$2:$AR$2166,6,FALSE)," ")</f>
        <v>Plein exercice</v>
      </c>
      <c r="L42" s="189" t="str">
        <f>IFERROR(VLOOKUP(CONCATENATE($B42,$L$9,$A$6),Table1RawData!$A$2:$AR$2166,6,FALSE)," ")</f>
        <v>Exercice restreint</v>
      </c>
      <c r="M42" s="190" t="str">
        <f>IFERROR(VLOOKUP(CONCATENATE($B42,$M$9,$A$6),Table1RawData!$A$2:$AR$9039,6,FALSE)," ")</f>
        <v>Plein exercice</v>
      </c>
    </row>
    <row r="43" spans="1:13" ht="15" customHeight="1" x14ac:dyDescent="0.25">
      <c r="A43" s="25" t="s">
        <v>54</v>
      </c>
      <c r="B43" s="22" t="s">
        <v>74</v>
      </c>
      <c r="C43" s="189" t="str">
        <f>IFERROR(VLOOKUP(CONCATENATE($B43,$C$9,$A$6),Table1RawData!$A$2:$AR$2166,6,FALSE)," ")</f>
        <v>Plein exercice</v>
      </c>
      <c r="D43" s="189" t="str">
        <f>IFERROR(VLOOKUP(CONCATENATE($B43,$D$9,$A$6),Table1RawData!$A$2:$AR$2166,6,FALSE)," ")</f>
        <v>Plein exercice</v>
      </c>
      <c r="E43" s="189" t="str">
        <f>IFERROR(VLOOKUP(CONCATENATE($B43,$E$9,$A$6),Table1RawData!$A$2:$AR$2166,6,FALSE)," ")</f>
        <v>Plein exercice</v>
      </c>
      <c r="F43" s="189" t="str">
        <f>IFERROR(VLOOKUP(CONCATENATE($B43,$F$9,$A$6),Table1RawData!$A$2:$AR$9104,6,FALSE)," ")</f>
        <v>Plein exercice</v>
      </c>
      <c r="G43" s="189" t="str">
        <f>IFERROR(VLOOKUP(CONCATENATE($B43,$G$9,$A$6),Table1RawData!$A$2:$AR$9039,6,FALSE)," ")</f>
        <v>Exercice restreint</v>
      </c>
      <c r="H43" s="189" t="str">
        <f>IFERROR(VLOOKUP(CONCATENATE($B43,$H$9,$A$6),Table1RawData!$A$2:$AR$2166,6,FALSE)," ")</f>
        <v>Plein exercice</v>
      </c>
      <c r="I43" s="189" t="str">
        <f>IFERROR(VLOOKUP(CONCATENATE($B43,$I$9,$A$6),Table1RawData!$A$2:$AR$2166,6,FALSE)," ")</f>
        <v>Plein exercice</v>
      </c>
      <c r="J43" s="189" t="str">
        <f>IFERROR(VLOOKUP(CONCATENATE($B43,$J$9,$A$6),Table1RawData!$A$2:$AR$9039,6,FALSE)," ")</f>
        <v>Exercice restreint</v>
      </c>
      <c r="K43" s="189" t="str">
        <f>IFERROR(VLOOKUP(CONCATENATE($B43,$K$9,$A$6),Table1RawData!$A$2:$AR$2166,6,FALSE)," ")</f>
        <v>Plein exercice</v>
      </c>
      <c r="L43" s="189" t="str">
        <f>IFERROR(VLOOKUP(CONCATENATE($B43,$L$9,$A$6),Table1RawData!$A$2:$AR$2166,6,FALSE)," ")</f>
        <v>Plein exercice</v>
      </c>
      <c r="M43" s="190" t="str">
        <f>IFERROR(VLOOKUP(CONCATENATE($B43,$M$9,$A$6),Table1RawData!$A$2:$AR$9039,6,FALSE)," ")</f>
        <v>Plein exercice</v>
      </c>
    </row>
    <row r="44" spans="1:13" ht="15" customHeight="1" x14ac:dyDescent="0.25">
      <c r="A44" s="25" t="s">
        <v>54</v>
      </c>
      <c r="B44" s="24" t="s">
        <v>75</v>
      </c>
      <c r="C44" s="189" t="str">
        <f>IFERROR(VLOOKUP(CONCATENATE($B44,$C$9,$A$6),Table1RawData!$A$2:$AR$2166,6,FALSE)," ")</f>
        <v>Exclu</v>
      </c>
      <c r="D44" s="189" t="str">
        <f>IFERROR(VLOOKUP(CONCATENATE($B44,$D$9,$A$6),Table1RawData!$A$2:$AR$2166,6,FALSE)," ")</f>
        <v>Exclu</v>
      </c>
      <c r="E44" s="189" t="str">
        <f>IFERROR(VLOOKUP(CONCATENATE($B44,$E$9,$A$6),Table1RawData!$A$2:$AR$2166,6,FALSE)," ")</f>
        <v>Exclu</v>
      </c>
      <c r="F44" s="189" t="str">
        <f>IFERROR(VLOOKUP(CONCATENATE($B44,$F$9,$A$6),Table1RawData!$A$2:$AR$9104,6,FALSE)," ")</f>
        <v>Exclu</v>
      </c>
      <c r="G44" s="189" t="str">
        <f>IFERROR(VLOOKUP(CONCATENATE($B44,$G$9,$A$6),Table1RawData!$A$2:$AR$9039,6,FALSE)," ")</f>
        <v>Exclu</v>
      </c>
      <c r="H44" s="189" t="str">
        <f>IFERROR(VLOOKUP(CONCATENATE($B44,$H$9,$A$6),Table1RawData!$A$2:$AR$2166,6,FALSE)," ")</f>
        <v>Plein exercice</v>
      </c>
      <c r="I44" s="189" t="str">
        <f>IFERROR(VLOOKUP(CONCATENATE($B44,$I$9,$A$6),Table1RawData!$A$2:$AR$2166,6,FALSE)," ")</f>
        <v>Plein exercice</v>
      </c>
      <c r="J44" s="189" t="str">
        <f>IFERROR(VLOOKUP(CONCATENATE($B44,$J$9,$A$6),Table1RawData!$A$2:$AR$9039,6,FALSE)," ")</f>
        <v>Exclu</v>
      </c>
      <c r="K44" s="189" t="str">
        <f>IFERROR(VLOOKUP(CONCATENATE($B44,$K$9,$A$6),Table1RawData!$A$2:$AR$2166,6,FALSE)," ")</f>
        <v>Plein exercice</v>
      </c>
      <c r="L44" s="189" t="str">
        <f>IFERROR(VLOOKUP(CONCATENATE($B44,$L$9,$A$6),Table1RawData!$A$2:$AR$2166,6,FALSE)," ")</f>
        <v>Plein exercice</v>
      </c>
      <c r="M44" s="190" t="str">
        <f>IFERROR(VLOOKUP(CONCATENATE($B44,$M$9,$A$6),Table1RawData!$A$2:$AR$9039,6,FALSE)," ")</f>
        <v>Exclu</v>
      </c>
    </row>
    <row r="45" spans="1:13" ht="15" customHeight="1" x14ac:dyDescent="0.25">
      <c r="A45" s="25" t="s">
        <v>54</v>
      </c>
      <c r="B45" s="22" t="s">
        <v>76</v>
      </c>
      <c r="C45" s="189" t="str">
        <f>IFERROR(VLOOKUP(CONCATENATE($B45,$C$9,$A$6),Table1RawData!$A$2:$AR$2166,6,FALSE)," ")</f>
        <v>Plein exercice</v>
      </c>
      <c r="D45" s="189" t="str">
        <f>IFERROR(VLOOKUP(CONCATENATE($B45,$D$9,$A$6),Table1RawData!$A$2:$AR$2166,6,FALSE)," ")</f>
        <v>Exercice restreint</v>
      </c>
      <c r="E45" s="189" t="str">
        <f>IFERROR(VLOOKUP(CONCATENATE($B45,$E$9,$A$6),Table1RawData!$A$2:$AR$2166,6,FALSE)," ")</f>
        <v>Plein exercice</v>
      </c>
      <c r="F45" s="189" t="str">
        <f>IFERROR(VLOOKUP(CONCATENATE($B45,$F$9,$A$6),Table1RawData!$A$2:$AR$9104,6,FALSE)," ")</f>
        <v>Exercice restreint</v>
      </c>
      <c r="G45" s="189" t="str">
        <f>IFERROR(VLOOKUP(CONCATENATE($B45,$G$9,$A$6),Table1RawData!$A$2:$AR$9039,6,FALSE)," ")</f>
        <v>Plein exercice</v>
      </c>
      <c r="H45" s="189" t="str">
        <f>IFERROR(VLOOKUP(CONCATENATE($B45,$H$9,$A$6),Table1RawData!$A$2:$AR$2166,6,FALSE)," ")</f>
        <v>Plein exercice</v>
      </c>
      <c r="I45" s="189" t="str">
        <f>IFERROR(VLOOKUP(CONCATENATE($B45,$I$9,$A$6),Table1RawData!$A$2:$AR$2166,6,FALSE)," ")</f>
        <v>Plein exercice</v>
      </c>
      <c r="J45" s="189" t="str">
        <f>IFERROR(VLOOKUP(CONCATENATE($B45,$J$9,$A$6),Table1RawData!$A$2:$AR$9039,6,FALSE)," ")</f>
        <v>Exercice restreint</v>
      </c>
      <c r="K45" s="189" t="str">
        <f>IFERROR(VLOOKUP(CONCATENATE($B45,$K$9,$A$6),Table1RawData!$A$2:$AR$2166,6,FALSE)," ")</f>
        <v>Plein exercice</v>
      </c>
      <c r="L45" s="189" t="str">
        <f>IFERROR(VLOOKUP(CONCATENATE($B45,$L$9,$A$6),Table1RawData!$A$2:$AR$2166,6,FALSE)," ")</f>
        <v>Exercice restreint</v>
      </c>
      <c r="M45" s="190" t="str">
        <f>IFERROR(VLOOKUP(CONCATENATE($B45,$M$9,$A$6),Table1RawData!$A$2:$AR$9039,6,FALSE)," ")</f>
        <v>Exercice restreint</v>
      </c>
    </row>
    <row r="46" spans="1:13" ht="15" customHeight="1" x14ac:dyDescent="0.25">
      <c r="A46" s="25" t="s">
        <v>54</v>
      </c>
      <c r="B46" s="22" t="s">
        <v>77</v>
      </c>
      <c r="C46" s="189" t="str">
        <f>IFERROR(VLOOKUP(CONCATENATE($B46,$C$9,$A$6),Table1RawData!$A$2:$AR$2166,6,FALSE)," ")</f>
        <v>Exercice restreint</v>
      </c>
      <c r="D46" s="189" t="str">
        <f>IFERROR(VLOOKUP(CONCATENATE($B46,$D$9,$A$6),Table1RawData!$A$2:$AR$2166,6,FALSE)," ")</f>
        <v>Plein exercice</v>
      </c>
      <c r="E46" s="189" t="str">
        <f>IFERROR(VLOOKUP(CONCATENATE($B46,$E$9,$A$6),Table1RawData!$A$2:$AR$2166,6,FALSE)," ")</f>
        <v>Plein exercice</v>
      </c>
      <c r="F46" s="189" t="str">
        <f>IFERROR(VLOOKUP(CONCATENATE($B46,$F$9,$A$6),Table1RawData!$A$2:$AR$9104,6,FALSE)," ")</f>
        <v>Exercice restreint</v>
      </c>
      <c r="G46" s="189" t="str">
        <f>IFERROR(VLOOKUP(CONCATENATE($B46,$G$9,$A$6),Table1RawData!$A$2:$AR$9039,6,FALSE)," ")</f>
        <v>Exercice restreint</v>
      </c>
      <c r="H46" s="189" t="str">
        <f>IFERROR(VLOOKUP(CONCATENATE($B46,$H$9,$A$6),Table1RawData!$A$2:$AR$2166,6,FALSE)," ")</f>
        <v>Plein exercice</v>
      </c>
      <c r="I46" s="189" t="str">
        <f>IFERROR(VLOOKUP(CONCATENATE($B46,$I$9,$A$6),Table1RawData!$A$2:$AR$2166,6,FALSE)," ")</f>
        <v>Plein exercice</v>
      </c>
      <c r="J46" s="189" t="str">
        <f>IFERROR(VLOOKUP(CONCATENATE($B46,$J$9,$A$6),Table1RawData!$A$2:$AR$9039,6,FALSE)," ")</f>
        <v>Exercice restreint</v>
      </c>
      <c r="K46" s="189" t="str">
        <f>IFERROR(VLOOKUP(CONCATENATE($B46,$K$9,$A$6),Table1RawData!$A$2:$AR$2166,6,FALSE)," ")</f>
        <v>Plein exercice</v>
      </c>
      <c r="L46" s="189" t="str">
        <f>IFERROR(VLOOKUP(CONCATENATE($B46,$L$9,$A$6),Table1RawData!$A$2:$AR$2166,6,FALSE)," ")</f>
        <v>Exercice restreint</v>
      </c>
      <c r="M46" s="190" t="str">
        <f>IFERROR(VLOOKUP(CONCATENATE($B46,$M$9,$A$6),Table1RawData!$A$2:$AR$9039,6,FALSE)," ")</f>
        <v>Plein exercice</v>
      </c>
    </row>
    <row r="47" spans="1:13" ht="15" customHeight="1" x14ac:dyDescent="0.25">
      <c r="A47" s="25" t="s">
        <v>54</v>
      </c>
      <c r="B47" s="22" t="s">
        <v>78</v>
      </c>
      <c r="C47" s="189" t="str">
        <f>IFERROR(VLOOKUP(CONCATENATE($B47,$C$9,$A$6),Table1RawData!$A$2:$AR$2166,6,FALSE)," ")</f>
        <v>Plein exercice</v>
      </c>
      <c r="D47" s="189" t="str">
        <f>IFERROR(VLOOKUP(CONCATENATE($B47,$D$9,$A$6),Table1RawData!$A$2:$AR$2166,6,FALSE)," ")</f>
        <v>Plein exercice</v>
      </c>
      <c r="E47" s="189" t="str">
        <f>IFERROR(VLOOKUP(CONCATENATE($B47,$E$9,$A$6),Table1RawData!$A$2:$AR$2166,6,FALSE)," ")</f>
        <v>Plein exercice</v>
      </c>
      <c r="F47" s="189" t="str">
        <f>IFERROR(VLOOKUP(CONCATENATE($B47,$F$9,$A$6),Table1RawData!$A$2:$AR$9104,6,FALSE)," ")</f>
        <v>Plein exercice</v>
      </c>
      <c r="G47" s="189" t="str">
        <f>IFERROR(VLOOKUP(CONCATENATE($B47,$G$9,$A$6),Table1RawData!$A$2:$AR$9039,6,FALSE)," ")</f>
        <v>Exercice restreint</v>
      </c>
      <c r="H47" s="189" t="str">
        <f>IFERROR(VLOOKUP(CONCATENATE($B47,$H$9,$A$6),Table1RawData!$A$2:$AR$2166,6,FALSE)," ")</f>
        <v>Plein exercice</v>
      </c>
      <c r="I47" s="189" t="str">
        <f>IFERROR(VLOOKUP(CONCATENATE($B47,$I$9,$A$6),Table1RawData!$A$2:$AR$2166,6,FALSE)," ")</f>
        <v>Plein exercice</v>
      </c>
      <c r="J47" s="189" t="str">
        <f>IFERROR(VLOOKUP(CONCATENATE($B47,$J$9,$A$6),Table1RawData!$A$2:$AR$9039,6,FALSE)," ")</f>
        <v>Plein exercice</v>
      </c>
      <c r="K47" s="189" t="str">
        <f>IFERROR(VLOOKUP(CONCATENATE($B47,$K$9,$A$6),Table1RawData!$A$2:$AR$2166,6,FALSE)," ")</f>
        <v>Plein exercice</v>
      </c>
      <c r="L47" s="189" t="str">
        <f>IFERROR(VLOOKUP(CONCATENATE($B47,$L$9,$A$6),Table1RawData!$A$2:$AR$2166,6,FALSE)," ")</f>
        <v>Plein exercice</v>
      </c>
      <c r="M47" s="190" t="str">
        <f>IFERROR(VLOOKUP(CONCATENATE($B47,$M$9,$A$6),Table1RawData!$A$2:$AR$9039,6,FALSE)," ")</f>
        <v>Plein exercice</v>
      </c>
    </row>
    <row r="48" spans="1:13" ht="15" customHeight="1" x14ac:dyDescent="0.25">
      <c r="A48" s="25" t="s">
        <v>54</v>
      </c>
      <c r="B48" s="22" t="s">
        <v>79</v>
      </c>
      <c r="C48" s="189" t="str">
        <f>IFERROR(VLOOKUP(CONCATENATE($B48,$C$9,$A$6),Table1RawData!$A$2:$AR$2166,6,FALSE)," ")</f>
        <v>Plein exercice</v>
      </c>
      <c r="D48" s="189" t="str">
        <f>IFERROR(VLOOKUP(CONCATENATE($B48,$D$9,$A$6),Table1RawData!$A$2:$AR$2166,6,FALSE)," ")</f>
        <v>Plein exercice</v>
      </c>
      <c r="E48" s="189" t="str">
        <f>IFERROR(VLOOKUP(CONCATENATE($B48,$E$9,$A$6),Table1RawData!$A$2:$AR$2166,6,FALSE)," ")</f>
        <v>Plein exercice</v>
      </c>
      <c r="F48" s="189" t="str">
        <f>IFERROR(VLOOKUP(CONCATENATE($B48,$F$9,$A$6),Table1RawData!$A$2:$AR$9104,6,FALSE)," ")</f>
        <v>Plein exercice</v>
      </c>
      <c r="G48" s="189" t="str">
        <f>IFERROR(VLOOKUP(CONCATENATE($B48,$G$9,$A$6),Table1RawData!$A$2:$AR$9039,6,FALSE)," ")</f>
        <v>Plein exercice</v>
      </c>
      <c r="H48" s="189" t="str">
        <f>IFERROR(VLOOKUP(CONCATENATE($B48,$H$9,$A$6),Table1RawData!$A$2:$AR$2166,6,FALSE)," ")</f>
        <v>Plein exercice</v>
      </c>
      <c r="I48" s="189" t="str">
        <f>IFERROR(VLOOKUP(CONCATENATE($B48,$I$9,$A$6),Table1RawData!$A$2:$AR$2166,6,FALSE)," ")</f>
        <v>Plein exercice</v>
      </c>
      <c r="J48" s="189" t="str">
        <f>IFERROR(VLOOKUP(CONCATENATE($B48,$J$9,$A$6),Table1RawData!$A$2:$AR$9039,6,FALSE)," ")</f>
        <v>Plein exercice</v>
      </c>
      <c r="K48" s="189" t="str">
        <f>IFERROR(VLOOKUP(CONCATENATE($B48,$K$9,$A$6),Table1RawData!$A$2:$AR$2166,6,FALSE)," ")</f>
        <v>Plein exercice</v>
      </c>
      <c r="L48" s="189" t="str">
        <f>IFERROR(VLOOKUP(CONCATENATE($B48,$L$9,$A$6),Table1RawData!$A$2:$AR$2166,6,FALSE)," ")</f>
        <v>Plein exercice</v>
      </c>
      <c r="M48" s="190" t="str">
        <f>IFERROR(VLOOKUP(CONCATENATE($B48,$M$9,$A$6),Table1RawData!$A$2:$AR$9039,6,FALSE)," ")</f>
        <v>Plein exercice</v>
      </c>
    </row>
    <row r="49" spans="1:13" ht="15" customHeight="1" x14ac:dyDescent="0.25">
      <c r="A49" s="25" t="s">
        <v>54</v>
      </c>
      <c r="B49" s="22" t="s">
        <v>80</v>
      </c>
      <c r="C49" s="189" t="str">
        <f>IFERROR(VLOOKUP(CONCATENATE($B49,$C$9,$A$6),Table1RawData!$A$2:$AR$2166,6,FALSE)," ")</f>
        <v>Exercice restreint</v>
      </c>
      <c r="D49" s="189" t="str">
        <f>IFERROR(VLOOKUP(CONCATENATE($B49,$D$9,$A$6),Table1RawData!$A$2:$AR$2166,6,FALSE)," ")</f>
        <v>Exercice restreint</v>
      </c>
      <c r="E49" s="189" t="str">
        <f>IFERROR(VLOOKUP(CONCATENATE($B49,$E$9,$A$6),Table1RawData!$A$2:$AR$2166,6,FALSE)," ")</f>
        <v>Exercice restreint</v>
      </c>
      <c r="F49" s="189" t="str">
        <f>IFERROR(VLOOKUP(CONCATENATE($B49,$F$9,$A$6),Table1RawData!$A$2:$AR$9104,6,FALSE)," ")</f>
        <v>Exercice restreint</v>
      </c>
      <c r="G49" s="189" t="str">
        <f>IFERROR(VLOOKUP(CONCATENATE($B49,$G$9,$A$6),Table1RawData!$A$2:$AR$9039,6,FALSE)," ")</f>
        <v>Exercice restreint</v>
      </c>
      <c r="H49" s="189" t="str">
        <f>IFERROR(VLOOKUP(CONCATENATE($B49,$H$9,$A$6),Table1RawData!$A$2:$AR$2166,6,FALSE)," ")</f>
        <v>Exclu</v>
      </c>
      <c r="I49" s="189" t="str">
        <f>IFERROR(VLOOKUP(CONCATENATE($B49,$I$9,$A$6),Table1RawData!$A$2:$AR$2166,6,FALSE)," ")</f>
        <v>Plein exercice</v>
      </c>
      <c r="J49" s="189" t="str">
        <f>IFERROR(VLOOKUP(CONCATENATE($B49,$J$9,$A$6),Table1RawData!$A$2:$AR$9039,6,FALSE)," ")</f>
        <v>Exclu</v>
      </c>
      <c r="K49" s="189" t="str">
        <f>IFERROR(VLOOKUP(CONCATENATE($B49,$K$9,$A$6),Table1RawData!$A$2:$AR$2166,6,FALSE)," ")</f>
        <v>Plein exercice</v>
      </c>
      <c r="L49" s="189" t="str">
        <f>IFERROR(VLOOKUP(CONCATENATE($B49,$L$9,$A$6),Table1RawData!$A$2:$AR$2166,6,FALSE)," ")</f>
        <v>Exercice restreint</v>
      </c>
      <c r="M49" s="190" t="str">
        <f>IFERROR(VLOOKUP(CONCATENATE($B49,$M$9,$A$6),Table1RawData!$A$2:$AR$9039,6,FALSE)," ")</f>
        <v>Exclu</v>
      </c>
    </row>
    <row r="50" spans="1:13" ht="15" customHeight="1" x14ac:dyDescent="0.25">
      <c r="A50" s="25" t="s">
        <v>54</v>
      </c>
      <c r="B50" s="22" t="s">
        <v>81</v>
      </c>
      <c r="C50" s="189" t="str">
        <f>IFERROR(VLOOKUP(CONCATENATE($B50,$C$9,$A$6),Table1RawData!$A$2:$AR$2166,6,FALSE)," ")</f>
        <v>Plein exercice</v>
      </c>
      <c r="D50" s="189" t="str">
        <f>IFERROR(VLOOKUP(CONCATENATE($B50,$D$9,$A$6),Table1RawData!$A$2:$AR$2166,6,FALSE)," ")</f>
        <v>Plein exercice</v>
      </c>
      <c r="E50" s="189" t="str">
        <f>IFERROR(VLOOKUP(CONCATENATE($B50,$E$9,$A$6),Table1RawData!$A$2:$AR$2166,6,FALSE)," ")</f>
        <v>Plein exercice</v>
      </c>
      <c r="F50" s="189" t="str">
        <f>IFERROR(VLOOKUP(CONCATENATE($B50,$F$9,$A$6),Table1RawData!$A$2:$AR$9104,6,FALSE)," ")</f>
        <v>Plein exercice</v>
      </c>
      <c r="G50" s="189" t="str">
        <f>IFERROR(VLOOKUP(CONCATENATE($B50,$G$9,$A$6),Table1RawData!$A$2:$AR$9039,6,FALSE)," ")</f>
        <v>Plein exercice</v>
      </c>
      <c r="H50" s="189" t="str">
        <f>IFERROR(VLOOKUP(CONCATENATE($B50,$H$9,$A$6),Table1RawData!$A$2:$AR$2166,6,FALSE)," ")</f>
        <v>Plein exercice</v>
      </c>
      <c r="I50" s="189" t="str">
        <f>IFERROR(VLOOKUP(CONCATENATE($B50,$I$9,$A$6),Table1RawData!$A$2:$AR$2166,6,FALSE)," ")</f>
        <v>Plein exercice</v>
      </c>
      <c r="J50" s="189" t="str">
        <f>IFERROR(VLOOKUP(CONCATENATE($B50,$J$9,$A$6),Table1RawData!$A$2:$AR$9039,6,FALSE)," ")</f>
        <v>Plein exercice</v>
      </c>
      <c r="K50" s="189" t="str">
        <f>IFERROR(VLOOKUP(CONCATENATE($B50,$K$9,$A$6),Table1RawData!$A$2:$AR$2166,6,FALSE)," ")</f>
        <v>Plein exercice</v>
      </c>
      <c r="L50" s="189" t="str">
        <f>IFERROR(VLOOKUP(CONCATENATE($B50,$L$9,$A$6),Table1RawData!$A$2:$AR$2166,6,FALSE)," ")</f>
        <v>Plein exercice</v>
      </c>
      <c r="M50" s="190" t="str">
        <f>IFERROR(VLOOKUP(CONCATENATE($B50,$M$9,$A$6),Table1RawData!$A$2:$AR$9039,6,FALSE)," ")</f>
        <v>Plein exercice</v>
      </c>
    </row>
    <row r="51" spans="1:13" ht="15" customHeight="1" x14ac:dyDescent="0.25">
      <c r="A51" s="25" t="s">
        <v>54</v>
      </c>
      <c r="B51" s="23" t="s">
        <v>82</v>
      </c>
      <c r="C51" s="189" t="str">
        <f>IFERROR(VLOOKUP(CONCATENATE($B51,$C$9,$A$6),Table1RawData!$A$2:$AR$2166,6,FALSE)," ")</f>
        <v>Plein exercice</v>
      </c>
      <c r="D51" s="189" t="str">
        <f>IFERROR(VLOOKUP(CONCATENATE($B51,$D$9,$A$6),Table1RawData!$A$2:$AR$2166,6,FALSE)," ")</f>
        <v>Plein exercice</v>
      </c>
      <c r="E51" s="189" t="str">
        <f>IFERROR(VLOOKUP(CONCATENATE($B51,$E$9,$A$6),Table1RawData!$A$2:$AR$2166,6,FALSE)," ")</f>
        <v>Plein exercice</v>
      </c>
      <c r="F51" s="189" t="str">
        <f>IFERROR(VLOOKUP(CONCATENATE($B51,$F$9,$A$6),Table1RawData!$A$2:$AR$9104,6,FALSE)," ")</f>
        <v>Plein exercice</v>
      </c>
      <c r="G51" s="189" t="str">
        <f>IFERROR(VLOOKUP(CONCATENATE($B51,$G$9,$A$6),Table1RawData!$A$2:$AR$9039,6,FALSE)," ")</f>
        <v>Exercice restreint</v>
      </c>
      <c r="H51" s="189" t="str">
        <f>IFERROR(VLOOKUP(CONCATENATE($B51,$H$9,$A$6),Table1RawData!$A$2:$AR$2166,6,FALSE)," ")</f>
        <v>Plein exercice</v>
      </c>
      <c r="I51" s="189" t="str">
        <f>IFERROR(VLOOKUP(CONCATENATE($B51,$I$9,$A$6),Table1RawData!$A$2:$AR$2166,6,FALSE)," ")</f>
        <v>Exercice restreint</v>
      </c>
      <c r="J51" s="189" t="str">
        <f>IFERROR(VLOOKUP(CONCATENATE($B51,$J$9,$A$6),Table1RawData!$A$2:$AR$9039,6,FALSE)," ")</f>
        <v>Plein exercice</v>
      </c>
      <c r="K51" s="189" t="str">
        <f>IFERROR(VLOOKUP(CONCATENATE($B51,$K$9,$A$6),Table1RawData!$A$2:$AR$2166,6,FALSE)," ")</f>
        <v>Plein exercice</v>
      </c>
      <c r="L51" s="189" t="str">
        <f>IFERROR(VLOOKUP(CONCATENATE($B51,$L$9,$A$6),Table1RawData!$A$2:$AR$2166,6,FALSE)," ")</f>
        <v>Plein exercice</v>
      </c>
      <c r="M51" s="190" t="str">
        <f>IFERROR(VLOOKUP(CONCATENATE($B51,$M$9,$A$6),Table1RawData!$A$2:$AR$9039,6,FALSE)," ")</f>
        <v>Plein exercice</v>
      </c>
    </row>
    <row r="52" spans="1:13" ht="15" customHeight="1" x14ac:dyDescent="0.25">
      <c r="A52" s="25" t="s">
        <v>54</v>
      </c>
      <c r="B52" s="23" t="s">
        <v>83</v>
      </c>
      <c r="C52" s="189" t="str">
        <f>IFERROR(VLOOKUP(CONCATENATE($B52,$C$9,$A$6),Table1RawData!$A$2:$AR$2166,6,FALSE)," ")</f>
        <v>Plein exercice</v>
      </c>
      <c r="D52" s="189" t="str">
        <f>IFERROR(VLOOKUP(CONCATENATE($B52,$D$9,$A$6),Table1RawData!$A$2:$AR$2166,6,FALSE)," ")</f>
        <v>Plein exercice</v>
      </c>
      <c r="E52" s="189" t="str">
        <f>IFERROR(VLOOKUP(CONCATENATE($B52,$E$9,$A$6),Table1RawData!$A$2:$AR$2166,6,FALSE)," ")</f>
        <v>Plein exercice</v>
      </c>
      <c r="F52" s="189" t="str">
        <f>IFERROR(VLOOKUP(CONCATENATE($B52,$F$9,$A$6),Table1RawData!$A$2:$AR$9104,6,FALSE)," ")</f>
        <v>Plein exercice</v>
      </c>
      <c r="G52" s="189" t="str">
        <f>IFERROR(VLOOKUP(CONCATENATE($B52,$G$9,$A$6),Table1RawData!$A$2:$AR$9039,6,FALSE)," ")</f>
        <v>Plein exercice</v>
      </c>
      <c r="H52" s="189" t="str">
        <f>IFERROR(VLOOKUP(CONCATENATE($B52,$H$9,$A$6),Table1RawData!$A$2:$AR$2166,6,FALSE)," ")</f>
        <v>Exclu</v>
      </c>
      <c r="I52" s="189" t="str">
        <f>IFERROR(VLOOKUP(CONCATENATE($B52,$I$9,$A$6),Table1RawData!$A$2:$AR$2166,6,FALSE)," ")</f>
        <v>Plein exercice</v>
      </c>
      <c r="J52" s="189" t="str">
        <f>IFERROR(VLOOKUP(CONCATENATE($B52,$J$9,$A$6),Table1RawData!$A$2:$AR$9039,6,FALSE)," ")</f>
        <v>Plein exercice</v>
      </c>
      <c r="K52" s="189" t="str">
        <f>IFERROR(VLOOKUP(CONCATENATE($B52,$K$9,$A$6),Table1RawData!$A$2:$AR$2166,6,FALSE)," ")</f>
        <v>Plein exercice</v>
      </c>
      <c r="L52" s="189" t="str">
        <f>IFERROR(VLOOKUP(CONCATENATE($B52,$L$9,$A$6),Table1RawData!$A$2:$AR$2166,6,FALSE)," ")</f>
        <v>Exercice restreint</v>
      </c>
      <c r="M52" s="190" t="str">
        <f>IFERROR(VLOOKUP(CONCATENATE($B52,$M$9,$A$6),Table1RawData!$A$2:$AR$9039,6,FALSE)," ")</f>
        <v>Plein exercice</v>
      </c>
    </row>
    <row r="53" spans="1:13" ht="15" customHeight="1" x14ac:dyDescent="0.25">
      <c r="A53" s="65" t="s">
        <v>84</v>
      </c>
      <c r="B53" s="23" t="s">
        <v>85</v>
      </c>
      <c r="C53" s="189" t="str">
        <f>IFERROR(VLOOKUP(CONCATENATE($B53,$C$9,$A$6),Table1RawData!$A$2:$AR$2166,6,FALSE)," ")</f>
        <v>Exclu</v>
      </c>
      <c r="D53" s="189" t="str">
        <f>IFERROR(VLOOKUP(CONCATENATE($B53,$D$9,$A$6),Table1RawData!$A$2:$AR$2166,6,FALSE)," ")</f>
        <v>Exclu</v>
      </c>
      <c r="E53" s="189" t="str">
        <f>IFERROR(VLOOKUP(CONCATENATE($B53,$E$9,$A$6),Table1RawData!$A$2:$AR$2166,6,FALSE)," ")</f>
        <v>Exercice restreint</v>
      </c>
      <c r="F53" s="189" t="str">
        <f>IFERROR(VLOOKUP(CONCATENATE($B53,$F$9,$A$6),Table1RawData!$A$2:$AR$9104,6,FALSE)," ")</f>
        <v>Exclu</v>
      </c>
      <c r="G53" s="189" t="str">
        <f>IFERROR(VLOOKUP(CONCATENATE($B53,$G$9,$A$6),Table1RawData!$A$2:$AR$9039,6,FALSE)," ")</f>
        <v>Exercice restreint</v>
      </c>
      <c r="H53" s="189" t="str">
        <f>IFERROR(VLOOKUP(CONCATENATE($B53,$H$9,$A$6),Table1RawData!$A$2:$AR$2166,6,FALSE)," ")</f>
        <v>Exclu</v>
      </c>
      <c r="I53" s="189" t="str">
        <f>IFERROR(VLOOKUP(CONCATENATE($B53,$I$9,$A$6),Table1RawData!$A$2:$AR$2166,6,FALSE)," ")</f>
        <v>Exercice restreint</v>
      </c>
      <c r="J53" s="189" t="str">
        <f>IFERROR(VLOOKUP(CONCATENATE($B53,$J$9,$A$6),Table1RawData!$A$2:$AR$9039,6,FALSE)," ")</f>
        <v>Exercice restreint</v>
      </c>
      <c r="K53" s="189" t="str">
        <f>IFERROR(VLOOKUP(CONCATENATE($B53,$K$9,$A$6),Table1RawData!$A$2:$AR$2166,6,FALSE)," ")</f>
        <v>Exercice restreint</v>
      </c>
      <c r="L53" s="189" t="str">
        <f>IFERROR(VLOOKUP(CONCATENATE($B53,$L$9,$A$6),Table1RawData!$A$2:$AR$2166,6,FALSE)," ")</f>
        <v>Exercice restreint</v>
      </c>
      <c r="M53" s="190" t="str">
        <f>IFERROR(VLOOKUP(CONCATENATE($B53,$M$9,$A$6),Table1RawData!$A$2:$AR$9039,6,FALSE)," ")</f>
        <v>Exclu</v>
      </c>
    </row>
    <row r="54" spans="1:13" ht="15" customHeight="1" x14ac:dyDescent="0.25">
      <c r="A54" s="26" t="s">
        <v>84</v>
      </c>
      <c r="B54" s="22" t="s">
        <v>86</v>
      </c>
      <c r="C54" s="189" t="str">
        <f>IFERROR(VLOOKUP(CONCATENATE($B54,$C$9,$A$6),Table1RawData!$A$2:$AR$2166,6,FALSE)," ")</f>
        <v>Plein exercice</v>
      </c>
      <c r="D54" s="189" t="str">
        <f>IFERROR(VLOOKUP(CONCATENATE($B54,$D$9,$A$6),Table1RawData!$A$2:$AR$2166,6,FALSE)," ")</f>
        <v>Plein exercice</v>
      </c>
      <c r="E54" s="189" t="str">
        <f>IFERROR(VLOOKUP(CONCATENATE($B54,$E$9,$A$6),Table1RawData!$A$2:$AR$2166,6,FALSE)," ")</f>
        <v>Plein exercice</v>
      </c>
      <c r="F54" s="189" t="str">
        <f>IFERROR(VLOOKUP(CONCATENATE($B54,$F$9,$A$6),Table1RawData!$A$2:$AR$9104,6,FALSE)," ")</f>
        <v>Plein exercice</v>
      </c>
      <c r="G54" s="189" t="str">
        <f>IFERROR(VLOOKUP(CONCATENATE($B54,$G$9,$A$6),Table1RawData!$A$2:$AR$9039,6,FALSE)," ")</f>
        <v>Plein exercice</v>
      </c>
      <c r="H54" s="189" t="str">
        <f>IFERROR(VLOOKUP(CONCATENATE($B54,$H$9,$A$6),Table1RawData!$A$2:$AR$2166,6,FALSE)," ")</f>
        <v>Plein exercice</v>
      </c>
      <c r="I54" s="189" t="str">
        <f>IFERROR(VLOOKUP(CONCATENATE($B54,$I$9,$A$6),Table1RawData!$A$2:$AR$2166,6,FALSE)," ")</f>
        <v>Plein exercice</v>
      </c>
      <c r="J54" s="189" t="str">
        <f>IFERROR(VLOOKUP(CONCATENATE($B54,$J$9,$A$6),Table1RawData!$A$2:$AR$9039,6,FALSE)," ")</f>
        <v>Plein exercice</v>
      </c>
      <c r="K54" s="189" t="str">
        <f>IFERROR(VLOOKUP(CONCATENATE($B54,$K$9,$A$6),Table1RawData!$A$2:$AR$2166,6,FALSE)," ")</f>
        <v>Exercice restreint</v>
      </c>
      <c r="L54" s="189" t="str">
        <f>IFERROR(VLOOKUP(CONCATENATE($B54,$L$9,$A$6),Table1RawData!$A$2:$AR$2166,6,FALSE)," ")</f>
        <v>Exercice restreint</v>
      </c>
      <c r="M54" s="190" t="str">
        <f>IFERROR(VLOOKUP(CONCATENATE($B54,$M$9,$A$6),Table1RawData!$A$2:$AR$9039,6,FALSE)," ")</f>
        <v>Plein exercice</v>
      </c>
    </row>
    <row r="55" spans="1:13" ht="15" customHeight="1" x14ac:dyDescent="0.25">
      <c r="A55" s="26" t="s">
        <v>84</v>
      </c>
      <c r="B55" s="22" t="s">
        <v>87</v>
      </c>
      <c r="C55" s="189" t="str">
        <f>IFERROR(VLOOKUP(CONCATENATE($B55,$C$9,$A$6),Table1RawData!$A$2:$AR$2166,6,FALSE)," ")</f>
        <v>Plein exercice</v>
      </c>
      <c r="D55" s="189" t="str">
        <f>IFERROR(VLOOKUP(CONCATENATE($B55,$D$9,$A$6),Table1RawData!$A$2:$AR$2166,6,FALSE)," ")</f>
        <v>Plein exercice</v>
      </c>
      <c r="E55" s="189" t="str">
        <f>IFERROR(VLOOKUP(CONCATENATE($B55,$E$9,$A$6),Table1RawData!$A$2:$AR$2166,6,FALSE)," ")</f>
        <v>Plein exercice</v>
      </c>
      <c r="F55" s="189" t="str">
        <f>IFERROR(VLOOKUP(CONCATENATE($B55,$F$9,$A$6),Table1RawData!$A$2:$AR$9104,6,FALSE)," ")</f>
        <v>Plein exercice</v>
      </c>
      <c r="G55" s="189" t="str">
        <f>IFERROR(VLOOKUP(CONCATENATE($B55,$G$9,$A$6),Table1RawData!$A$2:$AR$9039,6,FALSE)," ")</f>
        <v>Plein exercice</v>
      </c>
      <c r="H55" s="189" t="str">
        <f>IFERROR(VLOOKUP(CONCATENATE($B55,$H$9,$A$6),Table1RawData!$A$2:$AR$2166,6,FALSE)," ")</f>
        <v>Plein exercice</v>
      </c>
      <c r="I55" s="189" t="str">
        <f>IFERROR(VLOOKUP(CONCATENATE($B55,$I$9,$A$6),Table1RawData!$A$2:$AR$2166,6,FALSE)," ")</f>
        <v>Plein exercice</v>
      </c>
      <c r="J55" s="189" t="str">
        <f>IFERROR(VLOOKUP(CONCATENATE($B55,$J$9,$A$6),Table1RawData!$A$2:$AR$9039,6,FALSE)," ")</f>
        <v>Plein exercice</v>
      </c>
      <c r="K55" s="189" t="str">
        <f>IFERROR(VLOOKUP(CONCATENATE($B55,$K$9,$A$6),Table1RawData!$A$2:$AR$2166,6,FALSE)," ")</f>
        <v>Plein exercice</v>
      </c>
      <c r="L55" s="189" t="str">
        <f>IFERROR(VLOOKUP(CONCATENATE($B55,$L$9,$A$6),Table1RawData!$A$2:$AR$2166,6,FALSE)," ")</f>
        <v>Plein exercice</v>
      </c>
      <c r="M55" s="190" t="str">
        <f>IFERROR(VLOOKUP(CONCATENATE($B55,$M$9,$A$6),Table1RawData!$A$2:$AR$9039,6,FALSE)," ")</f>
        <v>Plein exercice</v>
      </c>
    </row>
    <row r="56" spans="1:13" ht="15" customHeight="1" x14ac:dyDescent="0.25">
      <c r="A56" s="26" t="s">
        <v>84</v>
      </c>
      <c r="B56" s="23" t="s">
        <v>88</v>
      </c>
      <c r="C56" s="189" t="str">
        <f>IFERROR(VLOOKUP(CONCATENATE($B56,$C$9,$A$6),Table1RawData!$A$2:$AR$2166,6,FALSE)," ")</f>
        <v>Exclu</v>
      </c>
      <c r="D56" s="189" t="str">
        <f>IFERROR(VLOOKUP(CONCATENATE($B56,$D$9,$A$6),Table1RawData!$A$2:$AR$2166,6,FALSE)," ")</f>
        <v>Exclu</v>
      </c>
      <c r="E56" s="189" t="str">
        <f>IFERROR(VLOOKUP(CONCATENATE($B56,$E$9,$A$6),Table1RawData!$A$2:$AR$2166,6,FALSE)," ")</f>
        <v>Exclu</v>
      </c>
      <c r="F56" s="189" t="str">
        <f>IFERROR(VLOOKUP(CONCATENATE($B56,$F$9,$A$6),Table1RawData!$A$2:$AR$9104,6,FALSE)," ")</f>
        <v>Exclu</v>
      </c>
      <c r="G56" s="189" t="str">
        <f>IFERROR(VLOOKUP(CONCATENATE($B56,$G$9,$A$6),Table1RawData!$A$2:$AR$9039,6,FALSE)," ")</f>
        <v>Exclu</v>
      </c>
      <c r="H56" s="189" t="str">
        <f>IFERROR(VLOOKUP(CONCATENATE($B56,$H$9,$A$6),Table1RawData!$A$2:$AR$2166,6,FALSE)," ")</f>
        <v>Exclu</v>
      </c>
      <c r="I56" s="189" t="str">
        <f>IFERROR(VLOOKUP(CONCATENATE($B56,$I$9,$A$6),Table1RawData!$A$2:$AR$2166,6,FALSE)," ")</f>
        <v>Exclu</v>
      </c>
      <c r="J56" s="189" t="str">
        <f>IFERROR(VLOOKUP(CONCATENATE($B56,$J$9,$A$6),Table1RawData!$A$2:$AR$9039,6,FALSE)," ")</f>
        <v>Exclu</v>
      </c>
      <c r="K56" s="189" t="str">
        <f>IFERROR(VLOOKUP(CONCATENATE($B56,$K$9,$A$6),Table1RawData!$A$2:$AR$2166,6,FALSE)," ")</f>
        <v>Exclu</v>
      </c>
      <c r="L56" s="189" t="str">
        <f>IFERROR(VLOOKUP(CONCATENATE($B56,$L$9,$A$6),Table1RawData!$A$2:$AR$2166,6,FALSE)," ")</f>
        <v>Exercice restreint</v>
      </c>
      <c r="M56" s="190" t="str">
        <f>IFERROR(VLOOKUP(CONCATENATE($B56,$M$9,$A$6),Table1RawData!$A$2:$AR$9039,6,FALSE)," ")</f>
        <v>Exclu</v>
      </c>
    </row>
    <row r="57" spans="1:13" ht="15" customHeight="1" x14ac:dyDescent="0.25">
      <c r="A57" s="26" t="s">
        <v>84</v>
      </c>
      <c r="B57" s="22" t="s">
        <v>190</v>
      </c>
      <c r="C57" s="189" t="str">
        <f>IFERROR(VLOOKUP(CONCATENATE($B57,$C$9,$A$6),Table1RawData!$A$2:$AR$2166,6,FALSE)," ")</f>
        <v>Plein exercice</v>
      </c>
      <c r="D57" s="189" t="str">
        <f>IFERROR(VLOOKUP(CONCATENATE($B57,$D$9,$A$6),Table1RawData!$A$2:$AR$2166,6,FALSE)," ")</f>
        <v>Plein exercice</v>
      </c>
      <c r="E57" s="189" t="str">
        <f>IFERROR(VLOOKUP(CONCATENATE($B57,$E$9,$A$6),Table1RawData!$A$2:$AR$2166,6,FALSE)," ")</f>
        <v>Plein exercice</v>
      </c>
      <c r="F57" s="189" t="str">
        <f>IFERROR(VLOOKUP(CONCATENATE($B57,$F$9,$A$6),Table1RawData!$A$2:$AR$9104,6,FALSE)," ")</f>
        <v>Plein exercice</v>
      </c>
      <c r="G57" s="189" t="str">
        <f>IFERROR(VLOOKUP(CONCATENATE($B57,$G$9,$A$6),Table1RawData!$A$2:$AR$9039,6,FALSE)," ")</f>
        <v>Exercice restreint</v>
      </c>
      <c r="H57" s="189" t="str">
        <f>IFERROR(VLOOKUP(CONCATENATE($B57,$H$9,$A$6),Table1RawData!$A$2:$AR$2166,6,FALSE)," ")</f>
        <v>Plein exercice</v>
      </c>
      <c r="I57" s="189" t="str">
        <f>IFERROR(VLOOKUP(CONCATENATE($B57,$I$9,$A$6),Table1RawData!$A$2:$AR$2166,6,FALSE)," ")</f>
        <v>Plein exercice</v>
      </c>
      <c r="J57" s="189" t="str">
        <f>IFERROR(VLOOKUP(CONCATENATE($B57,$J$9,$A$6),Table1RawData!$A$2:$AR$9039,6,FALSE)," ")</f>
        <v>Plein exercice</v>
      </c>
      <c r="K57" s="189" t="str">
        <f>IFERROR(VLOOKUP(CONCATENATE($B57,$K$9,$A$6),Table1RawData!$A$2:$AR$2166,6,FALSE)," ")</f>
        <v>Plein exercice</v>
      </c>
      <c r="L57" s="189" t="str">
        <f>IFERROR(VLOOKUP(CONCATENATE($B57,$L$9,$A$6),Table1RawData!$A$2:$AR$2166,6,FALSE)," ")</f>
        <v>Plein exercice</v>
      </c>
      <c r="M57" s="190" t="str">
        <f>IFERROR(VLOOKUP(CONCATENATE($B57,$M$9,$A$6),Table1RawData!$A$2:$AR$9039,6,FALSE)," ")</f>
        <v>Plein exercice</v>
      </c>
    </row>
    <row r="58" spans="1:13" ht="15" customHeight="1" x14ac:dyDescent="0.25">
      <c r="A58" s="26" t="s">
        <v>84</v>
      </c>
      <c r="B58" s="23" t="s">
        <v>89</v>
      </c>
      <c r="C58" s="189" t="str">
        <f>IFERROR(VLOOKUP(CONCATENATE($B58,$C$9,$A$6),Table1RawData!$A$2:$AR$2166,6,FALSE)," ")</f>
        <v>Exclu</v>
      </c>
      <c r="D58" s="189" t="str">
        <f>IFERROR(VLOOKUP(CONCATENATE($B58,$D$9,$A$6),Table1RawData!$A$2:$AR$2166,6,FALSE)," ")</f>
        <v>Exclu</v>
      </c>
      <c r="E58" s="189" t="str">
        <f>IFERROR(VLOOKUP(CONCATENATE($B58,$E$9,$A$6),Table1RawData!$A$2:$AR$2166,6,FALSE)," ")</f>
        <v>Exclu</v>
      </c>
      <c r="F58" s="189" t="str">
        <f>IFERROR(VLOOKUP(CONCATENATE($B58,$F$9,$A$6),Table1RawData!$A$2:$AR$9104,6,FALSE)," ")</f>
        <v>Exclu</v>
      </c>
      <c r="G58" s="189" t="str">
        <f>IFERROR(VLOOKUP(CONCATENATE($B58,$G$9,$A$6),Table1RawData!$A$2:$AR$9039,6,FALSE)," ")</f>
        <v>Exclu</v>
      </c>
      <c r="H58" s="189" t="str">
        <f>IFERROR(VLOOKUP(CONCATENATE($B58,$H$9,$A$6),Table1RawData!$A$2:$AR$2166,6,FALSE)," ")</f>
        <v>Exclu</v>
      </c>
      <c r="I58" s="189" t="str">
        <f>IFERROR(VLOOKUP(CONCATENATE($B58,$I$9,$A$6),Table1RawData!$A$2:$AR$2166,6,FALSE)," ")</f>
        <v>Exercice restreint</v>
      </c>
      <c r="J58" s="189" t="str">
        <f>IFERROR(VLOOKUP(CONCATENATE($B58,$J$9,$A$6),Table1RawData!$A$2:$AR$9039,6,FALSE)," ")</f>
        <v>Exercice restreint</v>
      </c>
      <c r="K58" s="189" t="str">
        <f>IFERROR(VLOOKUP(CONCATENATE($B58,$K$9,$A$6),Table1RawData!$A$2:$AR$2166,6,FALSE)," ")</f>
        <v>Exercice restreint</v>
      </c>
      <c r="L58" s="189" t="str">
        <f>IFERROR(VLOOKUP(CONCATENATE($B58,$L$9,$A$6),Table1RawData!$A$2:$AR$2166,6,FALSE)," ")</f>
        <v>Exercice restreint</v>
      </c>
      <c r="M58" s="190" t="str">
        <f>IFERROR(VLOOKUP(CONCATENATE($B58,$M$9,$A$6),Table1RawData!$A$2:$AR$9039,6,FALSE)," ")</f>
        <v>Exercice restreint</v>
      </c>
    </row>
    <row r="59" spans="1:13" ht="15" customHeight="1" x14ac:dyDescent="0.25">
      <c r="A59" s="27" t="s">
        <v>84</v>
      </c>
      <c r="B59" s="22" t="s">
        <v>189</v>
      </c>
      <c r="C59" s="189" t="str">
        <f>IFERROR(VLOOKUP(CONCATENATE($B59,$C$9,$A$6),Table1RawData!$A$2:$AR$2166,6,FALSE)," ")</f>
        <v>Plein exercice</v>
      </c>
      <c r="D59" s="189" t="str">
        <f>IFERROR(VLOOKUP(CONCATENATE($B59,$D$9,$A$6),Table1RawData!$A$2:$AR$2166,6,FALSE)," ")</f>
        <v>Plein exercice</v>
      </c>
      <c r="E59" s="189" t="str">
        <f>IFERROR(VLOOKUP(CONCATENATE($B59,$E$9,$A$6),Table1RawData!$A$2:$AR$2166,6,FALSE)," ")</f>
        <v>Plein exercice</v>
      </c>
      <c r="F59" s="189" t="str">
        <f>IFERROR(VLOOKUP(CONCATENATE($B59,$F$9,$A$6),Table1RawData!$A$2:$AR$9104,6,FALSE)," ")</f>
        <v>Plein exercice</v>
      </c>
      <c r="G59" s="189" t="str">
        <f>IFERROR(VLOOKUP(CONCATENATE($B59,$G$9,$A$6),Table1RawData!$A$2:$AR$9039,6,FALSE)," ")</f>
        <v>Plein exercice</v>
      </c>
      <c r="H59" s="189" t="str">
        <f>IFERROR(VLOOKUP(CONCATENATE($B59,$H$9,$A$6),Table1RawData!$A$2:$AR$2166,6,FALSE)," ")</f>
        <v>Plein exercice</v>
      </c>
      <c r="I59" s="189" t="str">
        <f>IFERROR(VLOOKUP(CONCATENATE($B59,$I$9,$A$6),Table1RawData!$A$2:$AR$2166,6,FALSE)," ")</f>
        <v>Plein exercice</v>
      </c>
      <c r="J59" s="189" t="str">
        <f>IFERROR(VLOOKUP(CONCATENATE($B59,$J$9,$A$6),Table1RawData!$A$2:$AR$9039,6,FALSE)," ")</f>
        <v>Plein exercice</v>
      </c>
      <c r="K59" s="189" t="str">
        <f>IFERROR(VLOOKUP(CONCATENATE($B59,$K$9,$A$6),Table1RawData!$A$2:$AR$2166,6,FALSE)," ")</f>
        <v>Plein exercice</v>
      </c>
      <c r="L59" s="189" t="str">
        <f>IFERROR(VLOOKUP(CONCATENATE($B59,$L$9,$A$6),Table1RawData!$A$2:$AR$2166,6,FALSE)," ")</f>
        <v>Exercice restreint</v>
      </c>
      <c r="M59" s="190" t="str">
        <f>IFERROR(VLOOKUP(CONCATENATE($B59,$M$9,$A$6),Table1RawData!$A$2:$AR$9039,6,FALSE)," ")</f>
        <v>Plein exercice</v>
      </c>
    </row>
    <row r="60" spans="1:13" ht="15" customHeight="1" x14ac:dyDescent="0.25">
      <c r="A60" s="28" t="s">
        <v>90</v>
      </c>
      <c r="B60" s="23" t="s">
        <v>91</v>
      </c>
      <c r="C60" s="189" t="str">
        <f>IFERROR(VLOOKUP(CONCATENATE($B60,$C$9,$A$6),Table1RawData!$A$2:$AR$2166,6,FALSE)," ")</f>
        <v>Plein exercice</v>
      </c>
      <c r="D60" s="189" t="str">
        <f>IFERROR(VLOOKUP(CONCATENATE($B60,$D$9,$A$6),Table1RawData!$A$2:$AR$2166,6,FALSE)," ")</f>
        <v>Exclu</v>
      </c>
      <c r="E60" s="189" t="str">
        <f>IFERROR(VLOOKUP(CONCATENATE($B60,$E$9,$A$6),Table1RawData!$A$2:$AR$2166,6,FALSE)," ")</f>
        <v>Exclu</v>
      </c>
      <c r="F60" s="189" t="str">
        <f>IFERROR(VLOOKUP(CONCATENATE($B60,$F$9,$A$6),Table1RawData!$A$2:$AR$9104,6,FALSE)," ")</f>
        <v>Exercice restreint</v>
      </c>
      <c r="G60" s="189" t="str">
        <f>IFERROR(VLOOKUP(CONCATENATE($B60,$G$9,$A$6),Table1RawData!$A$2:$AR$9039,6,FALSE)," ")</f>
        <v>Exercice restreint</v>
      </c>
      <c r="H60" s="189" t="str">
        <f>IFERROR(VLOOKUP(CONCATENATE($B60,$H$9,$A$6),Table1RawData!$A$2:$AR$2166,6,FALSE)," ")</f>
        <v>Exclu</v>
      </c>
      <c r="I60" s="189" t="str">
        <f>IFERROR(VLOOKUP(CONCATENATE($B60,$I$9,$A$6),Table1RawData!$A$2:$AR$2166,6,FALSE)," ")</f>
        <v>Plein exercice</v>
      </c>
      <c r="J60" s="189" t="str">
        <f>IFERROR(VLOOKUP(CONCATENATE($B60,$J$9,$A$6),Table1RawData!$A$2:$AR$9039,6,FALSE)," ")</f>
        <v>Exercice restreint</v>
      </c>
      <c r="K60" s="189" t="str">
        <f>IFERROR(VLOOKUP(CONCATENATE($B60,$K$9,$A$6),Table1RawData!$A$2:$AR$2166,6,FALSE)," ")</f>
        <v>Plein exercice</v>
      </c>
      <c r="L60" s="189" t="str">
        <f>IFERROR(VLOOKUP(CONCATENATE($B60,$L$9,$A$6),Table1RawData!$A$2:$AR$2166,6,FALSE)," ")</f>
        <v>Exercice restreint</v>
      </c>
      <c r="M60" s="190" t="str">
        <f>IFERROR(VLOOKUP(CONCATENATE($B60,$M$9,$A$6),Table1RawData!$A$2:$AR$9039,6,FALSE)," ")</f>
        <v>Exercice restreint</v>
      </c>
    </row>
    <row r="61" spans="1:13" ht="15" customHeight="1" x14ac:dyDescent="0.25">
      <c r="A61" s="26" t="s">
        <v>90</v>
      </c>
      <c r="B61" s="23" t="s">
        <v>92</v>
      </c>
      <c r="C61" s="189" t="str">
        <f>IFERROR(VLOOKUP(CONCATENATE($B61,$C$9,$A$6),Table1RawData!$A$2:$AR$2166,6,FALSE)," ")</f>
        <v>Plein exercice</v>
      </c>
      <c r="D61" s="189" t="str">
        <f>IFERROR(VLOOKUP(CONCATENATE($B61,$D$9,$A$6),Table1RawData!$A$2:$AR$2166,6,FALSE)," ")</f>
        <v>Exclu</v>
      </c>
      <c r="E61" s="189" t="str">
        <f>IFERROR(VLOOKUP(CONCATENATE($B61,$E$9,$A$6),Table1RawData!$A$2:$AR$2166,6,FALSE)," ")</f>
        <v>Plein exercice</v>
      </c>
      <c r="F61" s="189" t="str">
        <f>IFERROR(VLOOKUP(CONCATENATE($B61,$F$9,$A$6),Table1RawData!$A$2:$AR$9104,6,FALSE)," ")</f>
        <v>Plein exercice</v>
      </c>
      <c r="G61" s="189" t="str">
        <f>IFERROR(VLOOKUP(CONCATENATE($B61,$G$9,$A$6),Table1RawData!$A$2:$AR$9039,6,FALSE)," ")</f>
        <v>Plein exercice</v>
      </c>
      <c r="H61" s="189" t="str">
        <f>IFERROR(VLOOKUP(CONCATENATE($B61,$H$9,$A$6),Table1RawData!$A$2:$AR$2166,6,FALSE)," ")</f>
        <v>Plein exercice</v>
      </c>
      <c r="I61" s="189" t="str">
        <f>IFERROR(VLOOKUP(CONCATENATE($B61,$I$9,$A$6),Table1RawData!$A$2:$AR$2166,6,FALSE)," ")</f>
        <v>Plein exercice</v>
      </c>
      <c r="J61" s="189" t="str">
        <f>IFERROR(VLOOKUP(CONCATENATE($B61,$J$9,$A$6),Table1RawData!$A$2:$AR$9039,6,FALSE)," ")</f>
        <v>Plein exercice</v>
      </c>
      <c r="K61" s="189" t="str">
        <f>IFERROR(VLOOKUP(CONCATENATE($B61,$K$9,$A$6),Table1RawData!$A$2:$AR$2166,6,FALSE)," ")</f>
        <v>Plein exercice</v>
      </c>
      <c r="L61" s="189" t="str">
        <f>IFERROR(VLOOKUP(CONCATENATE($B61,$L$9,$A$6),Table1RawData!$A$2:$AR$2166,6,FALSE)," ")</f>
        <v>Exercice restreint</v>
      </c>
      <c r="M61" s="190" t="str">
        <f>IFERROR(VLOOKUP(CONCATENATE($B61,$M$9,$A$6),Table1RawData!$A$2:$AR$9039,6,FALSE)," ")</f>
        <v>Plein exercice</v>
      </c>
    </row>
    <row r="62" spans="1:13" ht="15" customHeight="1" x14ac:dyDescent="0.25">
      <c r="A62" s="26" t="s">
        <v>90</v>
      </c>
      <c r="B62" s="23" t="s">
        <v>93</v>
      </c>
      <c r="C62" s="189" t="str">
        <f>IFERROR(VLOOKUP(CONCATENATE($B62,$C$9,$A$6),Table1RawData!$A$2:$AR$2166,6,FALSE)," ")</f>
        <v>Exclu</v>
      </c>
      <c r="D62" s="189" t="str">
        <f>IFERROR(VLOOKUP(CONCATENATE($B62,$D$9,$A$6),Table1RawData!$A$2:$AR$2166,6,FALSE)," ")</f>
        <v>Exclu</v>
      </c>
      <c r="E62" s="189" t="str">
        <f>IFERROR(VLOOKUP(CONCATENATE($B62,$E$9,$A$6),Table1RawData!$A$2:$AR$2166,6,FALSE)," ")</f>
        <v>Exercice restreint</v>
      </c>
      <c r="F62" s="189" t="str">
        <f>IFERROR(VLOOKUP(CONCATENATE($B62,$F$9,$A$6),Table1RawData!$A$2:$AR$9104,6,FALSE)," ")</f>
        <v>Exclu</v>
      </c>
      <c r="G62" s="189" t="str">
        <f>IFERROR(VLOOKUP(CONCATENATE($B62,$G$9,$A$6),Table1RawData!$A$2:$AR$9039,6,FALSE)," ")</f>
        <v>Exclu</v>
      </c>
      <c r="H62" s="189" t="str">
        <f>IFERROR(VLOOKUP(CONCATENATE($B62,$H$9,$A$6),Table1RawData!$A$2:$AR$2166,6,FALSE)," ")</f>
        <v>Exclu</v>
      </c>
      <c r="I62" s="189" t="str">
        <f>IFERROR(VLOOKUP(CONCATENATE($B62,$I$9,$A$6),Table1RawData!$A$2:$AR$2166,6,FALSE)," ")</f>
        <v>Exclu</v>
      </c>
      <c r="J62" s="189" t="str">
        <f>IFERROR(VLOOKUP(CONCATENATE($B62,$J$9,$A$6),Table1RawData!$A$2:$AR$9039,6,FALSE)," ")</f>
        <v>Exclu</v>
      </c>
      <c r="K62" s="189" t="str">
        <f>IFERROR(VLOOKUP(CONCATENATE($B62,$K$9,$A$6),Table1RawData!$A$2:$AR$2166,6,FALSE)," ")</f>
        <v>Exclu</v>
      </c>
      <c r="L62" s="189" t="str">
        <f>IFERROR(VLOOKUP(CONCATENATE($B62,$L$9,$A$6),Table1RawData!$A$2:$AR$2166,6,FALSE)," ")</f>
        <v>Exclu</v>
      </c>
      <c r="M62" s="190" t="str">
        <f>IFERROR(VLOOKUP(CONCATENATE($B62,$M$9,$A$6),Table1RawData!$A$2:$AR$9039,6,FALSE)," ")</f>
        <v>Exclu</v>
      </c>
    </row>
    <row r="63" spans="1:13" ht="15" customHeight="1" x14ac:dyDescent="0.25">
      <c r="A63" s="26" t="s">
        <v>90</v>
      </c>
      <c r="B63" s="23" t="s">
        <v>94</v>
      </c>
      <c r="C63" s="189" t="str">
        <f>IFERROR(VLOOKUP(CONCATENATE($B63,$C$9,$A$6),Table1RawData!$A$2:$AR$2166,6,FALSE)," ")</f>
        <v>Exercice restreint</v>
      </c>
      <c r="D63" s="189" t="str">
        <f>IFERROR(VLOOKUP(CONCATENATE($B63,$D$9,$A$6),Table1RawData!$A$2:$AR$2166,6,FALSE)," ")</f>
        <v>Exclu</v>
      </c>
      <c r="E63" s="189" t="str">
        <f>IFERROR(VLOOKUP(CONCATENATE($B63,$E$9,$A$6),Table1RawData!$A$2:$AR$2166,6,FALSE)," ")</f>
        <v>Exclu</v>
      </c>
      <c r="F63" s="189" t="str">
        <f>IFERROR(VLOOKUP(CONCATENATE($B63,$F$9,$A$6),Table1RawData!$A$2:$AR$9104,6,FALSE)," ")</f>
        <v>Exclu</v>
      </c>
      <c r="G63" s="189" t="str">
        <f>IFERROR(VLOOKUP(CONCATENATE($B63,$G$9,$A$6),Table1RawData!$A$2:$AR$9039,6,FALSE)," ")</f>
        <v>Exclu</v>
      </c>
      <c r="H63" s="189" t="str">
        <f>IFERROR(VLOOKUP(CONCATENATE($B63,$H$9,$A$6),Table1RawData!$A$2:$AR$2166,6,FALSE)," ")</f>
        <v>Exercice restreint</v>
      </c>
      <c r="I63" s="189" t="str">
        <f>IFERROR(VLOOKUP(CONCATENATE($B63,$I$9,$A$6),Table1RawData!$A$2:$AR$2166,6,FALSE)," ")</f>
        <v>Exclu</v>
      </c>
      <c r="J63" s="189" t="str">
        <f>IFERROR(VLOOKUP(CONCATENATE($B63,$J$9,$A$6),Table1RawData!$A$2:$AR$9039,6,FALSE)," ")</f>
        <v>Exclu</v>
      </c>
      <c r="K63" s="189" t="str">
        <f>IFERROR(VLOOKUP(CONCATENATE($B63,$K$9,$A$6),Table1RawData!$A$2:$AR$2166,6,FALSE)," ")</f>
        <v>Exclu</v>
      </c>
      <c r="L63" s="189" t="str">
        <f>IFERROR(VLOOKUP(CONCATENATE($B63,$L$9,$A$6),Table1RawData!$A$2:$AR$2166,6,FALSE)," ")</f>
        <v>Exclu</v>
      </c>
      <c r="M63" s="190" t="str">
        <f>IFERROR(VLOOKUP(CONCATENATE($B63,$M$9,$A$6),Table1RawData!$A$2:$AR$9039,6,FALSE)," ")</f>
        <v>Exercice restreint</v>
      </c>
    </row>
    <row r="64" spans="1:13" ht="15" customHeight="1" x14ac:dyDescent="0.25">
      <c r="A64" s="26" t="s">
        <v>90</v>
      </c>
      <c r="B64" s="23" t="s">
        <v>95</v>
      </c>
      <c r="C64" s="189" t="str">
        <f>IFERROR(VLOOKUP(CONCATENATE($B64,$C$9,$A$6),Table1RawData!$A$2:$AR$2166,6,FALSE)," ")</f>
        <v>Exclu</v>
      </c>
      <c r="D64" s="189" t="str">
        <f>IFERROR(VLOOKUP(CONCATENATE($B64,$D$9,$A$6),Table1RawData!$A$2:$AR$2166,6,FALSE)," ")</f>
        <v>Exclu</v>
      </c>
      <c r="E64" s="189" t="str">
        <f>IFERROR(VLOOKUP(CONCATENATE($B64,$E$9,$A$6),Table1RawData!$A$2:$AR$2166,6,FALSE)," ")</f>
        <v>Exclu</v>
      </c>
      <c r="F64" s="189" t="str">
        <f>IFERROR(VLOOKUP(CONCATENATE($B64,$F$9,$A$6),Table1RawData!$A$2:$AR$9104,6,FALSE)," ")</f>
        <v>Exclu</v>
      </c>
      <c r="G64" s="189" t="str">
        <f>IFERROR(VLOOKUP(CONCATENATE($B64,$G$9,$A$6),Table1RawData!$A$2:$AR$9039,6,FALSE)," ")</f>
        <v>Exclu</v>
      </c>
      <c r="H64" s="189" t="str">
        <f>IFERROR(VLOOKUP(CONCATENATE($B64,$H$9,$A$6),Table1RawData!$A$2:$AR$2166,6,FALSE)," ")</f>
        <v>Exclu</v>
      </c>
      <c r="I64" s="189" t="str">
        <f>IFERROR(VLOOKUP(CONCATENATE($B64,$I$9,$A$6),Table1RawData!$A$2:$AR$2166,6,FALSE)," ")</f>
        <v>Exclu</v>
      </c>
      <c r="J64" s="189" t="str">
        <f>IFERROR(VLOOKUP(CONCATENATE($B64,$J$9,$A$6),Table1RawData!$A$2:$AR$9039,6,FALSE)," ")</f>
        <v>Exclu</v>
      </c>
      <c r="K64" s="189" t="str">
        <f>IFERROR(VLOOKUP(CONCATENATE($B64,$K$9,$A$6),Table1RawData!$A$2:$AR$2166,6,FALSE)," ")</f>
        <v>Exclu</v>
      </c>
      <c r="L64" s="189" t="str">
        <f>IFERROR(VLOOKUP(CONCATENATE($B64,$L$9,$A$6),Table1RawData!$A$2:$AR$2166,6,FALSE)," ")</f>
        <v>—</v>
      </c>
      <c r="M64" s="190" t="str">
        <f>IFERROR(VLOOKUP(CONCATENATE($B64,$M$9,$A$6),Table1RawData!$A$2:$AR$9039,6,FALSE)," ")</f>
        <v>Plein exercice</v>
      </c>
    </row>
    <row r="65" spans="1:13" ht="15" customHeight="1" x14ac:dyDescent="0.25">
      <c r="A65" s="26" t="s">
        <v>90</v>
      </c>
      <c r="B65" s="23" t="s">
        <v>96</v>
      </c>
      <c r="C65" s="189" t="str">
        <f>IFERROR(VLOOKUP(CONCATENATE($B65,$C$9,$A$6),Table1RawData!$A$2:$AR$2166,6,FALSE)," ")</f>
        <v>Exclu</v>
      </c>
      <c r="D65" s="189" t="str">
        <f>IFERROR(VLOOKUP(CONCATENATE($B65,$D$9,$A$6),Table1RawData!$A$2:$AR$2166,6,FALSE)," ")</f>
        <v>Exclu</v>
      </c>
      <c r="E65" s="189" t="str">
        <f>IFERROR(VLOOKUP(CONCATENATE($B65,$E$9,$A$6),Table1RawData!$A$2:$AR$2166,6,FALSE)," ")</f>
        <v>Exclu</v>
      </c>
      <c r="F65" s="189" t="str">
        <f>IFERROR(VLOOKUP(CONCATENATE($B65,$F$9,$A$6),Table1RawData!$A$2:$AR$9104,6,FALSE)," ")</f>
        <v>Exclu</v>
      </c>
      <c r="G65" s="189" t="str">
        <f>IFERROR(VLOOKUP(CONCATENATE($B65,$G$9,$A$6),Table1RawData!$A$2:$AR$9039,6,FALSE)," ")</f>
        <v>Exclu</v>
      </c>
      <c r="H65" s="189" t="str">
        <f>IFERROR(VLOOKUP(CONCATENATE($B65,$H$9,$A$6),Table1RawData!$A$2:$AR$2166,6,FALSE)," ")</f>
        <v>Exclu</v>
      </c>
      <c r="I65" s="189" t="str">
        <f>IFERROR(VLOOKUP(CONCATENATE($B65,$I$9,$A$6),Table1RawData!$A$2:$AR$2166,6,FALSE)," ")</f>
        <v>Exclu</v>
      </c>
      <c r="J65" s="189" t="str">
        <f>IFERROR(VLOOKUP(CONCATENATE($B65,$J$9,$A$6),Table1RawData!$A$2:$AR$9039,6,FALSE)," ")</f>
        <v>Exclu</v>
      </c>
      <c r="K65" s="189" t="str">
        <f>IFERROR(VLOOKUP(CONCATENATE($B65,$K$9,$A$6),Table1RawData!$A$2:$AR$2166,6,FALSE)," ")</f>
        <v>Exclu</v>
      </c>
      <c r="L65" s="189" t="str">
        <f>IFERROR(VLOOKUP(CONCATENATE($B65,$L$9,$A$6),Table1RawData!$A$2:$AR$2166,6,FALSE)," ")</f>
        <v>—</v>
      </c>
      <c r="M65" s="190" t="str">
        <f>IFERROR(VLOOKUP(CONCATENATE($B65,$M$9,$A$6),Table1RawData!$A$2:$AR$9039,6,FALSE)," ")</f>
        <v>Exercice restreint</v>
      </c>
    </row>
    <row r="66" spans="1:13" ht="15" customHeight="1" x14ac:dyDescent="0.25">
      <c r="A66" s="26" t="s">
        <v>90</v>
      </c>
      <c r="B66" s="23" t="s">
        <v>97</v>
      </c>
      <c r="C66" s="189" t="str">
        <f>IFERROR(VLOOKUP(CONCATENATE($B66,$C$9,$A$6),Table1RawData!$A$2:$AR$2166,6,FALSE)," ")</f>
        <v>Exclu</v>
      </c>
      <c r="D66" s="189" t="str">
        <f>IFERROR(VLOOKUP(CONCATENATE($B66,$D$9,$A$6),Table1RawData!$A$2:$AR$2166,6,FALSE)," ")</f>
        <v>Plein exercice</v>
      </c>
      <c r="E66" s="189" t="str">
        <f>IFERROR(VLOOKUP(CONCATENATE($B66,$E$9,$A$6),Table1RawData!$A$2:$AR$2166,6,FALSE)," ")</f>
        <v>Exclu</v>
      </c>
      <c r="F66" s="189" t="str">
        <f>IFERROR(VLOOKUP(CONCATENATE($B66,$F$9,$A$6),Table1RawData!$A$2:$AR$9104,6,FALSE)," ")</f>
        <v>Exercice restreint</v>
      </c>
      <c r="G66" s="189" t="str">
        <f>IFERROR(VLOOKUP(CONCATENATE($B66,$G$9,$A$6),Table1RawData!$A$2:$AR$9039,6,FALSE)," ")</f>
        <v>Exclu</v>
      </c>
      <c r="H66" s="189" t="str">
        <f>IFERROR(VLOOKUP(CONCATENATE($B66,$H$9,$A$6),Table1RawData!$A$2:$AR$2166,6,FALSE)," ")</f>
        <v>Exclu</v>
      </c>
      <c r="I66" s="189" t="str">
        <f>IFERROR(VLOOKUP(CONCATENATE($B66,$I$9,$A$6),Table1RawData!$A$2:$AR$2166,6,FALSE)," ")</f>
        <v>Exercice restreint</v>
      </c>
      <c r="J66" s="189" t="str">
        <f>IFERROR(VLOOKUP(CONCATENATE($B66,$J$9,$A$6),Table1RawData!$A$2:$AR$9039,6,FALSE)," ")</f>
        <v>Exercice restreint</v>
      </c>
      <c r="K66" s="189" t="str">
        <f>IFERROR(VLOOKUP(CONCATENATE($B66,$K$9,$A$6),Table1RawData!$A$2:$AR$2166,6,FALSE)," ")</f>
        <v>Exercice restreint</v>
      </c>
      <c r="L66" s="189" t="str">
        <f>IFERROR(VLOOKUP(CONCATENATE($B66,$L$9,$A$6),Table1RawData!$A$2:$AR$2166,6,FALSE)," ")</f>
        <v>—</v>
      </c>
      <c r="M66" s="190" t="str">
        <f>IFERROR(VLOOKUP(CONCATENATE($B66,$M$9,$A$6),Table1RawData!$A$2:$AR$9039,6,FALSE)," ")</f>
        <v>Exercice restreint</v>
      </c>
    </row>
    <row r="67" spans="1:13" ht="28.5" x14ac:dyDescent="0.25">
      <c r="A67" s="26" t="s">
        <v>90</v>
      </c>
      <c r="B67" s="23" t="s">
        <v>98</v>
      </c>
      <c r="C67" s="189" t="str">
        <f>IFERROR(VLOOKUP(CONCATENATE($B67,$C$9,$A$6),Table1RawData!$A$2:$AR$2166,6,FALSE)," ")</f>
        <v>Exclu</v>
      </c>
      <c r="D67" s="189" t="str">
        <f>IFERROR(VLOOKUP(CONCATENATE($B67,$D$9,$A$6),Table1RawData!$A$2:$AR$2166,6,FALSE)," ")</f>
        <v>Exclu</v>
      </c>
      <c r="E67" s="189" t="str">
        <f>IFERROR(VLOOKUP(CONCATENATE($B67,$E$9,$A$6),Table1RawData!$A$2:$AR$2166,6,FALSE)," ")</f>
        <v>Exclu</v>
      </c>
      <c r="F67" s="189" t="str">
        <f>IFERROR(VLOOKUP(CONCATENATE($B67,$F$9,$A$6),Table1RawData!$A$2:$AR$9104,6,FALSE)," ")</f>
        <v>Exclu</v>
      </c>
      <c r="G67" s="189" t="str">
        <f>IFERROR(VLOOKUP(CONCATENATE($B67,$G$9,$A$6),Table1RawData!$A$2:$AR$9039,6,FALSE)," ")</f>
        <v>Exclu</v>
      </c>
      <c r="H67" s="189" t="str">
        <f>IFERROR(VLOOKUP(CONCATENATE($B67,$H$9,$A$6),Table1RawData!$A$2:$AR$2166,6,FALSE)," ")</f>
        <v>Exclu</v>
      </c>
      <c r="I67" s="189" t="str">
        <f>IFERROR(VLOOKUP(CONCATENATE($B67,$I$9,$A$6),Table1RawData!$A$2:$AR$2166,6,FALSE)," ")</f>
        <v>Exclu</v>
      </c>
      <c r="J67" s="189" t="str">
        <f>IFERROR(VLOOKUP(CONCATENATE($B67,$J$9,$A$6),Table1RawData!$A$2:$AR$9039,6,FALSE)," ")</f>
        <v>Exclu</v>
      </c>
      <c r="K67" s="189" t="str">
        <f>IFERROR(VLOOKUP(CONCATENATE($B67,$K$9,$A$6),Table1RawData!$A$2:$AR$2166,6,FALSE)," ")</f>
        <v>Exercice restreint</v>
      </c>
      <c r="L67" s="189" t="str">
        <f>IFERROR(VLOOKUP(CONCATENATE($B67,$L$9,$A$6),Table1RawData!$A$2:$AR$2166,6,FALSE)," ")</f>
        <v>—</v>
      </c>
      <c r="M67" s="190" t="str">
        <f>IFERROR(VLOOKUP(CONCATENATE($B67,$M$9,$A$6),Table1RawData!$A$2:$AR$9039,6,FALSE)," ")</f>
        <v>Exclu</v>
      </c>
    </row>
    <row r="68" spans="1:13" ht="28.5" x14ac:dyDescent="0.25">
      <c r="A68" s="26" t="s">
        <v>90</v>
      </c>
      <c r="B68" s="23" t="s">
        <v>99</v>
      </c>
      <c r="C68" s="189" t="str">
        <f>IFERROR(VLOOKUP(CONCATENATE($B68,$C$9,$A$6),Table1RawData!$A$2:$AR$2166,6,FALSE)," ")</f>
        <v>Exclu</v>
      </c>
      <c r="D68" s="189" t="str">
        <f>IFERROR(VLOOKUP(CONCATENATE($B68,$D$9,$A$6),Table1RawData!$A$2:$AR$2166,6,FALSE)," ")</f>
        <v>Exclu</v>
      </c>
      <c r="E68" s="189" t="str">
        <f>IFERROR(VLOOKUP(CONCATENATE($B68,$E$9,$A$6),Table1RawData!$A$2:$AR$2166,6,FALSE)," ")</f>
        <v>Exclu</v>
      </c>
      <c r="F68" s="189" t="str">
        <f>IFERROR(VLOOKUP(CONCATENATE($B68,$F$9,$A$6),Table1RawData!$A$2:$AR$9104,6,FALSE)," ")</f>
        <v>Exercice restreint</v>
      </c>
      <c r="G68" s="189" t="str">
        <f>IFERROR(VLOOKUP(CONCATENATE($B68,$G$9,$A$6),Table1RawData!$A$2:$AR$9039,6,FALSE)," ")</f>
        <v>Exclu</v>
      </c>
      <c r="H68" s="189" t="str">
        <f>IFERROR(VLOOKUP(CONCATENATE($B68,$H$9,$A$6),Table1RawData!$A$2:$AR$2166,6,FALSE)," ")</f>
        <v>Exclu</v>
      </c>
      <c r="I68" s="189" t="str">
        <f>IFERROR(VLOOKUP(CONCATENATE($B68,$I$9,$A$6),Table1RawData!$A$2:$AR$2166,6,FALSE)," ")</f>
        <v>Exclu</v>
      </c>
      <c r="J68" s="189" t="str">
        <f>IFERROR(VLOOKUP(CONCATENATE($B68,$J$9,$A$6),Table1RawData!$A$2:$AR$9039,6,FALSE)," ")</f>
        <v>Exclu</v>
      </c>
      <c r="K68" s="189" t="str">
        <f>IFERROR(VLOOKUP(CONCATENATE($B68,$K$9,$A$6),Table1RawData!$A$2:$AR$2166,6,FALSE)," ")</f>
        <v>Exclu</v>
      </c>
      <c r="L68" s="189" t="str">
        <f>IFERROR(VLOOKUP(CONCATENATE($B68,$L$9,$A$6),Table1RawData!$A$2:$AR$2166,6,FALSE)," ")</f>
        <v>Exclu</v>
      </c>
      <c r="M68" s="190" t="str">
        <f>IFERROR(VLOOKUP(CONCATENATE($B68,$M$9,$A$6),Table1RawData!$A$2:$AR$9039,6,FALSE)," ")</f>
        <v>Exclu</v>
      </c>
    </row>
    <row r="69" spans="1:13" ht="15" customHeight="1" x14ac:dyDescent="0.25">
      <c r="A69" s="26" t="s">
        <v>90</v>
      </c>
      <c r="B69" s="23" t="s">
        <v>100</v>
      </c>
      <c r="C69" s="189" t="str">
        <f>IFERROR(VLOOKUP(CONCATENATE($B69,$C$9,$A$6),Table1RawData!$A$2:$AR$2166,6,FALSE)," ")</f>
        <v>Exclu</v>
      </c>
      <c r="D69" s="189" t="str">
        <f>IFERROR(VLOOKUP(CONCATENATE($B69,$D$9,$A$6),Table1RawData!$A$2:$AR$2166,6,FALSE)," ")</f>
        <v>Exclu</v>
      </c>
      <c r="E69" s="189" t="str">
        <f>IFERROR(VLOOKUP(CONCATENATE($B69,$E$9,$A$6),Table1RawData!$A$2:$AR$2166,6,FALSE)," ")</f>
        <v>Exclu</v>
      </c>
      <c r="F69" s="189" t="str">
        <f>IFERROR(VLOOKUP(CONCATENATE($B69,$F$9,$A$6),Table1RawData!$A$2:$AR$9104,6,FALSE)," ")</f>
        <v>Exclu</v>
      </c>
      <c r="G69" s="189" t="str">
        <f>IFERROR(VLOOKUP(CONCATENATE($B69,$G$9,$A$6),Table1RawData!$A$2:$AR$9039,6,FALSE)," ")</f>
        <v>Exclu</v>
      </c>
      <c r="H69" s="189" t="str">
        <f>IFERROR(VLOOKUP(CONCATENATE($B69,$H$9,$A$6),Table1RawData!$A$2:$AR$2166,6,FALSE)," ")</f>
        <v>Exclu</v>
      </c>
      <c r="I69" s="189" t="str">
        <f>IFERROR(VLOOKUP(CONCATENATE($B69,$I$9,$A$6),Table1RawData!$A$2:$AR$2166,6,FALSE)," ")</f>
        <v>Exclu</v>
      </c>
      <c r="J69" s="189" t="str">
        <f>IFERROR(VLOOKUP(CONCATENATE($B69,$J$9,$A$6),Table1RawData!$A$2:$AR$9039,6,FALSE)," ")</f>
        <v>Exclu</v>
      </c>
      <c r="K69" s="189" t="str">
        <f>IFERROR(VLOOKUP(CONCATENATE($B69,$K$9,$A$6),Table1RawData!$A$2:$AR$2166,6,FALSE)," ")</f>
        <v>Exclu</v>
      </c>
      <c r="L69" s="189" t="str">
        <f>IFERROR(VLOOKUP(CONCATENATE($B69,$L$9,$A$6),Table1RawData!$A$2:$AR$2166,6,FALSE)," ")</f>
        <v>Exclu</v>
      </c>
      <c r="M69" s="190" t="str">
        <f>IFERROR(VLOOKUP(CONCATENATE($B69,$M$9,$A$6),Table1RawData!$A$2:$AR$9039,6,FALSE)," ")</f>
        <v>Exclu</v>
      </c>
    </row>
    <row r="70" spans="1:13" ht="30" customHeight="1" x14ac:dyDescent="0.25">
      <c r="A70" s="26" t="s">
        <v>90</v>
      </c>
      <c r="B70" s="156" t="s">
        <v>101</v>
      </c>
      <c r="C70" s="191" t="str">
        <f>IFERROR(VLOOKUP(CONCATENATE($B70,$C$9,$A$6),Table1RawData!$A$2:$AR$2166,6,FALSE)," ")</f>
        <v>Plein exercice</v>
      </c>
      <c r="D70" s="191" t="str">
        <f>IFERROR(VLOOKUP(CONCATENATE($B70,$D$9,$A$6),Table1RawData!$A$2:$AR$2166,6,FALSE)," ")</f>
        <v>Plein exercice</v>
      </c>
      <c r="E70" s="191" t="str">
        <f>IFERROR(VLOOKUP(CONCATENATE($B70,$E$9,$A$6),Table1RawData!$A$2:$AR$2166,6,FALSE)," ")</f>
        <v>Plein exercice</v>
      </c>
      <c r="F70" s="191" t="str">
        <f>IFERROR(VLOOKUP(CONCATENATE($B70,$F$9,$A$6),Table1RawData!$A$2:$AR$9104,6,FALSE)," ")</f>
        <v>Plein exercice</v>
      </c>
      <c r="G70" s="191" t="str">
        <f>IFERROR(VLOOKUP(CONCATENATE($B70,$G$9,$A$6),Table1RawData!$A$2:$AR$9039,6,FALSE)," ")</f>
        <v>Plein exercice</v>
      </c>
      <c r="H70" s="191" t="str">
        <f>IFERROR(VLOOKUP(CONCATENATE($B70,$H$9,$A$6),Table1RawData!$A$2:$AR$2166,6,FALSE)," ")</f>
        <v>Plein exercice</v>
      </c>
      <c r="I70" s="191" t="str">
        <f>IFERROR(VLOOKUP(CONCATENATE($B70,$I$9,$A$6),Table1RawData!$A$2:$AR$2166,6,FALSE)," ")</f>
        <v>Plein exercice</v>
      </c>
      <c r="J70" s="191" t="str">
        <f>IFERROR(VLOOKUP(CONCATENATE($B70,$J$9,$A$6),Table1RawData!$A$2:$AR$9039,6,FALSE)," ")</f>
        <v>Exercice restreint</v>
      </c>
      <c r="K70" s="191" t="str">
        <f>IFERROR(VLOOKUP(CONCATENATE($B70,$K$9,$A$6),Table1RawData!$A$2:$AR$2166,6,FALSE)," ")</f>
        <v>Plein exercice</v>
      </c>
      <c r="L70" s="191" t="str">
        <f>IFERROR(VLOOKUP(CONCATENATE($B70,$L$9,$A$6),Table1RawData!$A$2:$AR$2166,6,FALSE)," ")</f>
        <v>Plein exercice</v>
      </c>
      <c r="M70" s="192" t="str">
        <f>IFERROR(VLOOKUP(CONCATENATE($B70,$M$9,$A$6),Table1RawData!$A$2:$AR$9039,6,FALSE)," ")</f>
        <v>Plein exercice</v>
      </c>
    </row>
    <row r="71" spans="1:13" ht="17.100000000000001" customHeight="1" x14ac:dyDescent="0.25">
      <c r="A71" s="174" t="s">
        <v>103</v>
      </c>
      <c r="B71" s="177"/>
      <c r="C71" s="177"/>
      <c r="D71" s="177"/>
      <c r="E71" s="177"/>
      <c r="F71" s="177"/>
      <c r="G71" s="177"/>
      <c r="H71" s="177"/>
      <c r="I71" s="177"/>
      <c r="J71" s="177"/>
      <c r="K71" s="177"/>
      <c r="L71" s="177"/>
      <c r="M71" s="112"/>
    </row>
    <row r="72" spans="1:13" ht="12" customHeight="1" x14ac:dyDescent="0.25">
      <c r="A72" s="137" t="s">
        <v>209</v>
      </c>
      <c r="B72" s="212"/>
      <c r="C72" s="212"/>
      <c r="D72" s="212"/>
      <c r="E72" s="212"/>
      <c r="F72" s="212"/>
      <c r="G72" s="212"/>
      <c r="H72" s="212"/>
      <c r="I72" s="212"/>
      <c r="J72" s="212"/>
      <c r="K72" s="212"/>
      <c r="L72" s="212"/>
      <c r="M72" s="137"/>
    </row>
    <row r="73" spans="1:13" ht="12" customHeight="1" x14ac:dyDescent="0.25">
      <c r="A73" s="137" t="s">
        <v>210</v>
      </c>
      <c r="B73" s="213"/>
      <c r="C73" s="213"/>
      <c r="D73" s="213"/>
      <c r="E73" s="213"/>
      <c r="F73" s="213"/>
      <c r="G73" s="213"/>
      <c r="H73" s="213"/>
      <c r="I73" s="213"/>
      <c r="J73" s="213"/>
      <c r="K73" s="213"/>
      <c r="L73" s="213"/>
      <c r="M73" s="137"/>
    </row>
    <row r="74" spans="1:13" ht="12" customHeight="1" x14ac:dyDescent="0.25">
      <c r="A74" s="240" t="s">
        <v>221</v>
      </c>
      <c r="B74" s="240"/>
      <c r="C74" s="240"/>
      <c r="D74" s="240"/>
      <c r="E74" s="240"/>
      <c r="F74" s="240"/>
      <c r="G74" s="240"/>
      <c r="H74" s="240"/>
      <c r="I74" s="240"/>
      <c r="J74" s="240"/>
      <c r="K74" s="240"/>
      <c r="L74" s="240"/>
      <c r="M74" s="240"/>
    </row>
    <row r="75" spans="1:13" ht="12" customHeight="1" x14ac:dyDescent="0.25">
      <c r="A75" s="137" t="s">
        <v>212</v>
      </c>
      <c r="B75" s="213"/>
      <c r="C75" s="213"/>
      <c r="D75" s="213"/>
      <c r="E75" s="213"/>
      <c r="F75" s="213"/>
      <c r="G75" s="213"/>
      <c r="H75" s="213"/>
      <c r="I75" s="213"/>
      <c r="J75" s="213"/>
      <c r="K75" s="213"/>
      <c r="L75" s="213"/>
      <c r="M75" s="199"/>
    </row>
    <row r="76" spans="1:13" ht="12" customHeight="1" x14ac:dyDescent="0.25">
      <c r="A76" s="134" t="s">
        <v>242</v>
      </c>
      <c r="B76" s="213"/>
      <c r="C76" s="213"/>
      <c r="D76" s="213"/>
      <c r="E76" s="213"/>
      <c r="F76" s="213"/>
      <c r="G76" s="213"/>
      <c r="H76" s="213"/>
      <c r="I76" s="213"/>
      <c r="J76" s="213"/>
      <c r="K76" s="213"/>
      <c r="L76" s="213"/>
      <c r="M76" s="199"/>
    </row>
    <row r="77" spans="1:13" ht="12" customHeight="1" x14ac:dyDescent="0.25">
      <c r="A77" s="214" t="s">
        <v>259</v>
      </c>
      <c r="B77" s="212"/>
      <c r="C77" s="212"/>
      <c r="D77" s="212"/>
      <c r="E77" s="212"/>
      <c r="F77" s="212"/>
      <c r="G77" s="212"/>
      <c r="H77" s="212"/>
      <c r="I77" s="212"/>
      <c r="J77" s="212"/>
      <c r="K77" s="212"/>
      <c r="L77" s="212"/>
      <c r="M77" s="199"/>
    </row>
    <row r="78" spans="1:13" ht="12" customHeight="1" x14ac:dyDescent="0.25">
      <c r="A78" s="137" t="s">
        <v>213</v>
      </c>
      <c r="B78" s="212"/>
      <c r="C78" s="212"/>
      <c r="D78" s="212"/>
      <c r="E78" s="212"/>
      <c r="F78" s="212"/>
      <c r="G78" s="212"/>
      <c r="H78" s="212"/>
      <c r="I78" s="212"/>
      <c r="J78" s="212"/>
      <c r="K78" s="212"/>
      <c r="L78" s="212"/>
      <c r="M78" s="199"/>
    </row>
    <row r="79" spans="1:13" ht="12" customHeight="1" x14ac:dyDescent="0.25">
      <c r="A79" s="212" t="s">
        <v>214</v>
      </c>
      <c r="B79" s="212"/>
      <c r="C79" s="212"/>
      <c r="D79" s="212"/>
      <c r="E79" s="212"/>
      <c r="F79" s="212"/>
      <c r="G79" s="212"/>
      <c r="H79" s="212"/>
      <c r="I79" s="212"/>
      <c r="J79" s="212"/>
      <c r="K79" s="212"/>
      <c r="L79" s="212"/>
      <c r="M79" s="199"/>
    </row>
    <row r="80" spans="1:13" ht="12" customHeight="1" x14ac:dyDescent="0.25">
      <c r="A80" s="212" t="s">
        <v>215</v>
      </c>
      <c r="B80" s="212"/>
      <c r="C80" s="212"/>
      <c r="D80" s="212"/>
      <c r="E80" s="212"/>
      <c r="F80" s="212"/>
      <c r="G80" s="212"/>
      <c r="H80" s="212"/>
      <c r="I80" s="212"/>
      <c r="J80" s="212"/>
      <c r="K80" s="212"/>
      <c r="L80" s="212"/>
      <c r="M80" s="199"/>
    </row>
    <row r="81" spans="1:15" ht="12" customHeight="1" x14ac:dyDescent="0.25">
      <c r="A81" s="212" t="s">
        <v>260</v>
      </c>
      <c r="B81" s="212"/>
      <c r="C81" s="212"/>
      <c r="D81" s="212"/>
      <c r="E81" s="212"/>
      <c r="F81" s="212"/>
      <c r="G81" s="212"/>
      <c r="H81" s="212"/>
      <c r="I81" s="212"/>
      <c r="J81" s="212"/>
      <c r="K81" s="212"/>
      <c r="L81" s="212"/>
      <c r="M81" s="199"/>
    </row>
    <row r="82" spans="1:15" ht="12" customHeight="1" x14ac:dyDescent="0.25">
      <c r="A82" s="214" t="s">
        <v>104</v>
      </c>
      <c r="B82" s="212"/>
      <c r="C82" s="212"/>
      <c r="D82" s="212"/>
      <c r="E82" s="212"/>
      <c r="F82" s="212"/>
      <c r="G82" s="212"/>
      <c r="H82" s="212"/>
      <c r="I82" s="212"/>
      <c r="J82" s="212"/>
      <c r="K82" s="212"/>
      <c r="L82" s="212"/>
      <c r="M82" s="199"/>
    </row>
    <row r="83" spans="1:15" ht="12" customHeight="1" x14ac:dyDescent="0.25">
      <c r="A83" s="137" t="s">
        <v>105</v>
      </c>
      <c r="B83" s="212"/>
      <c r="C83" s="212"/>
      <c r="D83" s="212"/>
      <c r="E83" s="212"/>
      <c r="F83" s="212"/>
      <c r="G83" s="212"/>
      <c r="H83" s="212"/>
      <c r="I83" s="212"/>
      <c r="J83" s="212"/>
      <c r="K83" s="212"/>
      <c r="L83" s="212"/>
      <c r="M83" s="199"/>
    </row>
    <row r="84" spans="1:15" ht="12" customHeight="1" x14ac:dyDescent="0.25">
      <c r="A84" s="137" t="s">
        <v>186</v>
      </c>
      <c r="B84" s="215"/>
      <c r="C84" s="215"/>
      <c r="D84" s="215"/>
      <c r="E84" s="215"/>
      <c r="F84" s="215"/>
      <c r="G84" s="215"/>
      <c r="H84" s="215"/>
      <c r="I84" s="215"/>
      <c r="J84" s="215"/>
      <c r="K84" s="215"/>
      <c r="L84" s="215"/>
      <c r="M84" s="137"/>
    </row>
    <row r="85" spans="1:15" ht="12" customHeight="1" x14ac:dyDescent="0.25">
      <c r="A85" s="137" t="s">
        <v>185</v>
      </c>
      <c r="B85" s="215"/>
      <c r="C85" s="215"/>
      <c r="D85" s="215"/>
      <c r="E85" s="215"/>
      <c r="F85" s="215"/>
      <c r="G85" s="215"/>
      <c r="H85" s="215"/>
      <c r="I85" s="215"/>
      <c r="J85" s="215"/>
      <c r="K85" s="215"/>
      <c r="L85" s="215"/>
      <c r="M85" s="186"/>
    </row>
    <row r="86" spans="1:15" ht="24" customHeight="1" x14ac:dyDescent="0.25">
      <c r="A86" s="235" t="s">
        <v>200</v>
      </c>
      <c r="B86" s="235"/>
      <c r="C86" s="235"/>
      <c r="D86" s="235"/>
      <c r="E86" s="235"/>
      <c r="F86" s="235"/>
      <c r="G86" s="235"/>
      <c r="H86" s="235"/>
      <c r="I86" s="235"/>
      <c r="J86" s="235"/>
      <c r="K86" s="235"/>
      <c r="L86" s="235"/>
      <c r="M86" s="186"/>
    </row>
    <row r="87" spans="1:15" ht="12" customHeight="1" x14ac:dyDescent="0.25">
      <c r="A87" s="137" t="s">
        <v>216</v>
      </c>
      <c r="B87" s="215"/>
      <c r="C87" s="215"/>
      <c r="D87" s="215"/>
      <c r="E87" s="215"/>
      <c r="F87" s="215"/>
      <c r="G87" s="215"/>
      <c r="H87" s="215"/>
      <c r="I87" s="215"/>
      <c r="J87" s="215"/>
      <c r="K87" s="215"/>
      <c r="L87" s="215"/>
      <c r="M87" s="186"/>
    </row>
    <row r="88" spans="1:15" ht="12" customHeight="1" x14ac:dyDescent="0.25">
      <c r="A88" s="214" t="s">
        <v>106</v>
      </c>
      <c r="B88" s="212"/>
      <c r="C88" s="212"/>
      <c r="D88" s="212"/>
      <c r="E88" s="212"/>
      <c r="F88" s="212"/>
      <c r="G88" s="212"/>
      <c r="H88" s="212"/>
      <c r="I88" s="212"/>
      <c r="J88" s="212"/>
      <c r="K88" s="212"/>
      <c r="L88" s="212"/>
      <c r="M88" s="186"/>
    </row>
    <row r="89" spans="1:15" ht="12" customHeight="1" x14ac:dyDescent="0.25">
      <c r="A89" s="183" t="s">
        <v>217</v>
      </c>
      <c r="B89" s="216"/>
      <c r="C89" s="216"/>
      <c r="D89" s="216"/>
      <c r="E89" s="216"/>
      <c r="F89" s="216"/>
      <c r="G89" s="212"/>
      <c r="H89" s="212"/>
      <c r="I89" s="212"/>
      <c r="J89" s="212"/>
      <c r="K89" s="212"/>
      <c r="L89" s="212"/>
      <c r="M89" s="186"/>
    </row>
    <row r="90" spans="1:15" ht="12" customHeight="1" x14ac:dyDescent="0.25">
      <c r="A90" s="137" t="s">
        <v>199</v>
      </c>
      <c r="B90" s="216"/>
      <c r="C90" s="216"/>
      <c r="D90" s="216"/>
      <c r="E90" s="216"/>
      <c r="F90" s="216"/>
      <c r="G90" s="212"/>
      <c r="H90" s="212"/>
      <c r="I90" s="212"/>
      <c r="J90" s="212"/>
      <c r="K90" s="212"/>
      <c r="L90" s="212"/>
      <c r="M90" s="186"/>
    </row>
    <row r="91" spans="1:15" ht="12" customHeight="1" x14ac:dyDescent="0.25">
      <c r="A91" s="240" t="s">
        <v>218</v>
      </c>
      <c r="B91" s="240"/>
      <c r="C91" s="240"/>
      <c r="D91" s="240"/>
      <c r="E91" s="240"/>
      <c r="F91" s="240"/>
      <c r="G91" s="240"/>
      <c r="H91" s="240"/>
      <c r="I91" s="240"/>
      <c r="J91" s="240"/>
      <c r="K91" s="240"/>
      <c r="L91" s="240"/>
      <c r="M91" s="240"/>
    </row>
    <row r="92" spans="1:15" ht="24" customHeight="1" x14ac:dyDescent="0.25">
      <c r="A92" s="240" t="s">
        <v>219</v>
      </c>
      <c r="B92" s="240"/>
      <c r="C92" s="240"/>
      <c r="D92" s="240"/>
      <c r="E92" s="240"/>
      <c r="F92" s="240"/>
      <c r="G92" s="240"/>
      <c r="H92" s="240"/>
      <c r="I92" s="240"/>
      <c r="J92" s="240"/>
      <c r="K92" s="240"/>
      <c r="L92" s="240"/>
      <c r="M92" s="240"/>
      <c r="N92" s="55"/>
      <c r="O92" s="55"/>
    </row>
    <row r="93" spans="1:15" ht="24" customHeight="1" x14ac:dyDescent="0.25">
      <c r="A93" s="235" t="s">
        <v>201</v>
      </c>
      <c r="B93" s="235"/>
      <c r="C93" s="235"/>
      <c r="D93" s="235"/>
      <c r="E93" s="235"/>
      <c r="F93" s="235"/>
      <c r="G93" s="235"/>
      <c r="H93" s="235"/>
      <c r="I93" s="235"/>
      <c r="J93" s="235"/>
      <c r="K93" s="235"/>
      <c r="L93" s="235"/>
      <c r="M93" s="216"/>
      <c r="N93" s="55"/>
      <c r="O93" s="55"/>
    </row>
    <row r="94" spans="1:15" ht="12" customHeight="1" x14ac:dyDescent="0.25">
      <c r="A94" s="217" t="s">
        <v>222</v>
      </c>
      <c r="B94" s="211"/>
      <c r="C94" s="211"/>
      <c r="D94" s="211"/>
      <c r="E94" s="211"/>
      <c r="F94" s="211"/>
      <c r="G94" s="211"/>
      <c r="H94" s="211"/>
      <c r="I94" s="211"/>
      <c r="J94" s="211"/>
      <c r="K94" s="211"/>
      <c r="L94" s="211"/>
      <c r="M94" s="208"/>
    </row>
    <row r="95" spans="1:15" ht="12" customHeight="1" x14ac:dyDescent="0.25">
      <c r="A95" s="218" t="s">
        <v>107</v>
      </c>
      <c r="B95" s="219"/>
      <c r="C95" s="219"/>
      <c r="D95" s="219"/>
      <c r="E95" s="219"/>
      <c r="F95" s="219"/>
      <c r="G95" s="219"/>
      <c r="H95" s="219"/>
      <c r="I95" s="219"/>
      <c r="J95" s="219"/>
      <c r="K95" s="219"/>
      <c r="L95" s="219"/>
      <c r="M95" s="208"/>
    </row>
    <row r="96" spans="1:15" ht="12" customHeight="1" x14ac:dyDescent="0.25">
      <c r="A96" s="134" t="s">
        <v>270</v>
      </c>
      <c r="B96" s="219"/>
      <c r="C96" s="219"/>
      <c r="D96" s="219"/>
      <c r="E96" s="219"/>
      <c r="F96" s="219"/>
      <c r="G96" s="219"/>
      <c r="H96" s="219"/>
      <c r="I96" s="219"/>
      <c r="J96" s="219"/>
      <c r="K96" s="219"/>
      <c r="L96" s="219"/>
      <c r="M96" s="208"/>
    </row>
    <row r="97" spans="1:13" ht="12" customHeight="1" x14ac:dyDescent="0.25">
      <c r="A97" s="137" t="s">
        <v>196</v>
      </c>
      <c r="B97" s="219"/>
      <c r="C97" s="219"/>
      <c r="D97" s="219"/>
      <c r="E97" s="219"/>
      <c r="F97" s="219"/>
      <c r="G97" s="219"/>
      <c r="H97" s="219"/>
      <c r="I97" s="219"/>
      <c r="J97" s="219"/>
      <c r="K97" s="219"/>
      <c r="L97" s="219"/>
      <c r="M97" s="208"/>
    </row>
    <row r="98" spans="1:13" x14ac:dyDescent="0.25">
      <c r="A98" s="202" t="s">
        <v>184</v>
      </c>
    </row>
  </sheetData>
  <sheetProtection algorithmName="SHA-512" hashValue="kudS1aCSFqxBGrzOhawgDoIiOq8uRPIDhSr+r4Hxtm4OWtldr5NiIBUPS50lIsk2s+P/u8o1wGaDNCMSD7TADQ==" saltValue="gynOFIF9k6sQ+Ro5eSp62g==" spinCount="100000" sheet="1" objects="1" scenarios="1"/>
  <mergeCells count="6">
    <mergeCell ref="A93:L93"/>
    <mergeCell ref="A91:M91"/>
    <mergeCell ref="A92:M92"/>
    <mergeCell ref="A1:M1"/>
    <mergeCell ref="A74:M74"/>
    <mergeCell ref="A86:L86"/>
  </mergeCells>
  <conditionalFormatting sqref="C10:M70">
    <cfRule type="cellIs" dxfId="130" priority="10" operator="equal">
      <formula>"Exclu"</formula>
    </cfRule>
    <cfRule type="cellIs" dxfId="129" priority="11" operator="equal">
      <formula>"—"</formula>
    </cfRule>
    <cfRule type="cellIs" dxfId="128" priority="12" operator="equal">
      <formula>"Exercice restreint"</formula>
    </cfRule>
    <cfRule type="cellIs" dxfId="127" priority="13" operator="equal">
      <formula>"Plein exercice"</formula>
    </cfRule>
  </conditionalFormatting>
  <conditionalFormatting sqref="A78">
    <cfRule type="containsText" dxfId="126" priority="1" operator="containsText" text="0">
      <formula>NOT(ISERROR(SEARCH("0",A78)))</formula>
    </cfRule>
  </conditionalFormatting>
  <dataValidations count="1">
    <dataValidation allowBlank="1" showErrorMessage="1" sqref="B27 B61:B69 B24:B25" xr:uid="{00000000-0002-0000-0400-000000000000}"/>
  </dataValidations>
  <hyperlinks>
    <hyperlink ref="A94" r:id="rId1" display="Pour obtenir une meilleure mise en contexte et de plus amples renseignements concernant les données sur les champs d’exercice, consultez le document Champs d’exercice de la main-d’œuvre de la santé — notes méthodologiques sur le site Web de l’ICIS (icis.ca). " xr:uid="{88F1DA35-6C34-4F6D-BA82-D98A763B8748}"/>
    <hyperlink ref="A2" location="'Table des matières'!A1" display="Retour à la table des matières" xr:uid="{72F46EF4-2CD6-4FDF-9DF0-E110BFE7737A}"/>
  </hyperlinks>
  <pageMargins left="0.7" right="0.7" top="0.75" bottom="0.75" header="0.3" footer="0.3"/>
  <pageSetup paperSize="5" scale="49" fitToHeight="0" orientation="landscape" r:id="rId2"/>
  <headerFooter>
    <oddFooter>&amp;L&amp;"Arial,Regular"&amp;9© 2022 ICIS&amp;R&amp;"Arial,Regular"&amp;9&amp;P</oddFooter>
  </headerFooter>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'Validation des données'!$C$2:$C$4</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80"/>
  <sheetViews>
    <sheetView showGridLines="0" zoomScaleNormal="100" zoomScaleSheetLayoutView="100" workbookViewId="0">
      <pane ySplit="4" topLeftCell="A5" activePane="bottomLeft" state="frozen"/>
      <selection activeCell="C15" sqref="C15"/>
      <selection pane="bottomLeft"/>
    </sheetView>
  </sheetViews>
  <sheetFormatPr defaultColWidth="0" defaultRowHeight="15" zeroHeight="1" x14ac:dyDescent="0.25"/>
  <cols>
    <col min="1" max="1" width="32.42578125" style="79" customWidth="1"/>
    <col min="2" max="2" width="49.7109375" style="79" customWidth="1"/>
    <col min="3" max="12" width="17.7109375" style="79" customWidth="1"/>
    <col min="13" max="13" width="17.7109375" style="131" customWidth="1"/>
    <col min="14" max="14" width="0" hidden="1" customWidth="1"/>
    <col min="15" max="16384" width="9.140625" hidden="1"/>
  </cols>
  <sheetData>
    <row r="1" spans="1:13" ht="20.45" hidden="1" customHeight="1" x14ac:dyDescent="0.25">
      <c r="A1" s="198" t="s">
        <v>273</v>
      </c>
      <c r="B1" s="106"/>
      <c r="C1" s="106"/>
      <c r="D1" s="106"/>
      <c r="E1" s="106"/>
      <c r="F1" s="106"/>
      <c r="G1" s="106"/>
      <c r="H1" s="106"/>
      <c r="I1" s="106"/>
      <c r="J1" s="106"/>
      <c r="K1" s="106"/>
      <c r="L1" s="106"/>
      <c r="M1" s="124"/>
    </row>
    <row r="2" spans="1:13" ht="24" customHeight="1" x14ac:dyDescent="0.25">
      <c r="A2" s="125" t="s">
        <v>27</v>
      </c>
      <c r="B2" s="107"/>
      <c r="C2" s="107"/>
      <c r="D2" s="107"/>
      <c r="E2" s="107"/>
      <c r="F2" s="107"/>
      <c r="G2" s="107"/>
      <c r="H2" s="107"/>
      <c r="I2" s="107"/>
      <c r="J2" s="107"/>
      <c r="K2" s="107"/>
      <c r="L2" s="107"/>
      <c r="M2" s="126"/>
    </row>
    <row r="3" spans="1:13" ht="21.75" customHeight="1" x14ac:dyDescent="0.25">
      <c r="A3" s="232" t="s">
        <v>274</v>
      </c>
      <c r="B3" s="107"/>
      <c r="C3" s="107"/>
      <c r="D3" s="107"/>
      <c r="E3" s="107"/>
      <c r="F3" s="107"/>
      <c r="G3" s="107"/>
      <c r="H3" s="107"/>
      <c r="I3" s="107"/>
      <c r="J3" s="107"/>
      <c r="K3" s="107"/>
      <c r="L3" s="107"/>
      <c r="M3" s="126"/>
    </row>
    <row r="4" spans="1:13" x14ac:dyDescent="0.25">
      <c r="A4" s="157" t="s">
        <v>33</v>
      </c>
      <c r="B4" s="161" t="s">
        <v>34</v>
      </c>
      <c r="C4" s="162" t="s">
        <v>121</v>
      </c>
      <c r="D4" s="162" t="s">
        <v>122</v>
      </c>
      <c r="E4" s="162" t="s">
        <v>123</v>
      </c>
      <c r="F4" s="161" t="s">
        <v>124</v>
      </c>
      <c r="G4" s="161" t="s">
        <v>125</v>
      </c>
      <c r="H4" s="161" t="s">
        <v>126</v>
      </c>
      <c r="I4" s="161" t="s">
        <v>127</v>
      </c>
      <c r="J4" s="161" t="s">
        <v>128</v>
      </c>
      <c r="K4" s="162" t="s">
        <v>129</v>
      </c>
      <c r="L4" s="160" t="s">
        <v>130</v>
      </c>
      <c r="M4" s="160" t="s">
        <v>151</v>
      </c>
    </row>
    <row r="5" spans="1:13" ht="33" customHeight="1" x14ac:dyDescent="0.25">
      <c r="A5" s="71" t="s">
        <v>131</v>
      </c>
      <c r="B5" s="70" t="s">
        <v>132</v>
      </c>
      <c r="C5" s="74" t="s">
        <v>133</v>
      </c>
      <c r="D5" s="74" t="s">
        <v>133</v>
      </c>
      <c r="E5" s="74" t="s">
        <v>133</v>
      </c>
      <c r="F5" s="74" t="s">
        <v>133</v>
      </c>
      <c r="G5" s="74" t="s">
        <v>133</v>
      </c>
      <c r="H5" s="74" t="s">
        <v>133</v>
      </c>
      <c r="I5" s="74" t="s">
        <v>133</v>
      </c>
      <c r="J5" s="74" t="s">
        <v>133</v>
      </c>
      <c r="K5" s="74" t="s">
        <v>133</v>
      </c>
      <c r="L5" s="130" t="s">
        <v>133</v>
      </c>
      <c r="M5" s="75" t="s">
        <v>133</v>
      </c>
    </row>
    <row r="6" spans="1:13" ht="15" customHeight="1" x14ac:dyDescent="0.25">
      <c r="A6" s="128" t="s">
        <v>131</v>
      </c>
      <c r="B6" s="70" t="s">
        <v>41</v>
      </c>
      <c r="C6" s="74" t="s">
        <v>133</v>
      </c>
      <c r="D6" s="74" t="s">
        <v>133</v>
      </c>
      <c r="E6" s="74" t="s">
        <v>133</v>
      </c>
      <c r="F6" s="74" t="s">
        <v>133</v>
      </c>
      <c r="G6" s="74" t="s">
        <v>133</v>
      </c>
      <c r="H6" s="74" t="s">
        <v>133</v>
      </c>
      <c r="I6" s="74" t="s">
        <v>133</v>
      </c>
      <c r="J6" s="74" t="s">
        <v>133</v>
      </c>
      <c r="K6" s="74" t="s">
        <v>133</v>
      </c>
      <c r="L6" s="130" t="s">
        <v>133</v>
      </c>
      <c r="M6" s="75" t="s">
        <v>133</v>
      </c>
    </row>
    <row r="7" spans="1:13" ht="15" customHeight="1" x14ac:dyDescent="0.25">
      <c r="A7" s="128" t="s">
        <v>131</v>
      </c>
      <c r="B7" s="70" t="s">
        <v>134</v>
      </c>
      <c r="C7" s="74" t="s">
        <v>133</v>
      </c>
      <c r="D7" s="74" t="s">
        <v>133</v>
      </c>
      <c r="E7" s="74" t="s">
        <v>133</v>
      </c>
      <c r="F7" s="74" t="s">
        <v>133</v>
      </c>
      <c r="G7" s="74" t="s">
        <v>133</v>
      </c>
      <c r="H7" s="74" t="s">
        <v>133</v>
      </c>
      <c r="I7" s="74" t="s">
        <v>133</v>
      </c>
      <c r="J7" s="74" t="s">
        <v>133</v>
      </c>
      <c r="K7" s="74" t="s">
        <v>133</v>
      </c>
      <c r="L7" s="130" t="s">
        <v>133</v>
      </c>
      <c r="M7" s="75" t="s">
        <v>133</v>
      </c>
    </row>
    <row r="8" spans="1:13" ht="15" customHeight="1" x14ac:dyDescent="0.25">
      <c r="A8" s="128" t="s">
        <v>131</v>
      </c>
      <c r="B8" s="70" t="s">
        <v>43</v>
      </c>
      <c r="C8" s="74" t="s">
        <v>133</v>
      </c>
      <c r="D8" s="74" t="s">
        <v>133</v>
      </c>
      <c r="E8" s="74" t="s">
        <v>133</v>
      </c>
      <c r="F8" s="74" t="s">
        <v>133</v>
      </c>
      <c r="G8" s="74" t="s">
        <v>133</v>
      </c>
      <c r="H8" s="74" t="s">
        <v>133</v>
      </c>
      <c r="I8" s="74" t="s">
        <v>133</v>
      </c>
      <c r="J8" s="74" t="s">
        <v>133</v>
      </c>
      <c r="K8" s="74" t="s">
        <v>133</v>
      </c>
      <c r="L8" s="130" t="s">
        <v>133</v>
      </c>
      <c r="M8" s="75" t="s">
        <v>133</v>
      </c>
    </row>
    <row r="9" spans="1:13" ht="15" customHeight="1" x14ac:dyDescent="0.25">
      <c r="A9" s="128" t="s">
        <v>131</v>
      </c>
      <c r="B9" s="72" t="s">
        <v>135</v>
      </c>
      <c r="C9" s="74" t="s">
        <v>133</v>
      </c>
      <c r="D9" s="74" t="s">
        <v>133</v>
      </c>
      <c r="E9" s="74" t="s">
        <v>133</v>
      </c>
      <c r="F9" s="74" t="s">
        <v>133</v>
      </c>
      <c r="G9" s="74" t="s">
        <v>133</v>
      </c>
      <c r="H9" s="74" t="s">
        <v>133</v>
      </c>
      <c r="I9" s="74" t="s">
        <v>133</v>
      </c>
      <c r="J9" s="74" t="s">
        <v>133</v>
      </c>
      <c r="K9" s="74" t="s">
        <v>145</v>
      </c>
      <c r="L9" s="130" t="s">
        <v>133</v>
      </c>
      <c r="M9" s="75" t="s">
        <v>133</v>
      </c>
    </row>
    <row r="10" spans="1:13" ht="29.45" customHeight="1" x14ac:dyDescent="0.25">
      <c r="A10" s="128" t="s">
        <v>131</v>
      </c>
      <c r="B10" s="72" t="s">
        <v>45</v>
      </c>
      <c r="C10" s="74" t="s">
        <v>133</v>
      </c>
      <c r="D10" s="74" t="s">
        <v>133</v>
      </c>
      <c r="E10" s="74" t="s">
        <v>182</v>
      </c>
      <c r="F10" s="74" t="s">
        <v>133</v>
      </c>
      <c r="G10" s="74" t="s">
        <v>133</v>
      </c>
      <c r="H10" s="74" t="s">
        <v>133</v>
      </c>
      <c r="I10" s="74" t="s">
        <v>133</v>
      </c>
      <c r="J10" s="74" t="s">
        <v>182</v>
      </c>
      <c r="K10" s="74" t="s">
        <v>182</v>
      </c>
      <c r="L10" s="130" t="s">
        <v>146</v>
      </c>
      <c r="M10" s="75" t="s">
        <v>182</v>
      </c>
    </row>
    <row r="11" spans="1:13" ht="14.45" customHeight="1" x14ac:dyDescent="0.25">
      <c r="A11" s="128" t="s">
        <v>131</v>
      </c>
      <c r="B11" s="70" t="s">
        <v>46</v>
      </c>
      <c r="C11" s="74" t="s">
        <v>133</v>
      </c>
      <c r="D11" s="74" t="s">
        <v>133</v>
      </c>
      <c r="E11" s="74" t="s">
        <v>133</v>
      </c>
      <c r="F11" s="74" t="s">
        <v>133</v>
      </c>
      <c r="G11" s="74" t="s">
        <v>133</v>
      </c>
      <c r="H11" s="74" t="s">
        <v>133</v>
      </c>
      <c r="I11" s="74" t="s">
        <v>133</v>
      </c>
      <c r="J11" s="74" t="s">
        <v>133</v>
      </c>
      <c r="K11" s="74" t="s">
        <v>133</v>
      </c>
      <c r="L11" s="130" t="s">
        <v>133</v>
      </c>
      <c r="M11" s="75" t="s">
        <v>133</v>
      </c>
    </row>
    <row r="12" spans="1:13" ht="14.45" customHeight="1" x14ac:dyDescent="0.25">
      <c r="A12" s="128" t="s">
        <v>131</v>
      </c>
      <c r="B12" s="70" t="s">
        <v>225</v>
      </c>
      <c r="C12" s="74" t="s">
        <v>140</v>
      </c>
      <c r="D12" s="74" t="s">
        <v>140</v>
      </c>
      <c r="E12" s="74" t="s">
        <v>182</v>
      </c>
      <c r="F12" s="74" t="s">
        <v>140</v>
      </c>
      <c r="G12" s="74" t="s">
        <v>182</v>
      </c>
      <c r="H12" s="74" t="s">
        <v>140</v>
      </c>
      <c r="I12" s="74" t="s">
        <v>182</v>
      </c>
      <c r="J12" s="74" t="s">
        <v>182</v>
      </c>
      <c r="K12" s="74" t="s">
        <v>182</v>
      </c>
      <c r="L12" s="130" t="s">
        <v>182</v>
      </c>
      <c r="M12" s="75" t="s">
        <v>182</v>
      </c>
    </row>
    <row r="13" spans="1:13" ht="14.45" customHeight="1" x14ac:dyDescent="0.25">
      <c r="A13" s="128" t="s">
        <v>131</v>
      </c>
      <c r="B13" s="70" t="s">
        <v>226</v>
      </c>
      <c r="C13" s="74" t="s">
        <v>140</v>
      </c>
      <c r="D13" s="74" t="s">
        <v>140</v>
      </c>
      <c r="E13" s="74" t="s">
        <v>140</v>
      </c>
      <c r="F13" s="74" t="s">
        <v>140</v>
      </c>
      <c r="G13" s="74" t="s">
        <v>182</v>
      </c>
      <c r="H13" s="74" t="s">
        <v>140</v>
      </c>
      <c r="I13" s="74" t="s">
        <v>140</v>
      </c>
      <c r="J13" s="74" t="s">
        <v>140</v>
      </c>
      <c r="K13" s="74" t="s">
        <v>140</v>
      </c>
      <c r="L13" s="130" t="s">
        <v>182</v>
      </c>
      <c r="M13" s="75" t="s">
        <v>182</v>
      </c>
    </row>
    <row r="14" spans="1:13" ht="14.45" customHeight="1" x14ac:dyDescent="0.25">
      <c r="A14" s="128" t="s">
        <v>131</v>
      </c>
      <c r="B14" s="70" t="s">
        <v>136</v>
      </c>
      <c r="C14" s="74" t="s">
        <v>140</v>
      </c>
      <c r="D14" s="74" t="s">
        <v>140</v>
      </c>
      <c r="E14" s="74" t="s">
        <v>182</v>
      </c>
      <c r="F14" s="74" t="s">
        <v>140</v>
      </c>
      <c r="G14" s="74" t="s">
        <v>182</v>
      </c>
      <c r="H14" s="74" t="s">
        <v>140</v>
      </c>
      <c r="I14" s="74" t="s">
        <v>182</v>
      </c>
      <c r="J14" s="74" t="s">
        <v>182</v>
      </c>
      <c r="K14" s="74" t="s">
        <v>182</v>
      </c>
      <c r="L14" s="130" t="s">
        <v>182</v>
      </c>
      <c r="M14" s="75" t="s">
        <v>182</v>
      </c>
    </row>
    <row r="15" spans="1:13" ht="15" customHeight="1" x14ac:dyDescent="0.25">
      <c r="A15" s="128" t="s">
        <v>131</v>
      </c>
      <c r="B15" s="70" t="s">
        <v>50</v>
      </c>
      <c r="C15" s="74" t="s">
        <v>140</v>
      </c>
      <c r="D15" s="74" t="s">
        <v>140</v>
      </c>
      <c r="E15" s="74" t="s">
        <v>133</v>
      </c>
      <c r="F15" s="74" t="s">
        <v>182</v>
      </c>
      <c r="G15" s="74" t="s">
        <v>182</v>
      </c>
      <c r="H15" s="74" t="s">
        <v>140</v>
      </c>
      <c r="I15" s="74" t="s">
        <v>182</v>
      </c>
      <c r="J15" s="74" t="s">
        <v>182</v>
      </c>
      <c r="K15" s="74" t="s">
        <v>145</v>
      </c>
      <c r="L15" s="130" t="s">
        <v>182</v>
      </c>
      <c r="M15" s="75" t="s">
        <v>182</v>
      </c>
    </row>
    <row r="16" spans="1:13" ht="30" customHeight="1" x14ac:dyDescent="0.25">
      <c r="A16" s="128" t="s">
        <v>131</v>
      </c>
      <c r="B16" s="72" t="s">
        <v>137</v>
      </c>
      <c r="C16" s="74" t="s">
        <v>140</v>
      </c>
      <c r="D16" s="74" t="s">
        <v>140</v>
      </c>
      <c r="E16" s="74" t="s">
        <v>182</v>
      </c>
      <c r="F16" s="74" t="s">
        <v>182</v>
      </c>
      <c r="G16" s="74" t="s">
        <v>182</v>
      </c>
      <c r="H16" s="74" t="s">
        <v>140</v>
      </c>
      <c r="I16" s="74" t="s">
        <v>133</v>
      </c>
      <c r="J16" s="74" t="s">
        <v>182</v>
      </c>
      <c r="K16" s="74" t="s">
        <v>182</v>
      </c>
      <c r="L16" s="130" t="s">
        <v>182</v>
      </c>
      <c r="M16" s="75" t="s">
        <v>182</v>
      </c>
    </row>
    <row r="17" spans="1:13" ht="15" customHeight="1" x14ac:dyDescent="0.25">
      <c r="A17" s="128" t="s">
        <v>131</v>
      </c>
      <c r="B17" s="70" t="s">
        <v>138</v>
      </c>
      <c r="C17" s="74" t="s">
        <v>133</v>
      </c>
      <c r="D17" s="74" t="s">
        <v>133</v>
      </c>
      <c r="E17" s="74" t="s">
        <v>133</v>
      </c>
      <c r="F17" s="74" t="s">
        <v>133</v>
      </c>
      <c r="G17" s="74" t="s">
        <v>133</v>
      </c>
      <c r="H17" s="74" t="s">
        <v>133</v>
      </c>
      <c r="I17" s="74" t="s">
        <v>133</v>
      </c>
      <c r="J17" s="74" t="s">
        <v>133</v>
      </c>
      <c r="K17" s="74" t="s">
        <v>133</v>
      </c>
      <c r="L17" s="130" t="s">
        <v>133</v>
      </c>
      <c r="M17" s="75" t="s">
        <v>133</v>
      </c>
    </row>
    <row r="18" spans="1:13" ht="14.45" customHeight="1" x14ac:dyDescent="0.25">
      <c r="A18" s="128" t="s">
        <v>131</v>
      </c>
      <c r="B18" s="70" t="s">
        <v>53</v>
      </c>
      <c r="C18" s="74" t="s">
        <v>133</v>
      </c>
      <c r="D18" s="74" t="s">
        <v>133</v>
      </c>
      <c r="E18" s="74" t="s">
        <v>133</v>
      </c>
      <c r="F18" s="74" t="s">
        <v>133</v>
      </c>
      <c r="G18" s="74" t="s">
        <v>133</v>
      </c>
      <c r="H18" s="74" t="s">
        <v>133</v>
      </c>
      <c r="I18" s="74" t="s">
        <v>133</v>
      </c>
      <c r="J18" s="74" t="s">
        <v>133</v>
      </c>
      <c r="K18" s="74" t="s">
        <v>133</v>
      </c>
      <c r="L18" s="130" t="s">
        <v>133</v>
      </c>
      <c r="M18" s="75" t="s">
        <v>133</v>
      </c>
    </row>
    <row r="19" spans="1:13" ht="15" customHeight="1" x14ac:dyDescent="0.25">
      <c r="A19" s="69" t="s">
        <v>139</v>
      </c>
      <c r="B19" s="72" t="s">
        <v>55</v>
      </c>
      <c r="C19" s="74" t="s">
        <v>133</v>
      </c>
      <c r="D19" s="74" t="s">
        <v>133</v>
      </c>
      <c r="E19" s="74" t="s">
        <v>133</v>
      </c>
      <c r="F19" s="74" t="s">
        <v>133</v>
      </c>
      <c r="G19" s="74" t="s">
        <v>133</v>
      </c>
      <c r="H19" s="74" t="s">
        <v>133</v>
      </c>
      <c r="I19" s="74" t="s">
        <v>133</v>
      </c>
      <c r="J19" s="74" t="s">
        <v>133</v>
      </c>
      <c r="K19" s="74" t="s">
        <v>133</v>
      </c>
      <c r="L19" s="130" t="s">
        <v>133</v>
      </c>
      <c r="M19" s="75" t="s">
        <v>133</v>
      </c>
    </row>
    <row r="20" spans="1:13" ht="14.45" customHeight="1" x14ac:dyDescent="0.25">
      <c r="A20" s="129" t="s">
        <v>139</v>
      </c>
      <c r="B20" s="70" t="s">
        <v>56</v>
      </c>
      <c r="C20" s="70" t="s">
        <v>133</v>
      </c>
      <c r="D20" s="70" t="s">
        <v>133</v>
      </c>
      <c r="E20" s="70" t="s">
        <v>133</v>
      </c>
      <c r="F20" s="74" t="s">
        <v>182</v>
      </c>
      <c r="G20" s="74" t="s">
        <v>182</v>
      </c>
      <c r="H20" s="70" t="s">
        <v>133</v>
      </c>
      <c r="I20" s="70" t="s">
        <v>133</v>
      </c>
      <c r="J20" s="70" t="s">
        <v>182</v>
      </c>
      <c r="K20" s="70" t="s">
        <v>133</v>
      </c>
      <c r="L20" s="122" t="s">
        <v>182</v>
      </c>
      <c r="M20" s="70" t="s">
        <v>182</v>
      </c>
    </row>
    <row r="21" spans="1:13" ht="14.45" customHeight="1" x14ac:dyDescent="0.25">
      <c r="A21" s="68"/>
      <c r="B21" s="70" t="s">
        <v>57</v>
      </c>
      <c r="C21" s="74" t="s">
        <v>133</v>
      </c>
      <c r="D21" s="74" t="s">
        <v>133</v>
      </c>
      <c r="E21" s="74" t="s">
        <v>133</v>
      </c>
      <c r="F21" s="74" t="s">
        <v>133</v>
      </c>
      <c r="G21" s="74" t="s">
        <v>182</v>
      </c>
      <c r="H21" s="74" t="s">
        <v>133</v>
      </c>
      <c r="I21" s="74" t="s">
        <v>133</v>
      </c>
      <c r="J21" s="74" t="s">
        <v>133</v>
      </c>
      <c r="K21" s="74" t="s">
        <v>133</v>
      </c>
      <c r="L21" s="130" t="s">
        <v>133</v>
      </c>
      <c r="M21" s="75" t="s">
        <v>133</v>
      </c>
    </row>
    <row r="22" spans="1:13" ht="28.35" customHeight="1" x14ac:dyDescent="0.25">
      <c r="A22" s="68"/>
      <c r="B22" s="70" t="s">
        <v>227</v>
      </c>
      <c r="C22" s="74" t="s">
        <v>133</v>
      </c>
      <c r="D22" s="74" t="s">
        <v>133</v>
      </c>
      <c r="E22" s="74" t="s">
        <v>133</v>
      </c>
      <c r="F22" s="74" t="s">
        <v>182</v>
      </c>
      <c r="G22" s="74" t="s">
        <v>182</v>
      </c>
      <c r="H22" s="74" t="s">
        <v>133</v>
      </c>
      <c r="I22" s="74" t="s">
        <v>133</v>
      </c>
      <c r="J22" s="74" t="s">
        <v>182</v>
      </c>
      <c r="K22" s="74" t="s">
        <v>133</v>
      </c>
      <c r="L22" s="130" t="s">
        <v>182</v>
      </c>
      <c r="M22" s="75" t="s">
        <v>133</v>
      </c>
    </row>
    <row r="23" spans="1:13" ht="15" customHeight="1" x14ac:dyDescent="0.25">
      <c r="A23" s="68"/>
      <c r="B23" s="72" t="s">
        <v>59</v>
      </c>
      <c r="C23" s="74" t="s">
        <v>140</v>
      </c>
      <c r="D23" s="74" t="s">
        <v>140</v>
      </c>
      <c r="E23" s="74" t="s">
        <v>140</v>
      </c>
      <c r="F23" s="74" t="s">
        <v>140</v>
      </c>
      <c r="G23" s="74" t="s">
        <v>140</v>
      </c>
      <c r="H23" s="74" t="s">
        <v>140</v>
      </c>
      <c r="I23" s="74" t="s">
        <v>140</v>
      </c>
      <c r="J23" s="74" t="s">
        <v>140</v>
      </c>
      <c r="K23" s="74" t="s">
        <v>182</v>
      </c>
      <c r="L23" s="130" t="s">
        <v>182</v>
      </c>
      <c r="M23" s="75" t="s">
        <v>140</v>
      </c>
    </row>
    <row r="24" spans="1:13" ht="15" customHeight="1" x14ac:dyDescent="0.25">
      <c r="A24" s="68"/>
      <c r="B24" s="72" t="s">
        <v>60</v>
      </c>
      <c r="C24" s="74" t="s">
        <v>182</v>
      </c>
      <c r="D24" s="74" t="s">
        <v>140</v>
      </c>
      <c r="E24" s="74" t="s">
        <v>133</v>
      </c>
      <c r="F24" s="74" t="s">
        <v>140</v>
      </c>
      <c r="G24" s="74" t="s">
        <v>182</v>
      </c>
      <c r="H24" s="74" t="s">
        <v>182</v>
      </c>
      <c r="I24" s="74" t="s">
        <v>182</v>
      </c>
      <c r="J24" s="74" t="s">
        <v>140</v>
      </c>
      <c r="K24" s="74" t="s">
        <v>182</v>
      </c>
      <c r="L24" s="130" t="s">
        <v>182</v>
      </c>
      <c r="M24" s="75" t="s">
        <v>182</v>
      </c>
    </row>
    <row r="25" spans="1:13" ht="14.45" customHeight="1" x14ac:dyDescent="0.25">
      <c r="A25" s="68"/>
      <c r="B25" s="70" t="s">
        <v>61</v>
      </c>
      <c r="C25" s="74" t="s">
        <v>133</v>
      </c>
      <c r="D25" s="74" t="s">
        <v>133</v>
      </c>
      <c r="E25" s="74" t="s">
        <v>133</v>
      </c>
      <c r="F25" s="74" t="s">
        <v>182</v>
      </c>
      <c r="G25" s="74" t="s">
        <v>133</v>
      </c>
      <c r="H25" s="74" t="s">
        <v>133</v>
      </c>
      <c r="I25" s="74" t="s">
        <v>133</v>
      </c>
      <c r="J25" s="74" t="s">
        <v>133</v>
      </c>
      <c r="K25" s="74" t="s">
        <v>133</v>
      </c>
      <c r="L25" s="130" t="s">
        <v>133</v>
      </c>
      <c r="M25" s="75" t="s">
        <v>133</v>
      </c>
    </row>
    <row r="26" spans="1:13" ht="14.45" customHeight="1" x14ac:dyDescent="0.25">
      <c r="A26" s="68"/>
      <c r="B26" s="70" t="s">
        <v>62</v>
      </c>
      <c r="C26" s="70" t="s">
        <v>140</v>
      </c>
      <c r="D26" s="70" t="s">
        <v>182</v>
      </c>
      <c r="E26" s="70" t="s">
        <v>140</v>
      </c>
      <c r="F26" s="74" t="s">
        <v>182</v>
      </c>
      <c r="G26" s="74" t="s">
        <v>133</v>
      </c>
      <c r="H26" s="70" t="s">
        <v>133</v>
      </c>
      <c r="I26" s="70" t="s">
        <v>133</v>
      </c>
      <c r="J26" s="70" t="s">
        <v>133</v>
      </c>
      <c r="K26" s="70" t="s">
        <v>145</v>
      </c>
      <c r="L26" s="122" t="s">
        <v>133</v>
      </c>
      <c r="M26" s="75" t="s">
        <v>133</v>
      </c>
    </row>
    <row r="27" spans="1:13" ht="30.95" customHeight="1" x14ac:dyDescent="0.25">
      <c r="A27" s="68"/>
      <c r="B27" s="72" t="s">
        <v>63</v>
      </c>
      <c r="C27" s="70" t="s">
        <v>140</v>
      </c>
      <c r="D27" s="70" t="s">
        <v>140</v>
      </c>
      <c r="E27" s="70" t="s">
        <v>140</v>
      </c>
      <c r="F27" s="70" t="s">
        <v>140</v>
      </c>
      <c r="G27" s="74" t="s">
        <v>182</v>
      </c>
      <c r="H27" s="70" t="s">
        <v>140</v>
      </c>
      <c r="I27" s="70" t="s">
        <v>140</v>
      </c>
      <c r="J27" s="70" t="s">
        <v>182</v>
      </c>
      <c r="K27" s="70" t="s">
        <v>140</v>
      </c>
      <c r="L27" s="122" t="s">
        <v>140</v>
      </c>
      <c r="M27" s="75" t="s">
        <v>140</v>
      </c>
    </row>
    <row r="28" spans="1:13" ht="14.45" customHeight="1" x14ac:dyDescent="0.25">
      <c r="A28" s="68"/>
      <c r="B28" s="72" t="s">
        <v>64</v>
      </c>
      <c r="C28" s="70" t="s">
        <v>140</v>
      </c>
      <c r="D28" s="70" t="s">
        <v>140</v>
      </c>
      <c r="E28" s="70" t="s">
        <v>140</v>
      </c>
      <c r="F28" s="70" t="s">
        <v>140</v>
      </c>
      <c r="G28" s="74" t="s">
        <v>140</v>
      </c>
      <c r="H28" s="70" t="s">
        <v>140</v>
      </c>
      <c r="I28" s="70" t="s">
        <v>140</v>
      </c>
      <c r="J28" s="70" t="s">
        <v>140</v>
      </c>
      <c r="K28" s="70" t="s">
        <v>182</v>
      </c>
      <c r="L28" s="122" t="s">
        <v>140</v>
      </c>
      <c r="M28" s="75" t="s">
        <v>140</v>
      </c>
    </row>
    <row r="29" spans="1:13" ht="14.45" customHeight="1" x14ac:dyDescent="0.25">
      <c r="A29" s="68"/>
      <c r="B29" s="72" t="s">
        <v>65</v>
      </c>
      <c r="C29" s="70" t="s">
        <v>140</v>
      </c>
      <c r="D29" s="70" t="s">
        <v>140</v>
      </c>
      <c r="E29" s="70" t="s">
        <v>133</v>
      </c>
      <c r="F29" s="70" t="s">
        <v>140</v>
      </c>
      <c r="G29" s="74" t="s">
        <v>140</v>
      </c>
      <c r="H29" s="70" t="s">
        <v>140</v>
      </c>
      <c r="I29" s="70" t="s">
        <v>182</v>
      </c>
      <c r="J29" s="70" t="s">
        <v>140</v>
      </c>
      <c r="K29" s="70" t="s">
        <v>182</v>
      </c>
      <c r="L29" s="122" t="s">
        <v>140</v>
      </c>
      <c r="M29" s="70" t="s">
        <v>182</v>
      </c>
    </row>
    <row r="30" spans="1:13" ht="30" customHeight="1" x14ac:dyDescent="0.25">
      <c r="A30" s="68"/>
      <c r="B30" s="72" t="s">
        <v>66</v>
      </c>
      <c r="C30" s="70" t="s">
        <v>140</v>
      </c>
      <c r="D30" s="70" t="s">
        <v>140</v>
      </c>
      <c r="E30" s="70" t="s">
        <v>140</v>
      </c>
      <c r="F30" s="70" t="s">
        <v>140</v>
      </c>
      <c r="G30" s="74" t="s">
        <v>140</v>
      </c>
      <c r="H30" s="70" t="s">
        <v>140</v>
      </c>
      <c r="I30" s="70" t="s">
        <v>140</v>
      </c>
      <c r="J30" s="70" t="s">
        <v>140</v>
      </c>
      <c r="K30" s="70" t="s">
        <v>140</v>
      </c>
      <c r="L30" s="122" t="s">
        <v>140</v>
      </c>
      <c r="M30" s="75" t="s">
        <v>140</v>
      </c>
    </row>
    <row r="31" spans="1:13" ht="30" customHeight="1" x14ac:dyDescent="0.25">
      <c r="A31" s="68"/>
      <c r="B31" s="72" t="s">
        <v>67</v>
      </c>
      <c r="C31" s="70" t="s">
        <v>182</v>
      </c>
      <c r="D31" s="70" t="s">
        <v>133</v>
      </c>
      <c r="E31" s="70" t="s">
        <v>133</v>
      </c>
      <c r="F31" s="70" t="s">
        <v>133</v>
      </c>
      <c r="G31" s="74" t="s">
        <v>182</v>
      </c>
      <c r="H31" s="70" t="s">
        <v>133</v>
      </c>
      <c r="I31" s="70" t="s">
        <v>133</v>
      </c>
      <c r="J31" s="70" t="s">
        <v>182</v>
      </c>
      <c r="K31" s="70" t="s">
        <v>182</v>
      </c>
      <c r="L31" s="122" t="s">
        <v>133</v>
      </c>
      <c r="M31" s="75" t="s">
        <v>140</v>
      </c>
    </row>
    <row r="32" spans="1:13" ht="14.45" customHeight="1" x14ac:dyDescent="0.25">
      <c r="A32" s="68"/>
      <c r="B32" s="72" t="s">
        <v>68</v>
      </c>
      <c r="C32" s="195" t="s">
        <v>182</v>
      </c>
      <c r="D32" s="74" t="s">
        <v>133</v>
      </c>
      <c r="E32" s="74" t="s">
        <v>140</v>
      </c>
      <c r="F32" s="74" t="s">
        <v>140</v>
      </c>
      <c r="G32" s="74" t="s">
        <v>182</v>
      </c>
      <c r="H32" s="74" t="s">
        <v>140</v>
      </c>
      <c r="I32" s="74" t="s">
        <v>140</v>
      </c>
      <c r="J32" s="74" t="s">
        <v>140</v>
      </c>
      <c r="K32" s="74" t="s">
        <v>140</v>
      </c>
      <c r="L32" s="130" t="s">
        <v>140</v>
      </c>
      <c r="M32" s="75" t="s">
        <v>140</v>
      </c>
    </row>
    <row r="33" spans="1:13" ht="14.45" customHeight="1" x14ac:dyDescent="0.25">
      <c r="A33" s="68"/>
      <c r="B33" s="72" t="s">
        <v>69</v>
      </c>
      <c r="C33" s="195" t="s">
        <v>182</v>
      </c>
      <c r="D33" s="74" t="s">
        <v>140</v>
      </c>
      <c r="E33" s="74" t="s">
        <v>133</v>
      </c>
      <c r="F33" s="74" t="s">
        <v>140</v>
      </c>
      <c r="G33" s="74" t="s">
        <v>140</v>
      </c>
      <c r="H33" s="74" t="s">
        <v>140</v>
      </c>
      <c r="I33" s="74" t="s">
        <v>140</v>
      </c>
      <c r="J33" s="74" t="s">
        <v>140</v>
      </c>
      <c r="K33" s="74" t="s">
        <v>133</v>
      </c>
      <c r="L33" s="130" t="s">
        <v>140</v>
      </c>
      <c r="M33" s="75" t="s">
        <v>140</v>
      </c>
    </row>
    <row r="34" spans="1:13" ht="14.45" customHeight="1" x14ac:dyDescent="0.25">
      <c r="A34" s="68"/>
      <c r="B34" s="72" t="s">
        <v>70</v>
      </c>
      <c r="C34" s="74" t="s">
        <v>133</v>
      </c>
      <c r="D34" s="74" t="s">
        <v>133</v>
      </c>
      <c r="E34" s="74" t="s">
        <v>133</v>
      </c>
      <c r="F34" s="74" t="s">
        <v>182</v>
      </c>
      <c r="G34" s="74" t="s">
        <v>182</v>
      </c>
      <c r="H34" s="74" t="s">
        <v>140</v>
      </c>
      <c r="I34" s="74" t="s">
        <v>140</v>
      </c>
      <c r="J34" s="74" t="s">
        <v>140</v>
      </c>
      <c r="K34" s="74" t="s">
        <v>133</v>
      </c>
      <c r="L34" s="130" t="s">
        <v>182</v>
      </c>
      <c r="M34" s="75" t="s">
        <v>182</v>
      </c>
    </row>
    <row r="35" spans="1:13" ht="14.45" customHeight="1" x14ac:dyDescent="0.25">
      <c r="A35" s="68"/>
      <c r="B35" s="72" t="s">
        <v>71</v>
      </c>
      <c r="C35" s="74" t="s">
        <v>182</v>
      </c>
      <c r="D35" s="74" t="s">
        <v>133</v>
      </c>
      <c r="E35" s="74" t="s">
        <v>133</v>
      </c>
      <c r="F35" s="74" t="s">
        <v>182</v>
      </c>
      <c r="G35" s="74" t="s">
        <v>133</v>
      </c>
      <c r="H35" s="74" t="s">
        <v>133</v>
      </c>
      <c r="I35" s="74" t="s">
        <v>133</v>
      </c>
      <c r="J35" s="74" t="s">
        <v>133</v>
      </c>
      <c r="K35" s="74" t="s">
        <v>133</v>
      </c>
      <c r="L35" s="130" t="s">
        <v>133</v>
      </c>
      <c r="M35" s="75" t="s">
        <v>133</v>
      </c>
    </row>
    <row r="36" spans="1:13" ht="14.45" customHeight="1" x14ac:dyDescent="0.25">
      <c r="A36" s="68"/>
      <c r="B36" s="72" t="s">
        <v>72</v>
      </c>
      <c r="C36" s="74" t="s">
        <v>133</v>
      </c>
      <c r="D36" s="74" t="s">
        <v>133</v>
      </c>
      <c r="E36" s="74" t="s">
        <v>133</v>
      </c>
      <c r="F36" s="74" t="s">
        <v>133</v>
      </c>
      <c r="G36" s="74" t="s">
        <v>133</v>
      </c>
      <c r="H36" s="74" t="s">
        <v>133</v>
      </c>
      <c r="I36" s="74" t="s">
        <v>133</v>
      </c>
      <c r="J36" s="74" t="s">
        <v>133</v>
      </c>
      <c r="K36" s="74" t="s">
        <v>133</v>
      </c>
      <c r="L36" s="130" t="s">
        <v>133</v>
      </c>
      <c r="M36" s="75" t="s">
        <v>133</v>
      </c>
    </row>
    <row r="37" spans="1:13" ht="30.75" customHeight="1" x14ac:dyDescent="0.25">
      <c r="A37" s="68"/>
      <c r="B37" s="70" t="s">
        <v>228</v>
      </c>
      <c r="C37" s="74" t="s">
        <v>133</v>
      </c>
      <c r="D37" s="74" t="s">
        <v>133</v>
      </c>
      <c r="E37" s="74" t="s">
        <v>133</v>
      </c>
      <c r="F37" s="74" t="s">
        <v>133</v>
      </c>
      <c r="G37" s="74" t="s">
        <v>182</v>
      </c>
      <c r="H37" s="74" t="s">
        <v>133</v>
      </c>
      <c r="I37" s="74" t="s">
        <v>133</v>
      </c>
      <c r="J37" s="74" t="s">
        <v>182</v>
      </c>
      <c r="K37" s="74" t="s">
        <v>133</v>
      </c>
      <c r="L37" s="130" t="s">
        <v>182</v>
      </c>
      <c r="M37" s="75" t="s">
        <v>133</v>
      </c>
    </row>
    <row r="38" spans="1:13" ht="15" customHeight="1" x14ac:dyDescent="0.25">
      <c r="A38" s="68"/>
      <c r="B38" s="70" t="s">
        <v>74</v>
      </c>
      <c r="C38" s="74" t="s">
        <v>133</v>
      </c>
      <c r="D38" s="74" t="s">
        <v>133</v>
      </c>
      <c r="E38" s="74" t="s">
        <v>133</v>
      </c>
      <c r="F38" s="74" t="s">
        <v>133</v>
      </c>
      <c r="G38" s="74" t="s">
        <v>182</v>
      </c>
      <c r="H38" s="74" t="s">
        <v>133</v>
      </c>
      <c r="I38" s="74" t="s">
        <v>133</v>
      </c>
      <c r="J38" s="74" t="s">
        <v>182</v>
      </c>
      <c r="K38" s="74" t="s">
        <v>133</v>
      </c>
      <c r="L38" s="130" t="s">
        <v>133</v>
      </c>
      <c r="M38" s="75" t="s">
        <v>133</v>
      </c>
    </row>
    <row r="39" spans="1:13" ht="14.45" customHeight="1" x14ac:dyDescent="0.25">
      <c r="A39" s="68"/>
      <c r="B39" s="73" t="s">
        <v>75</v>
      </c>
      <c r="C39" s="70" t="s">
        <v>140</v>
      </c>
      <c r="D39" s="70" t="s">
        <v>140</v>
      </c>
      <c r="E39" s="70" t="s">
        <v>140</v>
      </c>
      <c r="F39" s="70" t="s">
        <v>140</v>
      </c>
      <c r="G39" s="74" t="s">
        <v>140</v>
      </c>
      <c r="H39" s="70" t="s">
        <v>133</v>
      </c>
      <c r="I39" s="70" t="s">
        <v>133</v>
      </c>
      <c r="J39" s="70" t="s">
        <v>140</v>
      </c>
      <c r="K39" s="70" t="s">
        <v>133</v>
      </c>
      <c r="L39" s="122" t="s">
        <v>133</v>
      </c>
      <c r="M39" s="75" t="s">
        <v>140</v>
      </c>
    </row>
    <row r="40" spans="1:13" ht="14.45" customHeight="1" x14ac:dyDescent="0.25">
      <c r="A40" s="68"/>
      <c r="B40" s="70" t="s">
        <v>141</v>
      </c>
      <c r="C40" s="74" t="s">
        <v>133</v>
      </c>
      <c r="D40" s="74" t="s">
        <v>182</v>
      </c>
      <c r="E40" s="74" t="s">
        <v>133</v>
      </c>
      <c r="F40" s="74" t="s">
        <v>182</v>
      </c>
      <c r="G40" s="74" t="s">
        <v>133</v>
      </c>
      <c r="H40" s="74" t="s">
        <v>133</v>
      </c>
      <c r="I40" s="74" t="s">
        <v>133</v>
      </c>
      <c r="J40" s="74" t="s">
        <v>182</v>
      </c>
      <c r="K40" s="74" t="s">
        <v>133</v>
      </c>
      <c r="L40" s="130" t="s">
        <v>182</v>
      </c>
      <c r="M40" s="75" t="s">
        <v>182</v>
      </c>
    </row>
    <row r="41" spans="1:13" ht="14.45" customHeight="1" x14ac:dyDescent="0.25">
      <c r="A41" s="68"/>
      <c r="B41" s="70" t="s">
        <v>77</v>
      </c>
      <c r="C41" s="74" t="s">
        <v>182</v>
      </c>
      <c r="D41" s="74" t="s">
        <v>133</v>
      </c>
      <c r="E41" s="74" t="s">
        <v>133</v>
      </c>
      <c r="F41" s="74" t="s">
        <v>182</v>
      </c>
      <c r="G41" s="74" t="s">
        <v>182</v>
      </c>
      <c r="H41" s="74" t="s">
        <v>133</v>
      </c>
      <c r="I41" s="74" t="s">
        <v>133</v>
      </c>
      <c r="J41" s="74" t="s">
        <v>182</v>
      </c>
      <c r="K41" s="74" t="s">
        <v>133</v>
      </c>
      <c r="L41" s="130" t="s">
        <v>182</v>
      </c>
      <c r="M41" s="75" t="s">
        <v>133</v>
      </c>
    </row>
    <row r="42" spans="1:13" ht="14.45" customHeight="1" x14ac:dyDescent="0.25">
      <c r="A42" s="68"/>
      <c r="B42" s="70" t="s">
        <v>142</v>
      </c>
      <c r="C42" s="74" t="s">
        <v>133</v>
      </c>
      <c r="D42" s="74" t="s">
        <v>133</v>
      </c>
      <c r="E42" s="74" t="s">
        <v>133</v>
      </c>
      <c r="F42" s="74" t="s">
        <v>133</v>
      </c>
      <c r="G42" s="74" t="s">
        <v>182</v>
      </c>
      <c r="H42" s="74" t="s">
        <v>133</v>
      </c>
      <c r="I42" s="74" t="s">
        <v>133</v>
      </c>
      <c r="J42" s="74" t="s">
        <v>133</v>
      </c>
      <c r="K42" s="74" t="s">
        <v>133</v>
      </c>
      <c r="L42" s="130" t="s">
        <v>133</v>
      </c>
      <c r="M42" s="75" t="s">
        <v>133</v>
      </c>
    </row>
    <row r="43" spans="1:13" ht="14.45" customHeight="1" x14ac:dyDescent="0.25">
      <c r="A43" s="68"/>
      <c r="B43" s="70" t="s">
        <v>79</v>
      </c>
      <c r="C43" s="74" t="s">
        <v>133</v>
      </c>
      <c r="D43" s="74" t="s">
        <v>133</v>
      </c>
      <c r="E43" s="74" t="s">
        <v>133</v>
      </c>
      <c r="F43" s="74" t="s">
        <v>133</v>
      </c>
      <c r="G43" s="74" t="s">
        <v>133</v>
      </c>
      <c r="H43" s="74" t="s">
        <v>133</v>
      </c>
      <c r="I43" s="74" t="s">
        <v>133</v>
      </c>
      <c r="J43" s="74" t="s">
        <v>133</v>
      </c>
      <c r="K43" s="74" t="s">
        <v>133</v>
      </c>
      <c r="L43" s="130" t="s">
        <v>133</v>
      </c>
      <c r="M43" s="75" t="s">
        <v>133</v>
      </c>
    </row>
    <row r="44" spans="1:13" ht="14.45" customHeight="1" x14ac:dyDescent="0.25">
      <c r="A44" s="68"/>
      <c r="B44" s="70" t="s">
        <v>80</v>
      </c>
      <c r="C44" s="74" t="s">
        <v>182</v>
      </c>
      <c r="D44" s="74" t="s">
        <v>182</v>
      </c>
      <c r="E44" s="74" t="s">
        <v>182</v>
      </c>
      <c r="F44" s="74" t="s">
        <v>182</v>
      </c>
      <c r="G44" s="74" t="s">
        <v>182</v>
      </c>
      <c r="H44" s="74" t="s">
        <v>140</v>
      </c>
      <c r="I44" s="74" t="s">
        <v>133</v>
      </c>
      <c r="J44" s="74" t="s">
        <v>140</v>
      </c>
      <c r="K44" s="74" t="s">
        <v>133</v>
      </c>
      <c r="L44" s="130" t="s">
        <v>182</v>
      </c>
      <c r="M44" s="75" t="s">
        <v>140</v>
      </c>
    </row>
    <row r="45" spans="1:13" ht="14.45" customHeight="1" x14ac:dyDescent="0.25">
      <c r="A45" s="68"/>
      <c r="B45" s="70" t="s">
        <v>81</v>
      </c>
      <c r="C45" s="74" t="s">
        <v>133</v>
      </c>
      <c r="D45" s="74" t="s">
        <v>133</v>
      </c>
      <c r="E45" s="74" t="s">
        <v>133</v>
      </c>
      <c r="F45" s="74" t="s">
        <v>133</v>
      </c>
      <c r="G45" s="74" t="s">
        <v>133</v>
      </c>
      <c r="H45" s="74" t="s">
        <v>133</v>
      </c>
      <c r="I45" s="74" t="s">
        <v>133</v>
      </c>
      <c r="J45" s="74" t="s">
        <v>133</v>
      </c>
      <c r="K45" s="74" t="s">
        <v>133</v>
      </c>
      <c r="L45" s="130" t="s">
        <v>133</v>
      </c>
      <c r="M45" s="75" t="s">
        <v>133</v>
      </c>
    </row>
    <row r="46" spans="1:13" ht="27" customHeight="1" x14ac:dyDescent="0.25">
      <c r="A46" s="68"/>
      <c r="B46" s="72" t="s">
        <v>82</v>
      </c>
      <c r="C46" s="74" t="s">
        <v>133</v>
      </c>
      <c r="D46" s="74" t="s">
        <v>133</v>
      </c>
      <c r="E46" s="74" t="s">
        <v>133</v>
      </c>
      <c r="F46" s="74" t="s">
        <v>133</v>
      </c>
      <c r="G46" s="74" t="s">
        <v>182</v>
      </c>
      <c r="H46" s="74" t="s">
        <v>133</v>
      </c>
      <c r="I46" s="74" t="s">
        <v>182</v>
      </c>
      <c r="J46" s="74" t="s">
        <v>133</v>
      </c>
      <c r="K46" s="74" t="s">
        <v>133</v>
      </c>
      <c r="L46" s="130" t="s">
        <v>133</v>
      </c>
      <c r="M46" s="75" t="s">
        <v>133</v>
      </c>
    </row>
    <row r="47" spans="1:13" ht="30.2" customHeight="1" x14ac:dyDescent="0.25">
      <c r="A47" s="68"/>
      <c r="B47" s="72" t="s">
        <v>83</v>
      </c>
      <c r="C47" s="74" t="s">
        <v>133</v>
      </c>
      <c r="D47" s="74" t="s">
        <v>133</v>
      </c>
      <c r="E47" s="74" t="s">
        <v>133</v>
      </c>
      <c r="F47" s="74" t="s">
        <v>133</v>
      </c>
      <c r="G47" s="74" t="s">
        <v>133</v>
      </c>
      <c r="H47" s="74" t="s">
        <v>140</v>
      </c>
      <c r="I47" s="74" t="s">
        <v>133</v>
      </c>
      <c r="J47" s="74" t="s">
        <v>133</v>
      </c>
      <c r="K47" s="74" t="s">
        <v>133</v>
      </c>
      <c r="L47" s="130" t="s">
        <v>182</v>
      </c>
      <c r="M47" s="75" t="s">
        <v>133</v>
      </c>
    </row>
    <row r="48" spans="1:13" ht="16.5" customHeight="1" x14ac:dyDescent="0.25">
      <c r="A48" s="69" t="s">
        <v>143</v>
      </c>
      <c r="B48" s="72" t="s">
        <v>85</v>
      </c>
      <c r="C48" s="74" t="s">
        <v>148</v>
      </c>
      <c r="D48" s="74" t="s">
        <v>140</v>
      </c>
      <c r="E48" s="74" t="s">
        <v>182</v>
      </c>
      <c r="F48" s="74" t="s">
        <v>140</v>
      </c>
      <c r="G48" s="74" t="s">
        <v>182</v>
      </c>
      <c r="H48" s="74" t="s">
        <v>229</v>
      </c>
      <c r="I48" s="74" t="s">
        <v>182</v>
      </c>
      <c r="J48" s="74" t="s">
        <v>182</v>
      </c>
      <c r="K48" s="74" t="s">
        <v>182</v>
      </c>
      <c r="L48" s="130" t="s">
        <v>182</v>
      </c>
      <c r="M48" s="75" t="s">
        <v>140</v>
      </c>
    </row>
    <row r="49" spans="1:13" ht="14.45" customHeight="1" x14ac:dyDescent="0.25">
      <c r="A49" s="68" t="s">
        <v>143</v>
      </c>
      <c r="B49" s="70" t="s">
        <v>144</v>
      </c>
      <c r="C49" s="74" t="s">
        <v>133</v>
      </c>
      <c r="D49" s="74" t="s">
        <v>133</v>
      </c>
      <c r="E49" s="74" t="s">
        <v>133</v>
      </c>
      <c r="F49" s="74" t="s">
        <v>133</v>
      </c>
      <c r="G49" s="74" t="s">
        <v>133</v>
      </c>
      <c r="H49" s="74" t="s">
        <v>133</v>
      </c>
      <c r="I49" s="74" t="s">
        <v>133</v>
      </c>
      <c r="J49" s="74" t="s">
        <v>133</v>
      </c>
      <c r="K49" s="74" t="s">
        <v>182</v>
      </c>
      <c r="L49" s="130" t="s">
        <v>182</v>
      </c>
      <c r="M49" s="75" t="s">
        <v>133</v>
      </c>
    </row>
    <row r="50" spans="1:13" ht="14.45" customHeight="1" x14ac:dyDescent="0.25">
      <c r="A50" s="68" t="s">
        <v>143</v>
      </c>
      <c r="B50" s="70" t="s">
        <v>87</v>
      </c>
      <c r="C50" s="74" t="s">
        <v>133</v>
      </c>
      <c r="D50" s="74" t="s">
        <v>133</v>
      </c>
      <c r="E50" s="74" t="s">
        <v>133</v>
      </c>
      <c r="F50" s="74" t="s">
        <v>133</v>
      </c>
      <c r="G50" s="74" t="s">
        <v>133</v>
      </c>
      <c r="H50" s="74" t="s">
        <v>133</v>
      </c>
      <c r="I50" s="74" t="s">
        <v>133</v>
      </c>
      <c r="J50" s="74" t="s">
        <v>133</v>
      </c>
      <c r="K50" s="74" t="s">
        <v>133</v>
      </c>
      <c r="L50" s="130" t="s">
        <v>133</v>
      </c>
      <c r="M50" s="75" t="s">
        <v>133</v>
      </c>
    </row>
    <row r="51" spans="1:13" ht="14.45" customHeight="1" x14ac:dyDescent="0.25">
      <c r="A51" s="68" t="s">
        <v>143</v>
      </c>
      <c r="B51" s="72" t="s">
        <v>88</v>
      </c>
      <c r="C51" s="74" t="s">
        <v>140</v>
      </c>
      <c r="D51" s="74" t="s">
        <v>140</v>
      </c>
      <c r="E51" s="74" t="s">
        <v>140</v>
      </c>
      <c r="F51" s="74" t="s">
        <v>140</v>
      </c>
      <c r="G51" s="74" t="s">
        <v>140</v>
      </c>
      <c r="H51" s="74" t="s">
        <v>140</v>
      </c>
      <c r="I51" s="74" t="s">
        <v>140</v>
      </c>
      <c r="J51" s="74" t="s">
        <v>140</v>
      </c>
      <c r="K51" s="74" t="s">
        <v>140</v>
      </c>
      <c r="L51" s="130" t="s">
        <v>182</v>
      </c>
      <c r="M51" s="75" t="s">
        <v>140</v>
      </c>
    </row>
    <row r="52" spans="1:13" ht="14.45" customHeight="1" x14ac:dyDescent="0.25">
      <c r="A52" s="68" t="s">
        <v>143</v>
      </c>
      <c r="B52" s="70" t="s">
        <v>191</v>
      </c>
      <c r="C52" s="74" t="s">
        <v>133</v>
      </c>
      <c r="D52" s="74" t="s">
        <v>133</v>
      </c>
      <c r="E52" s="74" t="s">
        <v>133</v>
      </c>
      <c r="F52" s="74" t="s">
        <v>133</v>
      </c>
      <c r="G52" s="74" t="s">
        <v>182</v>
      </c>
      <c r="H52" s="74" t="s">
        <v>133</v>
      </c>
      <c r="I52" s="74" t="s">
        <v>133</v>
      </c>
      <c r="J52" s="74" t="s">
        <v>133</v>
      </c>
      <c r="K52" s="74" t="s">
        <v>133</v>
      </c>
      <c r="L52" s="130" t="s">
        <v>133</v>
      </c>
      <c r="M52" s="75" t="s">
        <v>133</v>
      </c>
    </row>
    <row r="53" spans="1:13" ht="14.45" customHeight="1" x14ac:dyDescent="0.25">
      <c r="A53" s="68" t="s">
        <v>143</v>
      </c>
      <c r="B53" s="72" t="s">
        <v>89</v>
      </c>
      <c r="C53" s="74" t="s">
        <v>140</v>
      </c>
      <c r="D53" s="74" t="s">
        <v>140</v>
      </c>
      <c r="E53" s="74" t="s">
        <v>140</v>
      </c>
      <c r="F53" s="74" t="s">
        <v>140</v>
      </c>
      <c r="G53" s="74" t="s">
        <v>140</v>
      </c>
      <c r="H53" s="74" t="s">
        <v>140</v>
      </c>
      <c r="I53" s="74" t="s">
        <v>182</v>
      </c>
      <c r="J53" s="74" t="s">
        <v>182</v>
      </c>
      <c r="K53" s="74" t="s">
        <v>182</v>
      </c>
      <c r="L53" s="130" t="s">
        <v>182</v>
      </c>
      <c r="M53" s="75" t="s">
        <v>182</v>
      </c>
    </row>
    <row r="54" spans="1:13" ht="14.45" customHeight="1" x14ac:dyDescent="0.25">
      <c r="A54" s="68" t="s">
        <v>143</v>
      </c>
      <c r="B54" s="70" t="s">
        <v>189</v>
      </c>
      <c r="C54" s="74" t="s">
        <v>133</v>
      </c>
      <c r="D54" s="74" t="s">
        <v>133</v>
      </c>
      <c r="E54" s="74" t="s">
        <v>133</v>
      </c>
      <c r="F54" s="74" t="s">
        <v>133</v>
      </c>
      <c r="G54" s="74" t="s">
        <v>133</v>
      </c>
      <c r="H54" s="74" t="s">
        <v>133</v>
      </c>
      <c r="I54" s="74" t="s">
        <v>133</v>
      </c>
      <c r="J54" s="74" t="s">
        <v>133</v>
      </c>
      <c r="K54" s="74" t="s">
        <v>133</v>
      </c>
      <c r="L54" s="130" t="s">
        <v>182</v>
      </c>
      <c r="M54" s="75" t="s">
        <v>133</v>
      </c>
    </row>
    <row r="55" spans="1:13" ht="31.5" customHeight="1" x14ac:dyDescent="0.25">
      <c r="A55" s="69" t="s">
        <v>90</v>
      </c>
      <c r="B55" s="72" t="s">
        <v>230</v>
      </c>
      <c r="C55" s="74" t="s">
        <v>133</v>
      </c>
      <c r="D55" s="74" t="s">
        <v>140</v>
      </c>
      <c r="E55" s="74" t="s">
        <v>140</v>
      </c>
      <c r="F55" s="74" t="s">
        <v>182</v>
      </c>
      <c r="G55" s="74" t="s">
        <v>182</v>
      </c>
      <c r="H55" s="74" t="s">
        <v>140</v>
      </c>
      <c r="I55" s="74" t="s">
        <v>133</v>
      </c>
      <c r="J55" s="74" t="s">
        <v>182</v>
      </c>
      <c r="K55" s="74" t="s">
        <v>133</v>
      </c>
      <c r="L55" s="130" t="s">
        <v>182</v>
      </c>
      <c r="M55" s="70" t="s">
        <v>182</v>
      </c>
    </row>
    <row r="56" spans="1:13" ht="14.45" customHeight="1" x14ac:dyDescent="0.25">
      <c r="A56" s="68" t="s">
        <v>90</v>
      </c>
      <c r="B56" s="72" t="s">
        <v>92</v>
      </c>
      <c r="C56" s="74" t="s">
        <v>133</v>
      </c>
      <c r="D56" s="74" t="s">
        <v>140</v>
      </c>
      <c r="E56" s="74" t="s">
        <v>133</v>
      </c>
      <c r="F56" s="74" t="s">
        <v>133</v>
      </c>
      <c r="G56" s="74" t="s">
        <v>133</v>
      </c>
      <c r="H56" s="74" t="s">
        <v>133</v>
      </c>
      <c r="I56" s="74" t="s">
        <v>133</v>
      </c>
      <c r="J56" s="74" t="s">
        <v>133</v>
      </c>
      <c r="K56" s="74" t="s">
        <v>133</v>
      </c>
      <c r="L56" s="130" t="s">
        <v>182</v>
      </c>
      <c r="M56" s="72" t="s">
        <v>133</v>
      </c>
    </row>
    <row r="57" spans="1:13" ht="27.95" customHeight="1" x14ac:dyDescent="0.25">
      <c r="A57" s="68" t="s">
        <v>90</v>
      </c>
      <c r="B57" s="72" t="s">
        <v>93</v>
      </c>
      <c r="C57" s="74" t="s">
        <v>140</v>
      </c>
      <c r="D57" s="74" t="s">
        <v>140</v>
      </c>
      <c r="E57" s="74" t="s">
        <v>182</v>
      </c>
      <c r="F57" s="74" t="s">
        <v>140</v>
      </c>
      <c r="G57" s="74" t="s">
        <v>140</v>
      </c>
      <c r="H57" s="74" t="s">
        <v>140</v>
      </c>
      <c r="I57" s="74" t="s">
        <v>140</v>
      </c>
      <c r="J57" s="74" t="s">
        <v>140</v>
      </c>
      <c r="K57" s="74" t="s">
        <v>140</v>
      </c>
      <c r="L57" s="130" t="s">
        <v>140</v>
      </c>
      <c r="M57" s="72" t="s">
        <v>140</v>
      </c>
    </row>
    <row r="58" spans="1:13" ht="29.25" customHeight="1" x14ac:dyDescent="0.25">
      <c r="A58" s="68" t="s">
        <v>90</v>
      </c>
      <c r="B58" s="72" t="s">
        <v>94</v>
      </c>
      <c r="C58" s="74" t="s">
        <v>182</v>
      </c>
      <c r="D58" s="74" t="s">
        <v>140</v>
      </c>
      <c r="E58" s="74" t="s">
        <v>140</v>
      </c>
      <c r="F58" s="74" t="s">
        <v>140</v>
      </c>
      <c r="G58" s="74" t="s">
        <v>140</v>
      </c>
      <c r="H58" s="74" t="s">
        <v>182</v>
      </c>
      <c r="I58" s="74" t="s">
        <v>140</v>
      </c>
      <c r="J58" s="74" t="s">
        <v>140</v>
      </c>
      <c r="K58" s="74" t="s">
        <v>140</v>
      </c>
      <c r="L58" s="130" t="s">
        <v>140</v>
      </c>
      <c r="M58" s="72" t="s">
        <v>182</v>
      </c>
    </row>
    <row r="59" spans="1:13" ht="27" customHeight="1" x14ac:dyDescent="0.25">
      <c r="A59" s="68" t="s">
        <v>90</v>
      </c>
      <c r="B59" s="72" t="s">
        <v>95</v>
      </c>
      <c r="C59" s="74" t="s">
        <v>140</v>
      </c>
      <c r="D59" s="74" t="s">
        <v>140</v>
      </c>
      <c r="E59" s="74" t="s">
        <v>140</v>
      </c>
      <c r="F59" s="74" t="s">
        <v>140</v>
      </c>
      <c r="G59" s="74" t="s">
        <v>140</v>
      </c>
      <c r="H59" s="74" t="s">
        <v>140</v>
      </c>
      <c r="I59" s="74" t="s">
        <v>140</v>
      </c>
      <c r="J59" s="74" t="s">
        <v>140</v>
      </c>
      <c r="K59" s="74" t="s">
        <v>140</v>
      </c>
      <c r="L59" s="130" t="s">
        <v>146</v>
      </c>
      <c r="M59" s="72" t="s">
        <v>133</v>
      </c>
    </row>
    <row r="60" spans="1:13" ht="15" customHeight="1" x14ac:dyDescent="0.25">
      <c r="A60" s="68" t="s">
        <v>90</v>
      </c>
      <c r="B60" s="72" t="s">
        <v>96</v>
      </c>
      <c r="C60" s="74" t="s">
        <v>140</v>
      </c>
      <c r="D60" s="74" t="s">
        <v>140</v>
      </c>
      <c r="E60" s="74" t="s">
        <v>140</v>
      </c>
      <c r="F60" s="74" t="s">
        <v>140</v>
      </c>
      <c r="G60" s="74" t="s">
        <v>140</v>
      </c>
      <c r="H60" s="74" t="s">
        <v>140</v>
      </c>
      <c r="I60" s="74" t="s">
        <v>140</v>
      </c>
      <c r="J60" s="74" t="s">
        <v>140</v>
      </c>
      <c r="K60" s="74" t="s">
        <v>140</v>
      </c>
      <c r="L60" s="130" t="s">
        <v>146</v>
      </c>
      <c r="M60" s="72" t="s">
        <v>182</v>
      </c>
    </row>
    <row r="61" spans="1:13" ht="28.5" customHeight="1" x14ac:dyDescent="0.25">
      <c r="A61" s="68" t="s">
        <v>90</v>
      </c>
      <c r="B61" s="72" t="s">
        <v>97</v>
      </c>
      <c r="C61" s="74" t="s">
        <v>140</v>
      </c>
      <c r="D61" s="74" t="s">
        <v>133</v>
      </c>
      <c r="E61" s="74" t="s">
        <v>140</v>
      </c>
      <c r="F61" s="74" t="s">
        <v>182</v>
      </c>
      <c r="G61" s="74" t="s">
        <v>140</v>
      </c>
      <c r="H61" s="74" t="s">
        <v>140</v>
      </c>
      <c r="I61" s="74" t="s">
        <v>182</v>
      </c>
      <c r="J61" s="74" t="s">
        <v>182</v>
      </c>
      <c r="K61" s="74" t="s">
        <v>182</v>
      </c>
      <c r="L61" s="130" t="s">
        <v>146</v>
      </c>
      <c r="M61" s="72" t="s">
        <v>182</v>
      </c>
    </row>
    <row r="62" spans="1:13" ht="32.1" customHeight="1" x14ac:dyDescent="0.25">
      <c r="A62" s="68" t="s">
        <v>90</v>
      </c>
      <c r="B62" s="72" t="s">
        <v>98</v>
      </c>
      <c r="C62" s="74" t="s">
        <v>140</v>
      </c>
      <c r="D62" s="74" t="s">
        <v>140</v>
      </c>
      <c r="E62" s="74" t="s">
        <v>140</v>
      </c>
      <c r="F62" s="74" t="s">
        <v>140</v>
      </c>
      <c r="G62" s="74" t="s">
        <v>140</v>
      </c>
      <c r="H62" s="74" t="s">
        <v>140</v>
      </c>
      <c r="I62" s="74" t="s">
        <v>140</v>
      </c>
      <c r="J62" s="74" t="s">
        <v>140</v>
      </c>
      <c r="K62" s="74" t="s">
        <v>182</v>
      </c>
      <c r="L62" s="130" t="s">
        <v>146</v>
      </c>
      <c r="M62" s="75" t="s">
        <v>140</v>
      </c>
    </row>
    <row r="63" spans="1:13" ht="30" customHeight="1" x14ac:dyDescent="0.25">
      <c r="A63" s="68" t="s">
        <v>90</v>
      </c>
      <c r="B63" s="72" t="s">
        <v>99</v>
      </c>
      <c r="C63" s="74" t="s">
        <v>140</v>
      </c>
      <c r="D63" s="74" t="s">
        <v>140</v>
      </c>
      <c r="E63" s="74" t="s">
        <v>140</v>
      </c>
      <c r="F63" s="74" t="s">
        <v>182</v>
      </c>
      <c r="G63" s="74" t="s">
        <v>140</v>
      </c>
      <c r="H63" s="74" t="s">
        <v>140</v>
      </c>
      <c r="I63" s="74" t="s">
        <v>140</v>
      </c>
      <c r="J63" s="74" t="s">
        <v>140</v>
      </c>
      <c r="K63" s="74" t="s">
        <v>140</v>
      </c>
      <c r="L63" s="130" t="s">
        <v>140</v>
      </c>
      <c r="M63" s="72" t="s">
        <v>140</v>
      </c>
    </row>
    <row r="64" spans="1:13" ht="28.5" customHeight="1" x14ac:dyDescent="0.25">
      <c r="A64" s="68" t="s">
        <v>90</v>
      </c>
      <c r="B64" s="72" t="s">
        <v>100</v>
      </c>
      <c r="C64" s="74" t="s">
        <v>140</v>
      </c>
      <c r="D64" s="74" t="s">
        <v>140</v>
      </c>
      <c r="E64" s="74" t="s">
        <v>140</v>
      </c>
      <c r="F64" s="74" t="s">
        <v>140</v>
      </c>
      <c r="G64" s="74" t="s">
        <v>140</v>
      </c>
      <c r="H64" s="74" t="s">
        <v>140</v>
      </c>
      <c r="I64" s="74" t="s">
        <v>140</v>
      </c>
      <c r="J64" s="74" t="s">
        <v>140</v>
      </c>
      <c r="K64" s="74" t="s">
        <v>140</v>
      </c>
      <c r="L64" s="130" t="s">
        <v>140</v>
      </c>
      <c r="M64" s="72" t="s">
        <v>140</v>
      </c>
    </row>
    <row r="65" spans="1:14" ht="29.25" customHeight="1" x14ac:dyDescent="0.25">
      <c r="A65" s="67" t="s">
        <v>90</v>
      </c>
      <c r="B65" s="70" t="s">
        <v>231</v>
      </c>
      <c r="C65" s="74" t="s">
        <v>133</v>
      </c>
      <c r="D65" s="74" t="s">
        <v>133</v>
      </c>
      <c r="E65" s="74" t="s">
        <v>133</v>
      </c>
      <c r="F65" s="74" t="s">
        <v>133</v>
      </c>
      <c r="G65" s="74" t="s">
        <v>133</v>
      </c>
      <c r="H65" s="74" t="s">
        <v>133</v>
      </c>
      <c r="I65" s="74" t="s">
        <v>133</v>
      </c>
      <c r="J65" s="74" t="s">
        <v>182</v>
      </c>
      <c r="K65" s="74" t="s">
        <v>133</v>
      </c>
      <c r="L65" s="130" t="s">
        <v>133</v>
      </c>
      <c r="M65" s="70" t="s">
        <v>133</v>
      </c>
    </row>
    <row r="66" spans="1:14" ht="17.25" customHeight="1" x14ac:dyDescent="0.25">
      <c r="A66" s="179" t="s">
        <v>103</v>
      </c>
      <c r="B66" s="176"/>
      <c r="C66" s="176"/>
      <c r="D66" s="176"/>
      <c r="E66" s="176"/>
      <c r="F66" s="176"/>
      <c r="G66" s="176"/>
      <c r="H66" s="176"/>
      <c r="I66" s="176"/>
      <c r="J66" s="176"/>
      <c r="K66" s="176"/>
      <c r="L66" s="176"/>
      <c r="M66" s="180"/>
    </row>
    <row r="67" spans="1:14" s="96" customFormat="1" ht="12" customHeight="1" x14ac:dyDescent="0.25">
      <c r="A67" s="134" t="s">
        <v>247</v>
      </c>
      <c r="B67" s="205"/>
      <c r="C67" s="205"/>
      <c r="D67" s="205"/>
      <c r="E67" s="205"/>
      <c r="F67" s="205"/>
      <c r="G67" s="205"/>
      <c r="H67" s="205"/>
      <c r="I67" s="205"/>
      <c r="J67" s="205"/>
      <c r="K67" s="205"/>
      <c r="L67" s="205"/>
      <c r="M67" s="206"/>
    </row>
    <row r="68" spans="1:14" s="96" customFormat="1" ht="12" customHeight="1" x14ac:dyDescent="0.25">
      <c r="A68" s="211" t="s">
        <v>248</v>
      </c>
      <c r="B68" s="205"/>
      <c r="C68" s="205"/>
      <c r="D68" s="205"/>
      <c r="E68" s="205"/>
      <c r="F68" s="205"/>
      <c r="G68" s="205"/>
      <c r="H68" s="205"/>
      <c r="I68" s="205"/>
      <c r="J68" s="205"/>
      <c r="K68" s="205"/>
      <c r="L68" s="205"/>
      <c r="M68" s="206"/>
    </row>
    <row r="69" spans="1:14" s="96" customFormat="1" ht="12" customHeight="1" x14ac:dyDescent="0.25">
      <c r="A69" s="134" t="s">
        <v>209</v>
      </c>
      <c r="B69" s="205"/>
      <c r="C69" s="205"/>
      <c r="D69" s="205"/>
      <c r="E69" s="205"/>
      <c r="F69" s="205"/>
      <c r="G69" s="205"/>
      <c r="H69" s="205"/>
      <c r="I69" s="205"/>
      <c r="J69" s="205"/>
      <c r="K69" s="205"/>
      <c r="L69" s="205"/>
      <c r="M69" s="206"/>
    </row>
    <row r="70" spans="1:14" s="96" customFormat="1" ht="12" customHeight="1" x14ac:dyDescent="0.25">
      <c r="A70" s="134" t="s">
        <v>213</v>
      </c>
      <c r="B70" s="205"/>
      <c r="C70" s="205"/>
      <c r="D70" s="205"/>
      <c r="E70" s="205"/>
      <c r="F70" s="205"/>
      <c r="G70" s="205"/>
      <c r="H70" s="205"/>
      <c r="I70" s="205"/>
      <c r="J70" s="205"/>
      <c r="K70" s="205"/>
      <c r="L70" s="205"/>
      <c r="M70" s="206"/>
    </row>
    <row r="71" spans="1:14" s="96" customFormat="1" ht="12" customHeight="1" x14ac:dyDescent="0.25">
      <c r="A71" s="211" t="s">
        <v>204</v>
      </c>
      <c r="B71" s="205"/>
      <c r="C71" s="205"/>
      <c r="D71" s="205"/>
      <c r="E71" s="205"/>
      <c r="F71" s="205"/>
      <c r="G71" s="205"/>
      <c r="H71" s="205"/>
      <c r="I71" s="205"/>
      <c r="J71" s="205"/>
      <c r="K71" s="205"/>
      <c r="L71" s="205"/>
      <c r="M71" s="206"/>
    </row>
    <row r="72" spans="1:14" s="96" customFormat="1" ht="12" customHeight="1" x14ac:dyDescent="0.25">
      <c r="A72" s="211" t="s">
        <v>243</v>
      </c>
      <c r="B72" s="205"/>
      <c r="C72" s="205"/>
      <c r="D72" s="205"/>
      <c r="E72" s="205"/>
      <c r="F72" s="205"/>
      <c r="G72" s="205"/>
      <c r="H72" s="205"/>
      <c r="I72" s="205"/>
      <c r="J72" s="205"/>
      <c r="K72" s="205"/>
      <c r="L72" s="205"/>
      <c r="M72" s="206"/>
    </row>
    <row r="73" spans="1:14" s="96" customFormat="1" ht="12" customHeight="1" x14ac:dyDescent="0.25">
      <c r="A73" s="134" t="s">
        <v>249</v>
      </c>
      <c r="B73" s="205"/>
      <c r="C73" s="205"/>
      <c r="D73" s="205"/>
      <c r="E73" s="205"/>
      <c r="F73" s="205"/>
      <c r="G73" s="205"/>
      <c r="H73" s="205"/>
      <c r="I73" s="205"/>
      <c r="J73" s="205"/>
      <c r="K73" s="205"/>
      <c r="L73" s="205"/>
      <c r="M73" s="206"/>
    </row>
    <row r="74" spans="1:14" s="96" customFormat="1" ht="12" customHeight="1" x14ac:dyDescent="0.25">
      <c r="A74" s="242" t="s">
        <v>250</v>
      </c>
      <c r="B74" s="242"/>
      <c r="C74" s="242"/>
      <c r="D74" s="242"/>
      <c r="E74" s="242"/>
      <c r="F74" s="242"/>
      <c r="G74" s="242"/>
      <c r="H74" s="242"/>
      <c r="I74" s="242"/>
      <c r="J74" s="242"/>
      <c r="K74" s="242"/>
      <c r="L74" s="242"/>
      <c r="M74" s="242"/>
      <c r="N74" s="55"/>
    </row>
    <row r="75" spans="1:14" s="96" customFormat="1" ht="12" customHeight="1" x14ac:dyDescent="0.25">
      <c r="A75" s="134" t="s">
        <v>251</v>
      </c>
      <c r="B75" s="205"/>
      <c r="C75" s="205"/>
      <c r="D75" s="205"/>
      <c r="E75" s="205"/>
      <c r="F75" s="205"/>
      <c r="G75" s="205"/>
      <c r="H75" s="205"/>
      <c r="I75" s="205"/>
      <c r="J75" s="205"/>
      <c r="K75" s="205"/>
      <c r="L75" s="205"/>
      <c r="M75" s="206"/>
    </row>
    <row r="76" spans="1:14" s="96" customFormat="1" ht="12" customHeight="1" x14ac:dyDescent="0.25">
      <c r="A76" s="207" t="s">
        <v>253</v>
      </c>
      <c r="B76" s="205"/>
      <c r="C76" s="205"/>
      <c r="D76" s="205"/>
      <c r="E76" s="205"/>
      <c r="F76" s="205"/>
      <c r="G76" s="205"/>
      <c r="H76" s="205"/>
      <c r="I76" s="205"/>
      <c r="J76" s="205"/>
      <c r="K76" s="205"/>
      <c r="L76" s="205"/>
      <c r="M76" s="206"/>
    </row>
    <row r="77" spans="1:14" s="96" customFormat="1" ht="12" customHeight="1" x14ac:dyDescent="0.25">
      <c r="A77" s="136" t="s">
        <v>107</v>
      </c>
      <c r="B77" s="205"/>
      <c r="C77" s="205"/>
      <c r="D77" s="205"/>
      <c r="E77" s="205"/>
      <c r="F77" s="205"/>
      <c r="G77" s="205"/>
      <c r="H77" s="205"/>
      <c r="I77" s="205"/>
      <c r="J77" s="205"/>
      <c r="K77" s="205"/>
      <c r="L77" s="205"/>
      <c r="M77" s="206"/>
    </row>
    <row r="78" spans="1:14" s="96" customFormat="1" ht="12" customHeight="1" x14ac:dyDescent="0.25">
      <c r="A78" s="134" t="s">
        <v>224</v>
      </c>
      <c r="B78" s="205"/>
      <c r="C78" s="205"/>
      <c r="D78" s="205"/>
      <c r="E78" s="205"/>
      <c r="F78" s="205"/>
      <c r="G78" s="205"/>
      <c r="H78" s="205"/>
      <c r="I78" s="205"/>
      <c r="J78" s="205"/>
      <c r="K78" s="205"/>
      <c r="L78" s="205"/>
      <c r="M78" s="206"/>
    </row>
    <row r="79" spans="1:14" ht="12" customHeight="1" x14ac:dyDescent="0.25">
      <c r="A79" s="137" t="s">
        <v>196</v>
      </c>
      <c r="B79" s="208"/>
      <c r="C79" s="208"/>
      <c r="D79" s="208"/>
      <c r="E79" s="208"/>
      <c r="F79" s="208"/>
      <c r="G79" s="208"/>
      <c r="H79" s="208"/>
      <c r="I79" s="208"/>
      <c r="J79" s="208"/>
      <c r="K79" s="208"/>
      <c r="L79" s="208"/>
      <c r="M79" s="209"/>
    </row>
    <row r="80" spans="1:14" x14ac:dyDescent="0.25">
      <c r="A80" s="203" t="s">
        <v>184</v>
      </c>
      <c r="B80" s="107"/>
      <c r="C80" s="107"/>
      <c r="D80" s="107"/>
      <c r="E80" s="107"/>
      <c r="F80" s="107"/>
      <c r="G80" s="107"/>
      <c r="H80" s="107"/>
      <c r="I80" s="107"/>
      <c r="J80" s="107"/>
      <c r="K80" s="107"/>
      <c r="L80" s="107"/>
      <c r="M80" s="126"/>
    </row>
  </sheetData>
  <mergeCells count="1">
    <mergeCell ref="A74:M74"/>
  </mergeCells>
  <conditionalFormatting sqref="A77 B5:B65 A66:A67 A69">
    <cfRule type="containsText" dxfId="108" priority="29" operator="containsText" text="0">
      <formula>NOT(ISERROR(SEARCH("0",A5)))</formula>
    </cfRule>
  </conditionalFormatting>
  <conditionalFormatting sqref="B4">
    <cfRule type="cellIs" dxfId="107" priority="27" operator="between">
      <formula>1</formula>
      <formula>4</formula>
    </cfRule>
    <cfRule type="cellIs" dxfId="106" priority="28" operator="between">
      <formula>1</formula>
      <formula>4</formula>
    </cfRule>
  </conditionalFormatting>
  <conditionalFormatting sqref="C4:F4">
    <cfRule type="cellIs" dxfId="105" priority="25" operator="between">
      <formula>1</formula>
      <formula>4</formula>
    </cfRule>
    <cfRule type="cellIs" dxfId="104" priority="26" operator="between">
      <formula>1</formula>
      <formula>4</formula>
    </cfRule>
  </conditionalFormatting>
  <conditionalFormatting sqref="F4">
    <cfRule type="cellIs" dxfId="103" priority="23" operator="between">
      <formula>1</formula>
      <formula>4</formula>
    </cfRule>
    <cfRule type="cellIs" dxfId="102" priority="24" operator="between">
      <formula>1</formula>
      <formula>4</formula>
    </cfRule>
  </conditionalFormatting>
  <conditionalFormatting sqref="K4:L4">
    <cfRule type="cellIs" dxfId="101" priority="21" operator="between">
      <formula>1</formula>
      <formula>4</formula>
    </cfRule>
    <cfRule type="cellIs" dxfId="100" priority="22" operator="between">
      <formula>1</formula>
      <formula>4</formula>
    </cfRule>
  </conditionalFormatting>
  <conditionalFormatting sqref="G4:J4">
    <cfRule type="cellIs" dxfId="99" priority="17" operator="between">
      <formula>1</formula>
      <formula>4</formula>
    </cfRule>
    <cfRule type="cellIs" dxfId="98" priority="18" operator="between">
      <formula>1</formula>
      <formula>4</formula>
    </cfRule>
  </conditionalFormatting>
  <conditionalFormatting sqref="G4:J4">
    <cfRule type="cellIs" dxfId="97" priority="19" operator="between">
      <formula>1</formula>
      <formula>4</formula>
    </cfRule>
    <cfRule type="cellIs" dxfId="96" priority="20" operator="between">
      <formula>1</formula>
      <formula>4</formula>
    </cfRule>
  </conditionalFormatting>
  <conditionalFormatting sqref="M4">
    <cfRule type="cellIs" dxfId="95" priority="15" operator="between">
      <formula>1</formula>
      <formula>4</formula>
    </cfRule>
    <cfRule type="cellIs" dxfId="94" priority="16" operator="between">
      <formula>1</formula>
      <formula>4</formula>
    </cfRule>
  </conditionalFormatting>
  <conditionalFormatting sqref="A4:M4">
    <cfRule type="containsText" dxfId="93" priority="14" operator="containsText" text="0">
      <formula>NOT(ISERROR(SEARCH("0",A4)))</formula>
    </cfRule>
  </conditionalFormatting>
  <conditionalFormatting sqref="A4">
    <cfRule type="cellIs" dxfId="92" priority="12" operator="between">
      <formula>1</formula>
      <formula>4</formula>
    </cfRule>
    <cfRule type="cellIs" dxfId="91" priority="13" operator="between">
      <formula>1</formula>
      <formula>4</formula>
    </cfRule>
  </conditionalFormatting>
  <conditionalFormatting sqref="A73 A75">
    <cfRule type="containsText" dxfId="90" priority="7" operator="containsText" text="0">
      <formula>NOT(ISERROR(SEARCH("0",A73)))</formula>
    </cfRule>
  </conditionalFormatting>
  <conditionalFormatting sqref="L4">
    <cfRule type="cellIs" dxfId="89" priority="5" operator="between">
      <formula>1</formula>
      <formula>4</formula>
    </cfRule>
    <cfRule type="cellIs" dxfId="88" priority="6" operator="between">
      <formula>1</formula>
      <formula>4</formula>
    </cfRule>
  </conditionalFormatting>
  <conditionalFormatting sqref="M56:M58 M63:M65 M35">
    <cfRule type="containsText" dxfId="87" priority="4" operator="containsText" text="0">
      <formula>NOT(ISERROR(SEARCH("0",M35)))</formula>
    </cfRule>
  </conditionalFormatting>
  <conditionalFormatting sqref="M55 M59:M61 M20:M22 M29 M24:M26">
    <cfRule type="containsText" dxfId="86" priority="3" operator="containsText" text="0">
      <formula>NOT(ISERROR(SEARCH("0",M20)))</formula>
    </cfRule>
  </conditionalFormatting>
  <conditionalFormatting sqref="A70">
    <cfRule type="containsText" dxfId="85" priority="2" operator="containsText" text="0">
      <formula>NOT(ISERROR(SEARCH("0",A70)))</formula>
    </cfRule>
  </conditionalFormatting>
  <conditionalFormatting sqref="A68">
    <cfRule type="containsText" dxfId="84" priority="1" operator="containsText" text="0">
      <formula>NOT(ISERROR(SEARCH("0",A68)))</formula>
    </cfRule>
  </conditionalFormatting>
  <dataValidations count="1">
    <dataValidation allowBlank="1" showErrorMessage="1" sqref="B19:B20 B22 B56:B64 M20 M56:M61 M29 M63:M64" xr:uid="{00000000-0002-0000-0600-000000000000}"/>
  </dataValidations>
  <hyperlinks>
    <hyperlink ref="A76" r:id="rId1" display="Pour obtenir une meilleure mise en contexte et de plus amples renseignements concernant les données sur les champs d’exercice, consultez le document Champs d’exercice de la main-d’œuvre de la santé — notes méthodologiques sur le site Web de l’ICIS (icis.ca). " xr:uid="{BE520A4A-7164-491F-805D-283E9D4E6A28}"/>
    <hyperlink ref="A2" location="'Table des matières'!A1" display="Retour à la table des matières" xr:uid="{C54491D2-482F-430E-86A0-D16DCFC64175}"/>
  </hyperlinks>
  <pageMargins left="0.7" right="0.7" top="0.75" bottom="0.75" header="0.3" footer="0.3"/>
  <pageSetup scale="44" fitToHeight="0" orientation="landscape" r:id="rId2"/>
  <headerFooter>
    <oddFooter>&amp;L&amp;"Arial,Regular"&amp;9© 2022 ICIS&amp;R&amp;"Arial,Regular"&amp;9&amp;P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80"/>
  <sheetViews>
    <sheetView showGridLines="0" zoomScaleNormal="100" zoomScaleSheetLayoutView="100" workbookViewId="0">
      <pane ySplit="4" topLeftCell="A5" activePane="bottomLeft" state="frozen"/>
      <selection activeCell="C15" sqref="C15"/>
      <selection pane="bottomLeft"/>
    </sheetView>
  </sheetViews>
  <sheetFormatPr defaultColWidth="0" defaultRowHeight="28.5" customHeight="1" zeroHeight="1" x14ac:dyDescent="0.25"/>
  <cols>
    <col min="1" max="1" width="32.42578125" style="79" customWidth="1"/>
    <col min="2" max="2" width="49.7109375" style="79" customWidth="1"/>
    <col min="3" max="5" width="17.7109375" style="79" customWidth="1"/>
    <col min="6" max="6" width="17.7109375" style="131" customWidth="1"/>
    <col min="7" max="13" width="0" hidden="1" customWidth="1"/>
    <col min="14" max="16384" width="9.140625" hidden="1"/>
  </cols>
  <sheetData>
    <row r="1" spans="1:6" ht="15" hidden="1" customHeight="1" x14ac:dyDescent="0.25">
      <c r="A1" s="198" t="s">
        <v>278</v>
      </c>
      <c r="B1" s="106"/>
      <c r="C1" s="106"/>
      <c r="D1" s="106"/>
      <c r="E1" s="106"/>
      <c r="F1" s="124"/>
    </row>
    <row r="2" spans="1:6" ht="28.5" customHeight="1" x14ac:dyDescent="0.25">
      <c r="A2" s="125" t="s">
        <v>27</v>
      </c>
      <c r="B2" s="107"/>
      <c r="C2" s="107"/>
      <c r="D2" s="107"/>
      <c r="E2" s="107"/>
      <c r="F2" s="126"/>
    </row>
    <row r="3" spans="1:6" ht="20.45" customHeight="1" x14ac:dyDescent="0.25">
      <c r="A3" s="127" t="s">
        <v>275</v>
      </c>
      <c r="B3" s="107"/>
      <c r="C3" s="107"/>
      <c r="D3" s="107"/>
      <c r="E3" s="107"/>
      <c r="F3" s="126"/>
    </row>
    <row r="4" spans="1:6" ht="15" customHeight="1" x14ac:dyDescent="0.25">
      <c r="A4" s="157" t="s">
        <v>33</v>
      </c>
      <c r="B4" s="158" t="s">
        <v>34</v>
      </c>
      <c r="C4" s="158" t="s">
        <v>127</v>
      </c>
      <c r="D4" s="158" t="s">
        <v>197</v>
      </c>
      <c r="E4" s="159" t="s">
        <v>129</v>
      </c>
      <c r="F4" s="160" t="s">
        <v>130</v>
      </c>
    </row>
    <row r="5" spans="1:6" ht="28.5" customHeight="1" x14ac:dyDescent="0.25">
      <c r="A5" s="71" t="s">
        <v>131</v>
      </c>
      <c r="B5" s="70" t="s">
        <v>132</v>
      </c>
      <c r="C5" s="74" t="s">
        <v>133</v>
      </c>
      <c r="D5" s="74" t="s">
        <v>133</v>
      </c>
      <c r="E5" s="74" t="s">
        <v>133</v>
      </c>
      <c r="F5" s="130" t="s">
        <v>133</v>
      </c>
    </row>
    <row r="6" spans="1:6" ht="15" customHeight="1" x14ac:dyDescent="0.25">
      <c r="A6" s="128" t="s">
        <v>131</v>
      </c>
      <c r="B6" s="70" t="s">
        <v>41</v>
      </c>
      <c r="C6" s="74" t="s">
        <v>133</v>
      </c>
      <c r="D6" s="74" t="s">
        <v>133</v>
      </c>
      <c r="E6" s="74" t="s">
        <v>133</v>
      </c>
      <c r="F6" s="130" t="s">
        <v>133</v>
      </c>
    </row>
    <row r="7" spans="1:6" ht="15" customHeight="1" x14ac:dyDescent="0.25">
      <c r="A7" s="128" t="s">
        <v>131</v>
      </c>
      <c r="B7" s="70" t="s">
        <v>134</v>
      </c>
      <c r="C7" s="74" t="s">
        <v>133</v>
      </c>
      <c r="D7" s="74" t="s">
        <v>133</v>
      </c>
      <c r="E7" s="74" t="s">
        <v>133</v>
      </c>
      <c r="F7" s="130" t="s">
        <v>133</v>
      </c>
    </row>
    <row r="8" spans="1:6" ht="15" customHeight="1" x14ac:dyDescent="0.25">
      <c r="A8" s="128" t="s">
        <v>131</v>
      </c>
      <c r="B8" s="70" t="s">
        <v>43</v>
      </c>
      <c r="C8" s="74" t="s">
        <v>133</v>
      </c>
      <c r="D8" s="74" t="s">
        <v>133</v>
      </c>
      <c r="E8" s="74" t="s">
        <v>133</v>
      </c>
      <c r="F8" s="130" t="s">
        <v>133</v>
      </c>
    </row>
    <row r="9" spans="1:6" ht="15" customHeight="1" x14ac:dyDescent="0.25">
      <c r="A9" s="128" t="s">
        <v>131</v>
      </c>
      <c r="B9" s="72" t="s">
        <v>135</v>
      </c>
      <c r="C9" s="74" t="s">
        <v>133</v>
      </c>
      <c r="D9" s="74" t="s">
        <v>133</v>
      </c>
      <c r="E9" s="74" t="s">
        <v>133</v>
      </c>
      <c r="F9" s="130" t="s">
        <v>133</v>
      </c>
    </row>
    <row r="10" spans="1:6" ht="28.5" customHeight="1" x14ac:dyDescent="0.25">
      <c r="A10" s="128" t="s">
        <v>131</v>
      </c>
      <c r="B10" s="72" t="s">
        <v>45</v>
      </c>
      <c r="C10" s="74" t="s">
        <v>133</v>
      </c>
      <c r="D10" s="74" t="s">
        <v>182</v>
      </c>
      <c r="E10" s="74" t="s">
        <v>182</v>
      </c>
      <c r="F10" s="130" t="s">
        <v>146</v>
      </c>
    </row>
    <row r="11" spans="1:6" ht="15" customHeight="1" x14ac:dyDescent="0.25">
      <c r="A11" s="128" t="s">
        <v>131</v>
      </c>
      <c r="B11" s="70" t="s">
        <v>46</v>
      </c>
      <c r="C11" s="74" t="s">
        <v>133</v>
      </c>
      <c r="D11" s="74" t="s">
        <v>133</v>
      </c>
      <c r="E11" s="74" t="s">
        <v>133</v>
      </c>
      <c r="F11" s="130" t="s">
        <v>133</v>
      </c>
    </row>
    <row r="12" spans="1:6" ht="15" customHeight="1" x14ac:dyDescent="0.25">
      <c r="A12" s="128" t="s">
        <v>131</v>
      </c>
      <c r="B12" s="70" t="s">
        <v>225</v>
      </c>
      <c r="C12" s="74" t="s">
        <v>182</v>
      </c>
      <c r="D12" s="74" t="s">
        <v>140</v>
      </c>
      <c r="E12" s="74" t="s">
        <v>182</v>
      </c>
      <c r="F12" s="130" t="s">
        <v>182</v>
      </c>
    </row>
    <row r="13" spans="1:6" ht="15" customHeight="1" x14ac:dyDescent="0.25">
      <c r="A13" s="128" t="s">
        <v>131</v>
      </c>
      <c r="B13" s="70" t="s">
        <v>226</v>
      </c>
      <c r="C13" s="74" t="s">
        <v>140</v>
      </c>
      <c r="D13" s="74" t="s">
        <v>140</v>
      </c>
      <c r="E13" s="74" t="s">
        <v>182</v>
      </c>
      <c r="F13" s="130" t="s">
        <v>140</v>
      </c>
    </row>
    <row r="14" spans="1:6" ht="15" customHeight="1" x14ac:dyDescent="0.25">
      <c r="A14" s="128" t="s">
        <v>131</v>
      </c>
      <c r="B14" s="70" t="s">
        <v>136</v>
      </c>
      <c r="C14" s="74" t="s">
        <v>182</v>
      </c>
      <c r="D14" s="74" t="s">
        <v>140</v>
      </c>
      <c r="E14" s="74" t="s">
        <v>182</v>
      </c>
      <c r="F14" s="130" t="s">
        <v>182</v>
      </c>
    </row>
    <row r="15" spans="1:6" ht="15" customHeight="1" x14ac:dyDescent="0.25">
      <c r="A15" s="128" t="s">
        <v>131</v>
      </c>
      <c r="B15" s="70" t="s">
        <v>50</v>
      </c>
      <c r="C15" s="74" t="s">
        <v>182</v>
      </c>
      <c r="D15" s="74" t="s">
        <v>133</v>
      </c>
      <c r="E15" s="74" t="s">
        <v>133</v>
      </c>
      <c r="F15" s="130" t="s">
        <v>182</v>
      </c>
    </row>
    <row r="16" spans="1:6" ht="28.5" customHeight="1" x14ac:dyDescent="0.25">
      <c r="A16" s="128" t="s">
        <v>131</v>
      </c>
      <c r="B16" s="72" t="s">
        <v>137</v>
      </c>
      <c r="C16" s="74" t="s">
        <v>133</v>
      </c>
      <c r="D16" s="74" t="s">
        <v>182</v>
      </c>
      <c r="E16" s="74" t="s">
        <v>182</v>
      </c>
      <c r="F16" s="130" t="s">
        <v>140</v>
      </c>
    </row>
    <row r="17" spans="1:6" ht="15" customHeight="1" x14ac:dyDescent="0.25">
      <c r="A17" s="128" t="s">
        <v>131</v>
      </c>
      <c r="B17" s="70" t="s">
        <v>138</v>
      </c>
      <c r="C17" s="74" t="s">
        <v>133</v>
      </c>
      <c r="D17" s="74" t="s">
        <v>133</v>
      </c>
      <c r="E17" s="74" t="s">
        <v>133</v>
      </c>
      <c r="F17" s="130" t="s">
        <v>133</v>
      </c>
    </row>
    <row r="18" spans="1:6" ht="15" customHeight="1" x14ac:dyDescent="0.25">
      <c r="A18" s="128" t="s">
        <v>131</v>
      </c>
      <c r="B18" s="70" t="s">
        <v>53</v>
      </c>
      <c r="C18" s="74" t="s">
        <v>133</v>
      </c>
      <c r="D18" s="74" t="s">
        <v>133</v>
      </c>
      <c r="E18" s="74" t="s">
        <v>133</v>
      </c>
      <c r="F18" s="130" t="s">
        <v>133</v>
      </c>
    </row>
    <row r="19" spans="1:6" ht="15" customHeight="1" x14ac:dyDescent="0.25">
      <c r="A19" s="69" t="s">
        <v>139</v>
      </c>
      <c r="B19" s="72" t="s">
        <v>55</v>
      </c>
      <c r="C19" s="74" t="s">
        <v>133</v>
      </c>
      <c r="D19" s="74" t="s">
        <v>133</v>
      </c>
      <c r="E19" s="74" t="s">
        <v>133</v>
      </c>
      <c r="F19" s="130" t="s">
        <v>133</v>
      </c>
    </row>
    <row r="20" spans="1:6" ht="15" customHeight="1" x14ac:dyDescent="0.25">
      <c r="A20" s="129" t="s">
        <v>139</v>
      </c>
      <c r="B20" s="70" t="s">
        <v>56</v>
      </c>
      <c r="C20" s="74" t="s">
        <v>133</v>
      </c>
      <c r="D20" s="74" t="s">
        <v>182</v>
      </c>
      <c r="E20" s="74" t="s">
        <v>182</v>
      </c>
      <c r="F20" s="130" t="s">
        <v>182</v>
      </c>
    </row>
    <row r="21" spans="1:6" ht="15" customHeight="1" x14ac:dyDescent="0.25">
      <c r="A21" s="68"/>
      <c r="B21" s="70" t="s">
        <v>57</v>
      </c>
      <c r="C21" s="181" t="s">
        <v>232</v>
      </c>
      <c r="D21" s="74" t="s">
        <v>133</v>
      </c>
      <c r="E21" s="74" t="s">
        <v>133</v>
      </c>
      <c r="F21" s="130" t="s">
        <v>182</v>
      </c>
    </row>
    <row r="22" spans="1:6" ht="28.5" customHeight="1" x14ac:dyDescent="0.25">
      <c r="A22" s="68"/>
      <c r="B22" s="70" t="s">
        <v>227</v>
      </c>
      <c r="C22" s="74" t="s">
        <v>133</v>
      </c>
      <c r="D22" s="74" t="s">
        <v>182</v>
      </c>
      <c r="E22" s="74" t="s">
        <v>182</v>
      </c>
      <c r="F22" s="130" t="s">
        <v>182</v>
      </c>
    </row>
    <row r="23" spans="1:6" ht="15" customHeight="1" x14ac:dyDescent="0.25">
      <c r="A23" s="68"/>
      <c r="B23" s="72" t="s">
        <v>59</v>
      </c>
      <c r="C23" s="74" t="s">
        <v>182</v>
      </c>
      <c r="D23" s="74" t="s">
        <v>140</v>
      </c>
      <c r="E23" s="74" t="s">
        <v>182</v>
      </c>
      <c r="F23" s="130" t="s">
        <v>182</v>
      </c>
    </row>
    <row r="24" spans="1:6" ht="15" customHeight="1" x14ac:dyDescent="0.25">
      <c r="A24" s="68"/>
      <c r="B24" s="72" t="s">
        <v>60</v>
      </c>
      <c r="C24" s="74" t="s">
        <v>182</v>
      </c>
      <c r="D24" s="74" t="s">
        <v>140</v>
      </c>
      <c r="E24" s="74" t="s">
        <v>182</v>
      </c>
      <c r="F24" s="130" t="s">
        <v>182</v>
      </c>
    </row>
    <row r="25" spans="1:6" ht="15" customHeight="1" x14ac:dyDescent="0.25">
      <c r="A25" s="68"/>
      <c r="B25" s="70" t="s">
        <v>61</v>
      </c>
      <c r="C25" s="74" t="s">
        <v>133</v>
      </c>
      <c r="D25" s="74" t="s">
        <v>133</v>
      </c>
      <c r="E25" s="74" t="s">
        <v>140</v>
      </c>
      <c r="F25" s="130" t="s">
        <v>133</v>
      </c>
    </row>
    <row r="26" spans="1:6" ht="15" customHeight="1" x14ac:dyDescent="0.25">
      <c r="A26" s="68"/>
      <c r="B26" s="70" t="s">
        <v>62</v>
      </c>
      <c r="C26" s="74" t="s">
        <v>133</v>
      </c>
      <c r="D26" s="74" t="s">
        <v>140</v>
      </c>
      <c r="E26" s="74" t="s">
        <v>140</v>
      </c>
      <c r="F26" s="130" t="s">
        <v>133</v>
      </c>
    </row>
    <row r="27" spans="1:6" ht="28.5" customHeight="1" x14ac:dyDescent="0.25">
      <c r="A27" s="68"/>
      <c r="B27" s="72" t="s">
        <v>63</v>
      </c>
      <c r="C27" s="74" t="s">
        <v>140</v>
      </c>
      <c r="D27" s="74" t="s">
        <v>140</v>
      </c>
      <c r="E27" s="74" t="s">
        <v>140</v>
      </c>
      <c r="F27" s="130" t="s">
        <v>140</v>
      </c>
    </row>
    <row r="28" spans="1:6" ht="15" customHeight="1" x14ac:dyDescent="0.25">
      <c r="A28" s="68"/>
      <c r="B28" s="72" t="s">
        <v>64</v>
      </c>
      <c r="C28" s="74" t="s">
        <v>182</v>
      </c>
      <c r="D28" s="74" t="s">
        <v>140</v>
      </c>
      <c r="E28" s="74" t="s">
        <v>182</v>
      </c>
      <c r="F28" s="130" t="s">
        <v>140</v>
      </c>
    </row>
    <row r="29" spans="1:6" ht="15" customHeight="1" x14ac:dyDescent="0.25">
      <c r="A29" s="68"/>
      <c r="B29" s="72" t="s">
        <v>65</v>
      </c>
      <c r="C29" s="74" t="s">
        <v>182</v>
      </c>
      <c r="D29" s="74" t="s">
        <v>140</v>
      </c>
      <c r="E29" s="74" t="s">
        <v>182</v>
      </c>
      <c r="F29" s="130" t="s">
        <v>140</v>
      </c>
    </row>
    <row r="30" spans="1:6" ht="28.5" customHeight="1" x14ac:dyDescent="0.25">
      <c r="A30" s="68"/>
      <c r="B30" s="72" t="s">
        <v>66</v>
      </c>
      <c r="C30" s="74" t="s">
        <v>140</v>
      </c>
      <c r="D30" s="74" t="s">
        <v>140</v>
      </c>
      <c r="E30" s="74" t="s">
        <v>140</v>
      </c>
      <c r="F30" s="130" t="s">
        <v>140</v>
      </c>
    </row>
    <row r="31" spans="1:6" ht="28.5" customHeight="1" x14ac:dyDescent="0.25">
      <c r="A31" s="68"/>
      <c r="B31" s="72" t="s">
        <v>67</v>
      </c>
      <c r="C31" s="74" t="s">
        <v>133</v>
      </c>
      <c r="D31" s="74" t="s">
        <v>182</v>
      </c>
      <c r="E31" s="74" t="s">
        <v>182</v>
      </c>
      <c r="F31" s="130" t="s">
        <v>133</v>
      </c>
    </row>
    <row r="32" spans="1:6" ht="15" customHeight="1" x14ac:dyDescent="0.25">
      <c r="A32" s="68"/>
      <c r="B32" s="72" t="s">
        <v>68</v>
      </c>
      <c r="C32" s="74" t="s">
        <v>140</v>
      </c>
      <c r="D32" s="74" t="s">
        <v>140</v>
      </c>
      <c r="E32" s="74" t="s">
        <v>140</v>
      </c>
      <c r="F32" s="130" t="s">
        <v>140</v>
      </c>
    </row>
    <row r="33" spans="1:6" ht="15" customHeight="1" x14ac:dyDescent="0.25">
      <c r="A33" s="68"/>
      <c r="B33" s="72" t="s">
        <v>69</v>
      </c>
      <c r="C33" s="74" t="s">
        <v>140</v>
      </c>
      <c r="D33" s="74" t="s">
        <v>140</v>
      </c>
      <c r="E33" s="74" t="s">
        <v>182</v>
      </c>
      <c r="F33" s="130" t="s">
        <v>140</v>
      </c>
    </row>
    <row r="34" spans="1:6" ht="15" customHeight="1" x14ac:dyDescent="0.25">
      <c r="A34" s="68"/>
      <c r="B34" s="72" t="s">
        <v>70</v>
      </c>
      <c r="C34" s="74" t="s">
        <v>140</v>
      </c>
      <c r="D34" s="74" t="s">
        <v>140</v>
      </c>
      <c r="E34" s="74" t="s">
        <v>140</v>
      </c>
      <c r="F34" s="130" t="s">
        <v>140</v>
      </c>
    </row>
    <row r="35" spans="1:6" ht="15" customHeight="1" x14ac:dyDescent="0.25">
      <c r="A35" s="68"/>
      <c r="B35" s="72" t="s">
        <v>71</v>
      </c>
      <c r="C35" s="74" t="s">
        <v>133</v>
      </c>
      <c r="D35" s="74" t="s">
        <v>133</v>
      </c>
      <c r="E35" s="74" t="s">
        <v>133</v>
      </c>
      <c r="F35" s="130" t="s">
        <v>182</v>
      </c>
    </row>
    <row r="36" spans="1:6" ht="15" customHeight="1" x14ac:dyDescent="0.25">
      <c r="A36" s="68"/>
      <c r="B36" s="72" t="s">
        <v>72</v>
      </c>
      <c r="C36" s="74" t="s">
        <v>133</v>
      </c>
      <c r="D36" s="74" t="s">
        <v>133</v>
      </c>
      <c r="E36" s="74" t="s">
        <v>133</v>
      </c>
      <c r="F36" s="130" t="s">
        <v>133</v>
      </c>
    </row>
    <row r="37" spans="1:6" ht="28.5" customHeight="1" x14ac:dyDescent="0.25">
      <c r="A37" s="68"/>
      <c r="B37" s="70" t="s">
        <v>228</v>
      </c>
      <c r="C37" s="74" t="s">
        <v>133</v>
      </c>
      <c r="D37" s="74" t="s">
        <v>133</v>
      </c>
      <c r="E37" s="74" t="s">
        <v>133</v>
      </c>
      <c r="F37" s="130" t="s">
        <v>182</v>
      </c>
    </row>
    <row r="38" spans="1:6" ht="15" customHeight="1" x14ac:dyDescent="0.25">
      <c r="A38" s="68"/>
      <c r="B38" s="70" t="s">
        <v>74</v>
      </c>
      <c r="C38" s="74" t="s">
        <v>133</v>
      </c>
      <c r="D38" s="74" t="s">
        <v>182</v>
      </c>
      <c r="E38" s="74" t="s">
        <v>133</v>
      </c>
      <c r="F38" s="130" t="s">
        <v>133</v>
      </c>
    </row>
    <row r="39" spans="1:6" ht="15" customHeight="1" x14ac:dyDescent="0.25">
      <c r="A39" s="68"/>
      <c r="B39" s="73" t="s">
        <v>75</v>
      </c>
      <c r="C39" s="74" t="s">
        <v>182</v>
      </c>
      <c r="D39" s="74" t="s">
        <v>140</v>
      </c>
      <c r="E39" s="70" t="s">
        <v>140</v>
      </c>
      <c r="F39" s="122" t="s">
        <v>133</v>
      </c>
    </row>
    <row r="40" spans="1:6" ht="15" customHeight="1" x14ac:dyDescent="0.25">
      <c r="A40" s="68"/>
      <c r="B40" s="70" t="s">
        <v>141</v>
      </c>
      <c r="C40" s="74" t="s">
        <v>182</v>
      </c>
      <c r="D40" s="74" t="s">
        <v>140</v>
      </c>
      <c r="E40" s="74" t="s">
        <v>182</v>
      </c>
      <c r="F40" s="130" t="s">
        <v>182</v>
      </c>
    </row>
    <row r="41" spans="1:6" ht="15" customHeight="1" x14ac:dyDescent="0.25">
      <c r="A41" s="68"/>
      <c r="B41" s="70" t="s">
        <v>77</v>
      </c>
      <c r="C41" s="74" t="s">
        <v>182</v>
      </c>
      <c r="D41" s="74" t="s">
        <v>140</v>
      </c>
      <c r="E41" s="74" t="s">
        <v>140</v>
      </c>
      <c r="F41" s="130" t="s">
        <v>182</v>
      </c>
    </row>
    <row r="42" spans="1:6" ht="15" customHeight="1" x14ac:dyDescent="0.25">
      <c r="A42" s="68"/>
      <c r="B42" s="70" t="s">
        <v>142</v>
      </c>
      <c r="C42" s="74" t="s">
        <v>133</v>
      </c>
      <c r="D42" s="74" t="s">
        <v>133</v>
      </c>
      <c r="E42" s="74" t="s">
        <v>133</v>
      </c>
      <c r="F42" s="130" t="s">
        <v>133</v>
      </c>
    </row>
    <row r="43" spans="1:6" ht="15" customHeight="1" x14ac:dyDescent="0.25">
      <c r="A43" s="68"/>
      <c r="B43" s="70" t="s">
        <v>79</v>
      </c>
      <c r="C43" s="74" t="s">
        <v>133</v>
      </c>
      <c r="D43" s="74" t="s">
        <v>133</v>
      </c>
      <c r="E43" s="74" t="s">
        <v>133</v>
      </c>
      <c r="F43" s="130" t="s">
        <v>133</v>
      </c>
    </row>
    <row r="44" spans="1:6" ht="15" customHeight="1" x14ac:dyDescent="0.25">
      <c r="A44" s="68"/>
      <c r="B44" s="70" t="s">
        <v>80</v>
      </c>
      <c r="C44" s="74" t="s">
        <v>140</v>
      </c>
      <c r="D44" s="74" t="s">
        <v>140</v>
      </c>
      <c r="E44" s="74" t="s">
        <v>133</v>
      </c>
      <c r="F44" s="130" t="s">
        <v>140</v>
      </c>
    </row>
    <row r="45" spans="1:6" ht="15" customHeight="1" x14ac:dyDescent="0.25">
      <c r="A45" s="68"/>
      <c r="B45" s="70" t="s">
        <v>81</v>
      </c>
      <c r="C45" s="74" t="s">
        <v>133</v>
      </c>
      <c r="D45" s="74" t="s">
        <v>133</v>
      </c>
      <c r="E45" s="74" t="s">
        <v>133</v>
      </c>
      <c r="F45" s="130" t="s">
        <v>133</v>
      </c>
    </row>
    <row r="46" spans="1:6" ht="28.5" customHeight="1" x14ac:dyDescent="0.25">
      <c r="A46" s="68"/>
      <c r="B46" s="72" t="s">
        <v>82</v>
      </c>
      <c r="C46" s="74" t="s">
        <v>133</v>
      </c>
      <c r="D46" s="74" t="s">
        <v>133</v>
      </c>
      <c r="E46" s="74" t="s">
        <v>133</v>
      </c>
      <c r="F46" s="130" t="s">
        <v>133</v>
      </c>
    </row>
    <row r="47" spans="1:6" ht="28.5" customHeight="1" x14ac:dyDescent="0.25">
      <c r="A47" s="68"/>
      <c r="B47" s="72" t="s">
        <v>83</v>
      </c>
      <c r="C47" s="74" t="s">
        <v>133</v>
      </c>
      <c r="D47" s="74" t="s">
        <v>133</v>
      </c>
      <c r="E47" s="74" t="s">
        <v>133</v>
      </c>
      <c r="F47" s="130" t="s">
        <v>182</v>
      </c>
    </row>
    <row r="48" spans="1:6" ht="15" customHeight="1" x14ac:dyDescent="0.25">
      <c r="A48" s="69" t="s">
        <v>143</v>
      </c>
      <c r="B48" s="72" t="s">
        <v>85</v>
      </c>
      <c r="C48" s="74" t="s">
        <v>182</v>
      </c>
      <c r="D48" s="74" t="s">
        <v>140</v>
      </c>
      <c r="E48" s="74" t="s">
        <v>182</v>
      </c>
      <c r="F48" s="130" t="s">
        <v>182</v>
      </c>
    </row>
    <row r="49" spans="1:6" ht="15" customHeight="1" x14ac:dyDescent="0.25">
      <c r="A49" s="68" t="s">
        <v>143</v>
      </c>
      <c r="B49" s="70" t="s">
        <v>144</v>
      </c>
      <c r="C49" s="74" t="s">
        <v>133</v>
      </c>
      <c r="D49" s="74" t="s">
        <v>133</v>
      </c>
      <c r="E49" s="74" t="s">
        <v>133</v>
      </c>
      <c r="F49" s="130" t="s">
        <v>182</v>
      </c>
    </row>
    <row r="50" spans="1:6" ht="15" customHeight="1" x14ac:dyDescent="0.25">
      <c r="A50" s="68" t="s">
        <v>143</v>
      </c>
      <c r="B50" s="70" t="s">
        <v>87</v>
      </c>
      <c r="C50" s="74" t="s">
        <v>133</v>
      </c>
      <c r="D50" s="74" t="s">
        <v>133</v>
      </c>
      <c r="E50" s="74" t="s">
        <v>133</v>
      </c>
      <c r="F50" s="130" t="s">
        <v>182</v>
      </c>
    </row>
    <row r="51" spans="1:6" ht="15" customHeight="1" x14ac:dyDescent="0.25">
      <c r="A51" s="68" t="s">
        <v>143</v>
      </c>
      <c r="B51" s="72" t="s">
        <v>88</v>
      </c>
      <c r="C51" s="74" t="s">
        <v>140</v>
      </c>
      <c r="D51" s="74" t="s">
        <v>140</v>
      </c>
      <c r="E51" s="74" t="s">
        <v>140</v>
      </c>
      <c r="F51" s="130" t="s">
        <v>182</v>
      </c>
    </row>
    <row r="52" spans="1:6" ht="15" customHeight="1" x14ac:dyDescent="0.25">
      <c r="A52" s="68" t="s">
        <v>143</v>
      </c>
      <c r="B52" s="70" t="s">
        <v>190</v>
      </c>
      <c r="C52" s="74" t="s">
        <v>133</v>
      </c>
      <c r="D52" s="74" t="s">
        <v>133</v>
      </c>
      <c r="E52" s="74" t="s">
        <v>133</v>
      </c>
      <c r="F52" s="130" t="s">
        <v>133</v>
      </c>
    </row>
    <row r="53" spans="1:6" ht="15" customHeight="1" x14ac:dyDescent="0.25">
      <c r="A53" s="68" t="s">
        <v>143</v>
      </c>
      <c r="B53" s="72" t="s">
        <v>89</v>
      </c>
      <c r="C53" s="74" t="s">
        <v>182</v>
      </c>
      <c r="D53" s="74" t="s">
        <v>140</v>
      </c>
      <c r="E53" s="74" t="s">
        <v>182</v>
      </c>
      <c r="F53" s="130" t="s">
        <v>182</v>
      </c>
    </row>
    <row r="54" spans="1:6" ht="15" customHeight="1" x14ac:dyDescent="0.25">
      <c r="A54" s="68" t="s">
        <v>143</v>
      </c>
      <c r="B54" s="70" t="s">
        <v>189</v>
      </c>
      <c r="C54" s="74" t="s">
        <v>133</v>
      </c>
      <c r="D54" s="74" t="s">
        <v>133</v>
      </c>
      <c r="E54" s="74" t="s">
        <v>182</v>
      </c>
      <c r="F54" s="130" t="s">
        <v>182</v>
      </c>
    </row>
    <row r="55" spans="1:6" ht="28.5" customHeight="1" x14ac:dyDescent="0.25">
      <c r="A55" s="69" t="s">
        <v>90</v>
      </c>
      <c r="B55" s="72" t="s">
        <v>230</v>
      </c>
      <c r="C55" s="74" t="s">
        <v>140</v>
      </c>
      <c r="D55" s="74" t="s">
        <v>140</v>
      </c>
      <c r="E55" s="74" t="s">
        <v>140</v>
      </c>
      <c r="F55" s="130" t="s">
        <v>140</v>
      </c>
    </row>
    <row r="56" spans="1:6" ht="15" customHeight="1" x14ac:dyDescent="0.25">
      <c r="A56" s="68" t="s">
        <v>90</v>
      </c>
      <c r="B56" s="72" t="s">
        <v>92</v>
      </c>
      <c r="C56" s="74" t="s">
        <v>133</v>
      </c>
      <c r="D56" s="74" t="s">
        <v>133</v>
      </c>
      <c r="E56" s="74" t="s">
        <v>133</v>
      </c>
      <c r="F56" s="130" t="s">
        <v>182</v>
      </c>
    </row>
    <row r="57" spans="1:6" ht="28.5" customHeight="1" x14ac:dyDescent="0.25">
      <c r="A57" s="68" t="s">
        <v>90</v>
      </c>
      <c r="B57" s="72" t="s">
        <v>93</v>
      </c>
      <c r="C57" s="74" t="s">
        <v>140</v>
      </c>
      <c r="D57" s="74" t="s">
        <v>140</v>
      </c>
      <c r="E57" s="74" t="s">
        <v>140</v>
      </c>
      <c r="F57" s="130" t="s">
        <v>140</v>
      </c>
    </row>
    <row r="58" spans="1:6" ht="28.5" customHeight="1" x14ac:dyDescent="0.25">
      <c r="A58" s="68" t="s">
        <v>90</v>
      </c>
      <c r="B58" s="72" t="s">
        <v>94</v>
      </c>
      <c r="C58" s="74" t="s">
        <v>140</v>
      </c>
      <c r="D58" s="74" t="s">
        <v>140</v>
      </c>
      <c r="E58" s="74" t="s">
        <v>140</v>
      </c>
      <c r="F58" s="130" t="s">
        <v>140</v>
      </c>
    </row>
    <row r="59" spans="1:6" ht="28.5" customHeight="1" x14ac:dyDescent="0.25">
      <c r="A59" s="68" t="s">
        <v>90</v>
      </c>
      <c r="B59" s="72" t="s">
        <v>95</v>
      </c>
      <c r="C59" s="74" t="s">
        <v>140</v>
      </c>
      <c r="D59" s="74" t="s">
        <v>182</v>
      </c>
      <c r="E59" s="74" t="s">
        <v>140</v>
      </c>
      <c r="F59" s="130" t="s">
        <v>146</v>
      </c>
    </row>
    <row r="60" spans="1:6" ht="15" customHeight="1" x14ac:dyDescent="0.25">
      <c r="A60" s="68" t="s">
        <v>90</v>
      </c>
      <c r="B60" s="72" t="s">
        <v>96</v>
      </c>
      <c r="C60" s="74" t="s">
        <v>140</v>
      </c>
      <c r="D60" s="74" t="s">
        <v>140</v>
      </c>
      <c r="E60" s="74" t="s">
        <v>140</v>
      </c>
      <c r="F60" s="130" t="s">
        <v>146</v>
      </c>
    </row>
    <row r="61" spans="1:6" ht="28.5" customHeight="1" x14ac:dyDescent="0.25">
      <c r="A61" s="68" t="s">
        <v>90</v>
      </c>
      <c r="B61" s="72" t="s">
        <v>97</v>
      </c>
      <c r="C61" s="74" t="s">
        <v>182</v>
      </c>
      <c r="D61" s="74" t="s">
        <v>140</v>
      </c>
      <c r="E61" s="74" t="s">
        <v>140</v>
      </c>
      <c r="F61" s="130" t="s">
        <v>146</v>
      </c>
    </row>
    <row r="62" spans="1:6" ht="28.5" customHeight="1" x14ac:dyDescent="0.25">
      <c r="A62" s="68" t="s">
        <v>90</v>
      </c>
      <c r="B62" s="72" t="s">
        <v>98</v>
      </c>
      <c r="C62" s="74" t="s">
        <v>140</v>
      </c>
      <c r="D62" s="74" t="s">
        <v>140</v>
      </c>
      <c r="E62" s="74" t="s">
        <v>140</v>
      </c>
      <c r="F62" s="130" t="s">
        <v>146</v>
      </c>
    </row>
    <row r="63" spans="1:6" ht="28.5" customHeight="1" x14ac:dyDescent="0.25">
      <c r="A63" s="68" t="s">
        <v>90</v>
      </c>
      <c r="B63" s="72" t="s">
        <v>99</v>
      </c>
      <c r="C63" s="74" t="s">
        <v>140</v>
      </c>
      <c r="D63" s="74" t="s">
        <v>140</v>
      </c>
      <c r="E63" s="74" t="s">
        <v>140</v>
      </c>
      <c r="F63" s="130" t="s">
        <v>140</v>
      </c>
    </row>
    <row r="64" spans="1:6" ht="28.5" customHeight="1" x14ac:dyDescent="0.25">
      <c r="A64" s="68" t="s">
        <v>90</v>
      </c>
      <c r="B64" s="72" t="s">
        <v>100</v>
      </c>
      <c r="C64" s="74" t="s">
        <v>140</v>
      </c>
      <c r="D64" s="75" t="s">
        <v>198</v>
      </c>
      <c r="E64" s="74" t="s">
        <v>140</v>
      </c>
      <c r="F64" s="130" t="s">
        <v>140</v>
      </c>
    </row>
    <row r="65" spans="1:13" ht="28.5" customHeight="1" x14ac:dyDescent="0.25">
      <c r="A65" s="67" t="s">
        <v>90</v>
      </c>
      <c r="B65" s="70" t="s">
        <v>231</v>
      </c>
      <c r="C65" s="74" t="s">
        <v>133</v>
      </c>
      <c r="D65" s="74" t="s">
        <v>182</v>
      </c>
      <c r="E65" s="74" t="s">
        <v>133</v>
      </c>
      <c r="F65" s="130" t="s">
        <v>133</v>
      </c>
    </row>
    <row r="66" spans="1:13" ht="17.25" customHeight="1" x14ac:dyDescent="0.25">
      <c r="A66" s="133" t="s">
        <v>103</v>
      </c>
      <c r="B66" s="107"/>
      <c r="C66" s="107"/>
      <c r="D66" s="107"/>
      <c r="E66" s="107"/>
      <c r="F66" s="126"/>
    </row>
    <row r="67" spans="1:13" ht="36" customHeight="1" x14ac:dyDescent="0.25">
      <c r="A67" s="243" t="s">
        <v>202</v>
      </c>
      <c r="B67" s="243"/>
      <c r="C67" s="243"/>
      <c r="D67" s="243"/>
      <c r="E67" s="243"/>
      <c r="F67" s="243"/>
      <c r="G67" s="243"/>
      <c r="H67" s="243"/>
      <c r="I67" s="243"/>
      <c r="J67" s="243"/>
      <c r="K67" s="243"/>
      <c r="L67" s="243"/>
    </row>
    <row r="68" spans="1:13" ht="24" customHeight="1" x14ac:dyDescent="0.25">
      <c r="A68" s="245" t="s">
        <v>233</v>
      </c>
      <c r="B68" s="245"/>
      <c r="C68" s="245"/>
      <c r="D68" s="245"/>
      <c r="E68" s="245"/>
      <c r="F68" s="245"/>
      <c r="G68" s="182"/>
      <c r="H68" s="182"/>
      <c r="I68" s="182"/>
      <c r="J68" s="182"/>
      <c r="K68" s="182"/>
      <c r="L68" s="182"/>
    </row>
    <row r="69" spans="1:13" ht="24" customHeight="1" x14ac:dyDescent="0.25">
      <c r="A69" s="245" t="s">
        <v>234</v>
      </c>
      <c r="B69" s="245"/>
      <c r="C69" s="245"/>
      <c r="D69" s="245"/>
      <c r="E69" s="245"/>
      <c r="F69" s="245"/>
      <c r="G69" s="182"/>
      <c r="H69" s="182"/>
      <c r="I69" s="182"/>
      <c r="J69" s="182"/>
      <c r="K69" s="182"/>
      <c r="L69" s="182"/>
    </row>
    <row r="70" spans="1:13" ht="12" customHeight="1" x14ac:dyDescent="0.25">
      <c r="A70" s="137" t="s">
        <v>209</v>
      </c>
      <c r="B70" s="183"/>
      <c r="C70" s="183"/>
      <c r="D70" s="183"/>
      <c r="E70" s="183"/>
      <c r="F70" s="137"/>
      <c r="G70" s="182"/>
      <c r="H70" s="182"/>
      <c r="I70" s="182"/>
      <c r="J70" s="182"/>
      <c r="K70" s="182"/>
      <c r="L70" s="182"/>
    </row>
    <row r="71" spans="1:13" ht="24" customHeight="1" x14ac:dyDescent="0.25">
      <c r="A71" s="236" t="s">
        <v>186</v>
      </c>
      <c r="B71" s="236"/>
      <c r="C71" s="236"/>
      <c r="D71" s="236"/>
      <c r="E71" s="236"/>
      <c r="F71" s="236"/>
      <c r="G71" s="178"/>
      <c r="H71" s="178"/>
      <c r="I71" s="178"/>
      <c r="J71" s="178"/>
      <c r="K71" s="178"/>
      <c r="L71" s="178"/>
    </row>
    <row r="72" spans="1:13" ht="12" customHeight="1" x14ac:dyDescent="0.25">
      <c r="A72" s="137" t="s">
        <v>105</v>
      </c>
      <c r="B72" s="184"/>
      <c r="C72" s="184"/>
      <c r="D72" s="184"/>
      <c r="E72" s="184"/>
      <c r="F72" s="185"/>
      <c r="G72" s="182"/>
      <c r="H72" s="182"/>
      <c r="I72" s="182"/>
      <c r="J72" s="182"/>
      <c r="K72" s="182"/>
      <c r="L72" s="182"/>
    </row>
    <row r="73" spans="1:13" ht="36" customHeight="1" x14ac:dyDescent="0.25">
      <c r="A73" s="242" t="s">
        <v>245</v>
      </c>
      <c r="B73" s="239"/>
      <c r="C73" s="239"/>
      <c r="D73" s="239"/>
      <c r="E73" s="239"/>
      <c r="F73" s="239"/>
      <c r="G73" s="182"/>
      <c r="H73" s="182"/>
      <c r="I73" s="182"/>
      <c r="J73" s="182"/>
      <c r="K73" s="182"/>
      <c r="L73" s="182"/>
    </row>
    <row r="74" spans="1:13" ht="12" customHeight="1" x14ac:dyDescent="0.25">
      <c r="A74" s="137" t="s">
        <v>210</v>
      </c>
      <c r="B74" s="186"/>
      <c r="C74" s="186"/>
      <c r="D74" s="186"/>
      <c r="E74" s="186"/>
      <c r="F74" s="187"/>
      <c r="G74" s="178"/>
      <c r="H74" s="178"/>
      <c r="I74" s="178"/>
      <c r="J74" s="178"/>
      <c r="K74" s="178"/>
      <c r="L74" s="178"/>
    </row>
    <row r="75" spans="1:13" ht="24" customHeight="1" x14ac:dyDescent="0.25">
      <c r="A75" s="246" t="s">
        <v>223</v>
      </c>
      <c r="B75" s="246"/>
      <c r="C75" s="246"/>
      <c r="D75" s="246"/>
      <c r="E75" s="246"/>
      <c r="F75" s="246"/>
      <c r="G75" s="188"/>
      <c r="H75" s="188"/>
      <c r="I75" s="188"/>
      <c r="J75" s="188"/>
      <c r="K75" s="188"/>
      <c r="L75" s="188"/>
      <c r="M75" s="55"/>
    </row>
    <row r="76" spans="1:13" ht="12" customHeight="1" x14ac:dyDescent="0.25">
      <c r="A76" s="137" t="s">
        <v>212</v>
      </c>
      <c r="B76" s="186"/>
      <c r="C76" s="186"/>
      <c r="D76" s="186"/>
      <c r="E76" s="186"/>
      <c r="F76" s="187"/>
      <c r="G76" s="178"/>
      <c r="H76" s="178"/>
      <c r="I76" s="178"/>
      <c r="J76" s="178"/>
      <c r="K76" s="178"/>
      <c r="L76" s="178"/>
    </row>
    <row r="77" spans="1:13" ht="24" customHeight="1" x14ac:dyDescent="0.25">
      <c r="A77" s="244" t="s">
        <v>236</v>
      </c>
      <c r="B77" s="244"/>
      <c r="C77" s="244"/>
      <c r="D77" s="244"/>
      <c r="E77" s="244"/>
      <c r="F77" s="244"/>
    </row>
    <row r="78" spans="1:13" ht="12" customHeight="1" x14ac:dyDescent="0.25">
      <c r="A78" s="136" t="s">
        <v>147</v>
      </c>
      <c r="B78" s="135"/>
      <c r="C78" s="135"/>
      <c r="D78" s="135"/>
      <c r="E78" s="135"/>
      <c r="F78" s="134"/>
    </row>
    <row r="79" spans="1:13" ht="12" customHeight="1" x14ac:dyDescent="0.25">
      <c r="A79" s="137" t="s">
        <v>235</v>
      </c>
      <c r="B79" s="135"/>
      <c r="C79" s="135"/>
      <c r="D79" s="135"/>
      <c r="E79" s="135"/>
      <c r="F79" s="134"/>
    </row>
    <row r="80" spans="1:13" ht="15" customHeight="1" x14ac:dyDescent="0.25">
      <c r="A80" s="204" t="s">
        <v>184</v>
      </c>
      <c r="B80" s="135"/>
      <c r="C80" s="135"/>
      <c r="D80" s="135"/>
      <c r="E80" s="135"/>
      <c r="F80" s="134"/>
    </row>
  </sheetData>
  <mergeCells count="7">
    <mergeCell ref="A67:L67"/>
    <mergeCell ref="A71:F71"/>
    <mergeCell ref="A77:F77"/>
    <mergeCell ref="A69:F69"/>
    <mergeCell ref="A68:F68"/>
    <mergeCell ref="A75:F75"/>
    <mergeCell ref="A73:F73"/>
  </mergeCells>
  <conditionalFormatting sqref="B4 D4">
    <cfRule type="cellIs" dxfId="67" priority="14" operator="between">
      <formula>1</formula>
      <formula>4</formula>
    </cfRule>
    <cfRule type="cellIs" dxfId="66" priority="15" operator="between">
      <formula>1</formula>
      <formula>4</formula>
    </cfRule>
  </conditionalFormatting>
  <conditionalFormatting sqref="E4">
    <cfRule type="cellIs" dxfId="65" priority="12" operator="between">
      <formula>1</formula>
      <formula>4</formula>
    </cfRule>
    <cfRule type="cellIs" dxfId="64" priority="13" operator="between">
      <formula>1</formula>
      <formula>4</formula>
    </cfRule>
  </conditionalFormatting>
  <conditionalFormatting sqref="F4">
    <cfRule type="cellIs" dxfId="63" priority="10" operator="between">
      <formula>1</formula>
      <formula>4</formula>
    </cfRule>
    <cfRule type="cellIs" dxfId="62" priority="11" operator="between">
      <formula>1</formula>
      <formula>4</formula>
    </cfRule>
  </conditionalFormatting>
  <conditionalFormatting sqref="A4:B4 D4:F4 B5:B65 A66 A70:A74 A76">
    <cfRule type="containsText" dxfId="61" priority="9" operator="containsText" text="0">
      <formula>NOT(ISERROR(SEARCH("0",A4)))</formula>
    </cfRule>
  </conditionalFormatting>
  <conditionalFormatting sqref="A4">
    <cfRule type="cellIs" dxfId="60" priority="7" operator="between">
      <formula>1</formula>
      <formula>4</formula>
    </cfRule>
    <cfRule type="cellIs" dxfId="59" priority="8" operator="between">
      <formula>1</formula>
      <formula>4</formula>
    </cfRule>
  </conditionalFormatting>
  <conditionalFormatting sqref="A78">
    <cfRule type="containsText" dxfId="58" priority="6" operator="containsText" text="0">
      <formula>NOT(ISERROR(SEARCH("0",A78)))</formula>
    </cfRule>
  </conditionalFormatting>
  <conditionalFormatting sqref="C4">
    <cfRule type="cellIs" dxfId="57" priority="2" operator="between">
      <formula>1</formula>
      <formula>4</formula>
    </cfRule>
    <cfRule type="cellIs" dxfId="56" priority="3" operator="between">
      <formula>1</formula>
      <formula>4</formula>
    </cfRule>
  </conditionalFormatting>
  <conditionalFormatting sqref="C4">
    <cfRule type="cellIs" dxfId="55" priority="4" operator="between">
      <formula>1</formula>
      <formula>4</formula>
    </cfRule>
    <cfRule type="cellIs" dxfId="54" priority="5" operator="between">
      <formula>1</formula>
      <formula>4</formula>
    </cfRule>
  </conditionalFormatting>
  <conditionalFormatting sqref="C4">
    <cfRule type="containsText" dxfId="53" priority="1" operator="containsText" text="0">
      <formula>NOT(ISERROR(SEARCH("0",C4)))</formula>
    </cfRule>
  </conditionalFormatting>
  <dataValidations count="1">
    <dataValidation allowBlank="1" showErrorMessage="1" sqref="B19:B20 B22 B56:B64" xr:uid="{00000000-0002-0000-0700-000000000000}"/>
  </dataValidations>
  <hyperlinks>
    <hyperlink ref="A77" r:id="rId1" display="Pour obtenir une meilleure mise en contexte et de plus amples renseignements concernant les données sur les champs d’exercice, consultez le document Champs d’exercice de la main-d’œuvre de la santé — notes méthodologiques sur le site Web de l’ICIS (icis.ca). " xr:uid="{49F6C4B4-1216-4DB9-95B3-A63D415D5989}"/>
    <hyperlink ref="A2" location="'Table des matières'!A1" display="Retour à la table des matières" xr:uid="{DA332D93-6ADF-4DFF-B644-01F9BC1B661A}"/>
  </hyperlinks>
  <pageMargins left="0.7" right="0.7" top="0.75" bottom="0.75" header="0.3" footer="0.3"/>
  <pageSetup scale="79" fitToHeight="0" orientation="landscape" r:id="rId2"/>
  <headerFooter>
    <oddFooter>&amp;L&amp;"Arial,Regular"&amp;9© 2022 ICIS&amp;R&amp;"Arial,Regular"&amp;9&amp;P</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N80"/>
  <sheetViews>
    <sheetView showGridLines="0" zoomScaleNormal="100" zoomScaleSheetLayoutView="100" workbookViewId="0">
      <pane ySplit="4" topLeftCell="A5" activePane="bottomLeft" state="frozen"/>
      <selection activeCell="C15" sqref="C15"/>
      <selection pane="bottomLeft"/>
    </sheetView>
  </sheetViews>
  <sheetFormatPr defaultColWidth="0" defaultRowHeight="24" customHeight="1" zeroHeight="1" x14ac:dyDescent="0.25"/>
  <cols>
    <col min="1" max="1" width="32.5703125" style="79" customWidth="1"/>
    <col min="2" max="2" width="49.7109375" style="79" customWidth="1"/>
    <col min="3" max="13" width="17.7109375" style="131" customWidth="1"/>
    <col min="14" max="14" width="0" hidden="1" customWidth="1"/>
    <col min="15" max="16384" width="9.140625" hidden="1"/>
  </cols>
  <sheetData>
    <row r="1" spans="1:13" ht="15" hidden="1" customHeight="1" x14ac:dyDescent="0.25">
      <c r="A1" s="198" t="s">
        <v>277</v>
      </c>
      <c r="B1" s="106"/>
      <c r="C1" s="124"/>
      <c r="D1" s="124"/>
      <c r="E1" s="124"/>
      <c r="F1" s="124"/>
      <c r="G1" s="124"/>
      <c r="H1" s="124"/>
      <c r="I1" s="124"/>
      <c r="J1" s="124"/>
      <c r="K1" s="124"/>
      <c r="L1" s="124"/>
      <c r="M1" s="124"/>
    </row>
    <row r="2" spans="1:13" ht="24" customHeight="1" x14ac:dyDescent="0.25">
      <c r="A2" s="125" t="s">
        <v>27</v>
      </c>
      <c r="B2" s="107"/>
      <c r="C2" s="126"/>
      <c r="D2" s="126"/>
      <c r="E2" s="126"/>
      <c r="F2" s="126"/>
      <c r="G2" s="126"/>
      <c r="H2" s="126"/>
      <c r="I2" s="126"/>
      <c r="J2" s="126"/>
      <c r="K2" s="126"/>
      <c r="L2" s="126"/>
      <c r="M2" s="126"/>
    </row>
    <row r="3" spans="1:13" ht="24" customHeight="1" x14ac:dyDescent="0.25">
      <c r="A3" s="127" t="s">
        <v>276</v>
      </c>
      <c r="B3" s="107"/>
      <c r="C3" s="126"/>
      <c r="D3" s="126"/>
      <c r="E3" s="126"/>
      <c r="F3" s="126"/>
      <c r="G3" s="126"/>
      <c r="H3" s="126"/>
      <c r="I3" s="126"/>
      <c r="J3" s="126"/>
      <c r="K3" s="126"/>
      <c r="L3" s="126"/>
      <c r="M3" s="126"/>
    </row>
    <row r="4" spans="1:13" ht="15" customHeight="1" x14ac:dyDescent="0.25">
      <c r="A4" s="157" t="s">
        <v>33</v>
      </c>
      <c r="B4" s="158" t="s">
        <v>34</v>
      </c>
      <c r="C4" s="159" t="s">
        <v>149</v>
      </c>
      <c r="D4" s="159" t="s">
        <v>122</v>
      </c>
      <c r="E4" s="159" t="s">
        <v>123</v>
      </c>
      <c r="F4" s="158" t="s">
        <v>124</v>
      </c>
      <c r="G4" s="158" t="s">
        <v>125</v>
      </c>
      <c r="H4" s="158" t="s">
        <v>126</v>
      </c>
      <c r="I4" s="158" t="s">
        <v>150</v>
      </c>
      <c r="J4" s="158" t="s">
        <v>237</v>
      </c>
      <c r="K4" s="159" t="s">
        <v>129</v>
      </c>
      <c r="L4" s="159" t="s">
        <v>130</v>
      </c>
      <c r="M4" s="160" t="s">
        <v>151</v>
      </c>
    </row>
    <row r="5" spans="1:13" ht="30" customHeight="1" x14ac:dyDescent="0.25">
      <c r="A5" s="71" t="s">
        <v>131</v>
      </c>
      <c r="B5" s="70" t="s">
        <v>132</v>
      </c>
      <c r="C5" s="75" t="s">
        <v>133</v>
      </c>
      <c r="D5" s="75" t="s">
        <v>133</v>
      </c>
      <c r="E5" s="75" t="s">
        <v>133</v>
      </c>
      <c r="F5" s="75" t="s">
        <v>133</v>
      </c>
      <c r="G5" s="75" t="s">
        <v>182</v>
      </c>
      <c r="H5" s="75" t="s">
        <v>133</v>
      </c>
      <c r="I5" s="75" t="s">
        <v>133</v>
      </c>
      <c r="J5" s="75" t="s">
        <v>133</v>
      </c>
      <c r="K5" s="75" t="s">
        <v>133</v>
      </c>
      <c r="L5" s="75" t="s">
        <v>133</v>
      </c>
      <c r="M5" s="130" t="s">
        <v>133</v>
      </c>
    </row>
    <row r="6" spans="1:13" ht="15" customHeight="1" x14ac:dyDescent="0.25">
      <c r="A6" s="128" t="s">
        <v>131</v>
      </c>
      <c r="B6" s="70" t="s">
        <v>41</v>
      </c>
      <c r="C6" s="75" t="s">
        <v>133</v>
      </c>
      <c r="D6" s="75" t="s">
        <v>133</v>
      </c>
      <c r="E6" s="75" t="s">
        <v>133</v>
      </c>
      <c r="F6" s="75" t="s">
        <v>133</v>
      </c>
      <c r="G6" s="75" t="s">
        <v>182</v>
      </c>
      <c r="H6" s="75" t="s">
        <v>133</v>
      </c>
      <c r="I6" s="75" t="s">
        <v>133</v>
      </c>
      <c r="J6" s="75" t="s">
        <v>133</v>
      </c>
      <c r="K6" s="75" t="s">
        <v>133</v>
      </c>
      <c r="L6" s="75" t="s">
        <v>133</v>
      </c>
      <c r="M6" s="130" t="s">
        <v>133</v>
      </c>
    </row>
    <row r="7" spans="1:13" ht="15" customHeight="1" x14ac:dyDescent="0.25">
      <c r="A7" s="128" t="s">
        <v>131</v>
      </c>
      <c r="B7" s="70" t="s">
        <v>134</v>
      </c>
      <c r="C7" s="75" t="s">
        <v>133</v>
      </c>
      <c r="D7" s="75" t="s">
        <v>182</v>
      </c>
      <c r="E7" s="75" t="s">
        <v>182</v>
      </c>
      <c r="F7" s="75" t="s">
        <v>133</v>
      </c>
      <c r="G7" s="75" t="s">
        <v>182</v>
      </c>
      <c r="H7" s="75" t="s">
        <v>133</v>
      </c>
      <c r="I7" s="75" t="s">
        <v>133</v>
      </c>
      <c r="J7" s="75" t="s">
        <v>133</v>
      </c>
      <c r="K7" s="75" t="s">
        <v>133</v>
      </c>
      <c r="L7" s="75" t="s">
        <v>133</v>
      </c>
      <c r="M7" s="130" t="s">
        <v>133</v>
      </c>
    </row>
    <row r="8" spans="1:13" ht="15" customHeight="1" x14ac:dyDescent="0.25">
      <c r="A8" s="128" t="s">
        <v>131</v>
      </c>
      <c r="B8" s="70" t="s">
        <v>43</v>
      </c>
      <c r="C8" s="75" t="s">
        <v>133</v>
      </c>
      <c r="D8" s="75" t="s">
        <v>133</v>
      </c>
      <c r="E8" s="75" t="s">
        <v>133</v>
      </c>
      <c r="F8" s="75" t="s">
        <v>133</v>
      </c>
      <c r="G8" s="75" t="s">
        <v>182</v>
      </c>
      <c r="H8" s="75" t="s">
        <v>133</v>
      </c>
      <c r="I8" s="75" t="s">
        <v>133</v>
      </c>
      <c r="J8" s="75" t="s">
        <v>133</v>
      </c>
      <c r="K8" s="75" t="s">
        <v>133</v>
      </c>
      <c r="L8" s="75" t="s">
        <v>133</v>
      </c>
      <c r="M8" s="130" t="s">
        <v>133</v>
      </c>
    </row>
    <row r="9" spans="1:13" ht="15" customHeight="1" x14ac:dyDescent="0.25">
      <c r="A9" s="128" t="s">
        <v>131</v>
      </c>
      <c r="B9" s="72" t="s">
        <v>135</v>
      </c>
      <c r="C9" s="75" t="s">
        <v>133</v>
      </c>
      <c r="D9" s="75" t="s">
        <v>146</v>
      </c>
      <c r="E9" s="75" t="s">
        <v>133</v>
      </c>
      <c r="F9" s="75" t="s">
        <v>133</v>
      </c>
      <c r="G9" s="75" t="s">
        <v>133</v>
      </c>
      <c r="H9" s="75" t="s">
        <v>133</v>
      </c>
      <c r="I9" s="75" t="s">
        <v>133</v>
      </c>
      <c r="J9" s="75" t="s">
        <v>133</v>
      </c>
      <c r="K9" s="75" t="s">
        <v>133</v>
      </c>
      <c r="L9" s="75" t="s">
        <v>133</v>
      </c>
      <c r="M9" s="130" t="s">
        <v>133</v>
      </c>
    </row>
    <row r="10" spans="1:13" ht="30" customHeight="1" x14ac:dyDescent="0.25">
      <c r="A10" s="128" t="s">
        <v>131</v>
      </c>
      <c r="B10" s="72" t="s">
        <v>45</v>
      </c>
      <c r="C10" s="75" t="s">
        <v>133</v>
      </c>
      <c r="D10" s="75" t="s">
        <v>146</v>
      </c>
      <c r="E10" s="75" t="s">
        <v>182</v>
      </c>
      <c r="F10" s="75" t="s">
        <v>133</v>
      </c>
      <c r="G10" s="75" t="s">
        <v>182</v>
      </c>
      <c r="H10" s="75" t="s">
        <v>133</v>
      </c>
      <c r="I10" s="75" t="s">
        <v>133</v>
      </c>
      <c r="J10" s="75" t="s">
        <v>182</v>
      </c>
      <c r="K10" s="75" t="s">
        <v>182</v>
      </c>
      <c r="L10" s="75" t="s">
        <v>146</v>
      </c>
      <c r="M10" s="130" t="s">
        <v>182</v>
      </c>
    </row>
    <row r="11" spans="1:13" ht="15" customHeight="1" x14ac:dyDescent="0.25">
      <c r="A11" s="128" t="s">
        <v>131</v>
      </c>
      <c r="B11" s="70" t="s">
        <v>46</v>
      </c>
      <c r="C11" s="75" t="s">
        <v>133</v>
      </c>
      <c r="D11" s="75" t="s">
        <v>146</v>
      </c>
      <c r="E11" s="75" t="s">
        <v>133</v>
      </c>
      <c r="F11" s="75" t="s">
        <v>133</v>
      </c>
      <c r="G11" s="75" t="s">
        <v>133</v>
      </c>
      <c r="H11" s="75" t="s">
        <v>133</v>
      </c>
      <c r="I11" s="75" t="s">
        <v>133</v>
      </c>
      <c r="J11" s="75" t="s">
        <v>133</v>
      </c>
      <c r="K11" s="75" t="s">
        <v>133</v>
      </c>
      <c r="L11" s="75" t="s">
        <v>133</v>
      </c>
      <c r="M11" s="130" t="s">
        <v>133</v>
      </c>
    </row>
    <row r="12" spans="1:13" ht="15" customHeight="1" x14ac:dyDescent="0.25">
      <c r="A12" s="128" t="s">
        <v>131</v>
      </c>
      <c r="B12" s="70" t="s">
        <v>225</v>
      </c>
      <c r="C12" s="75" t="s">
        <v>140</v>
      </c>
      <c r="D12" s="75" t="s">
        <v>146</v>
      </c>
      <c r="E12" s="75" t="s">
        <v>140</v>
      </c>
      <c r="F12" s="75" t="s">
        <v>140</v>
      </c>
      <c r="G12" s="75" t="s">
        <v>140</v>
      </c>
      <c r="H12" s="75" t="s">
        <v>140</v>
      </c>
      <c r="I12" s="75" t="s">
        <v>182</v>
      </c>
      <c r="J12" s="75" t="s">
        <v>140</v>
      </c>
      <c r="K12" s="75" t="s">
        <v>140</v>
      </c>
      <c r="L12" s="75" t="s">
        <v>140</v>
      </c>
      <c r="M12" s="130" t="s">
        <v>140</v>
      </c>
    </row>
    <row r="13" spans="1:13" ht="15" customHeight="1" x14ac:dyDescent="0.25">
      <c r="A13" s="128" t="s">
        <v>131</v>
      </c>
      <c r="B13" s="70" t="s">
        <v>226</v>
      </c>
      <c r="C13" s="75" t="s">
        <v>140</v>
      </c>
      <c r="D13" s="75" t="s">
        <v>146</v>
      </c>
      <c r="E13" s="75" t="s">
        <v>140</v>
      </c>
      <c r="F13" s="75" t="s">
        <v>140</v>
      </c>
      <c r="G13" s="75" t="s">
        <v>140</v>
      </c>
      <c r="H13" s="75" t="s">
        <v>140</v>
      </c>
      <c r="I13" s="75" t="s">
        <v>140</v>
      </c>
      <c r="J13" s="75" t="s">
        <v>140</v>
      </c>
      <c r="K13" s="75" t="s">
        <v>140</v>
      </c>
      <c r="L13" s="75" t="s">
        <v>140</v>
      </c>
      <c r="M13" s="130" t="s">
        <v>140</v>
      </c>
    </row>
    <row r="14" spans="1:13" ht="15" customHeight="1" x14ac:dyDescent="0.25">
      <c r="A14" s="128" t="s">
        <v>131</v>
      </c>
      <c r="B14" s="70" t="s">
        <v>136</v>
      </c>
      <c r="C14" s="75" t="s">
        <v>140</v>
      </c>
      <c r="D14" s="75" t="s">
        <v>146</v>
      </c>
      <c r="E14" s="75" t="s">
        <v>140</v>
      </c>
      <c r="F14" s="75" t="s">
        <v>140</v>
      </c>
      <c r="G14" s="75" t="s">
        <v>140</v>
      </c>
      <c r="H14" s="75" t="s">
        <v>140</v>
      </c>
      <c r="I14" s="75" t="s">
        <v>182</v>
      </c>
      <c r="J14" s="75" t="s">
        <v>140</v>
      </c>
      <c r="K14" s="75" t="s">
        <v>140</v>
      </c>
      <c r="L14" s="75" t="s">
        <v>140</v>
      </c>
      <c r="M14" s="130" t="s">
        <v>140</v>
      </c>
    </row>
    <row r="15" spans="1:13" ht="15" customHeight="1" x14ac:dyDescent="0.25">
      <c r="A15" s="128" t="s">
        <v>131</v>
      </c>
      <c r="B15" s="70" t="s">
        <v>50</v>
      </c>
      <c r="C15" s="75" t="s">
        <v>140</v>
      </c>
      <c r="D15" s="75" t="s">
        <v>146</v>
      </c>
      <c r="E15" s="75" t="s">
        <v>182</v>
      </c>
      <c r="F15" s="75" t="s">
        <v>182</v>
      </c>
      <c r="G15" s="75" t="s">
        <v>140</v>
      </c>
      <c r="H15" s="75" t="s">
        <v>140</v>
      </c>
      <c r="I15" s="75" t="s">
        <v>182</v>
      </c>
      <c r="J15" s="75" t="s">
        <v>182</v>
      </c>
      <c r="K15" s="75" t="s">
        <v>182</v>
      </c>
      <c r="L15" s="75" t="s">
        <v>182</v>
      </c>
      <c r="M15" s="130" t="s">
        <v>140</v>
      </c>
    </row>
    <row r="16" spans="1:13" ht="30" customHeight="1" x14ac:dyDescent="0.25">
      <c r="A16" s="128" t="s">
        <v>131</v>
      </c>
      <c r="B16" s="72" t="s">
        <v>137</v>
      </c>
      <c r="C16" s="75" t="s">
        <v>140</v>
      </c>
      <c r="D16" s="75" t="s">
        <v>146</v>
      </c>
      <c r="E16" s="75" t="s">
        <v>182</v>
      </c>
      <c r="F16" s="75" t="s">
        <v>182</v>
      </c>
      <c r="G16" s="75" t="s">
        <v>140</v>
      </c>
      <c r="H16" s="75" t="s">
        <v>140</v>
      </c>
      <c r="I16" s="75" t="s">
        <v>182</v>
      </c>
      <c r="J16" s="75" t="s">
        <v>140</v>
      </c>
      <c r="K16" s="75" t="s">
        <v>182</v>
      </c>
      <c r="L16" s="75" t="s">
        <v>140</v>
      </c>
      <c r="M16" s="130" t="s">
        <v>140</v>
      </c>
    </row>
    <row r="17" spans="1:13" ht="15" customHeight="1" x14ac:dyDescent="0.25">
      <c r="A17" s="128" t="s">
        <v>131</v>
      </c>
      <c r="B17" s="70" t="s">
        <v>138</v>
      </c>
      <c r="C17" s="75" t="s">
        <v>133</v>
      </c>
      <c r="D17" s="75" t="s">
        <v>133</v>
      </c>
      <c r="E17" s="75" t="s">
        <v>133</v>
      </c>
      <c r="F17" s="75" t="s">
        <v>133</v>
      </c>
      <c r="G17" s="75" t="s">
        <v>182</v>
      </c>
      <c r="H17" s="75" t="s">
        <v>133</v>
      </c>
      <c r="I17" s="75" t="s">
        <v>133</v>
      </c>
      <c r="J17" s="75" t="s">
        <v>133</v>
      </c>
      <c r="K17" s="75" t="s">
        <v>133</v>
      </c>
      <c r="L17" s="75" t="s">
        <v>133</v>
      </c>
      <c r="M17" s="130" t="s">
        <v>133</v>
      </c>
    </row>
    <row r="18" spans="1:13" ht="15" customHeight="1" x14ac:dyDescent="0.25">
      <c r="A18" s="128" t="s">
        <v>131</v>
      </c>
      <c r="B18" s="70" t="s">
        <v>53</v>
      </c>
      <c r="C18" s="75" t="s">
        <v>133</v>
      </c>
      <c r="D18" s="75" t="s">
        <v>133</v>
      </c>
      <c r="E18" s="75" t="s">
        <v>133</v>
      </c>
      <c r="F18" s="75" t="s">
        <v>133</v>
      </c>
      <c r="G18" s="75" t="s">
        <v>133</v>
      </c>
      <c r="H18" s="75" t="s">
        <v>133</v>
      </c>
      <c r="I18" s="75" t="s">
        <v>133</v>
      </c>
      <c r="J18" s="75" t="s">
        <v>133</v>
      </c>
      <c r="K18" s="75" t="s">
        <v>133</v>
      </c>
      <c r="L18" s="75" t="s">
        <v>133</v>
      </c>
      <c r="M18" s="130" t="s">
        <v>133</v>
      </c>
    </row>
    <row r="19" spans="1:13" ht="15" customHeight="1" x14ac:dyDescent="0.25">
      <c r="A19" s="69" t="s">
        <v>139</v>
      </c>
      <c r="B19" s="72" t="s">
        <v>55</v>
      </c>
      <c r="C19" s="75" t="s">
        <v>133</v>
      </c>
      <c r="D19" s="75" t="s">
        <v>133</v>
      </c>
      <c r="E19" s="75" t="s">
        <v>133</v>
      </c>
      <c r="F19" s="75" t="s">
        <v>133</v>
      </c>
      <c r="G19" s="75" t="s">
        <v>133</v>
      </c>
      <c r="H19" s="75" t="s">
        <v>133</v>
      </c>
      <c r="I19" s="75" t="s">
        <v>133</v>
      </c>
      <c r="J19" s="75" t="s">
        <v>133</v>
      </c>
      <c r="K19" s="75" t="s">
        <v>133</v>
      </c>
      <c r="L19" s="75" t="s">
        <v>182</v>
      </c>
      <c r="M19" s="130" t="s">
        <v>133</v>
      </c>
    </row>
    <row r="20" spans="1:13" ht="15" customHeight="1" x14ac:dyDescent="0.25">
      <c r="A20" s="129" t="s">
        <v>139</v>
      </c>
      <c r="B20" s="70" t="s">
        <v>56</v>
      </c>
      <c r="C20" s="72" t="s">
        <v>182</v>
      </c>
      <c r="D20" s="72" t="s">
        <v>133</v>
      </c>
      <c r="E20" s="72" t="s">
        <v>133</v>
      </c>
      <c r="F20" s="72" t="s">
        <v>182</v>
      </c>
      <c r="G20" s="75" t="s">
        <v>182</v>
      </c>
      <c r="H20" s="72" t="s">
        <v>133</v>
      </c>
      <c r="I20" s="72" t="s">
        <v>182</v>
      </c>
      <c r="J20" s="72" t="s">
        <v>140</v>
      </c>
      <c r="K20" s="72" t="s">
        <v>182</v>
      </c>
      <c r="L20" s="72" t="s">
        <v>182</v>
      </c>
      <c r="M20" s="130" t="s">
        <v>182</v>
      </c>
    </row>
    <row r="21" spans="1:13" ht="15" customHeight="1" x14ac:dyDescent="0.25">
      <c r="A21" s="68"/>
      <c r="B21" s="70" t="s">
        <v>57</v>
      </c>
      <c r="C21" s="75" t="s">
        <v>133</v>
      </c>
      <c r="D21" s="75" t="s">
        <v>133</v>
      </c>
      <c r="E21" s="75" t="s">
        <v>133</v>
      </c>
      <c r="F21" s="75" t="s">
        <v>133</v>
      </c>
      <c r="G21" s="75" t="s">
        <v>182</v>
      </c>
      <c r="H21" s="75" t="s">
        <v>133</v>
      </c>
      <c r="I21" s="75" t="s">
        <v>133</v>
      </c>
      <c r="J21" s="75" t="s">
        <v>133</v>
      </c>
      <c r="K21" s="75" t="s">
        <v>133</v>
      </c>
      <c r="L21" s="75" t="s">
        <v>182</v>
      </c>
      <c r="M21" s="130" t="s">
        <v>133</v>
      </c>
    </row>
    <row r="22" spans="1:13" ht="30" customHeight="1" x14ac:dyDescent="0.25">
      <c r="A22" s="68"/>
      <c r="B22" s="70" t="s">
        <v>227</v>
      </c>
      <c r="C22" s="75" t="s">
        <v>133</v>
      </c>
      <c r="D22" s="75" t="s">
        <v>133</v>
      </c>
      <c r="E22" s="75" t="s">
        <v>133</v>
      </c>
      <c r="F22" s="75" t="s">
        <v>182</v>
      </c>
      <c r="G22" s="75" t="s">
        <v>182</v>
      </c>
      <c r="H22" s="75" t="s">
        <v>133</v>
      </c>
      <c r="I22" s="75" t="s">
        <v>133</v>
      </c>
      <c r="J22" s="75" t="s">
        <v>133</v>
      </c>
      <c r="K22" s="75" t="s">
        <v>133</v>
      </c>
      <c r="L22" s="75" t="s">
        <v>182</v>
      </c>
      <c r="M22" s="130" t="s">
        <v>182</v>
      </c>
    </row>
    <row r="23" spans="1:13" ht="15" customHeight="1" x14ac:dyDescent="0.25">
      <c r="A23" s="68"/>
      <c r="B23" s="72" t="s">
        <v>59</v>
      </c>
      <c r="C23" s="75" t="s">
        <v>140</v>
      </c>
      <c r="D23" s="75" t="s">
        <v>146</v>
      </c>
      <c r="E23" s="75" t="s">
        <v>140</v>
      </c>
      <c r="F23" s="75" t="s">
        <v>140</v>
      </c>
      <c r="G23" s="75" t="s">
        <v>140</v>
      </c>
      <c r="H23" s="75" t="s">
        <v>140</v>
      </c>
      <c r="I23" s="75" t="s">
        <v>140</v>
      </c>
      <c r="J23" s="75" t="s">
        <v>140</v>
      </c>
      <c r="K23" s="75" t="s">
        <v>140</v>
      </c>
      <c r="L23" s="75" t="s">
        <v>140</v>
      </c>
      <c r="M23" s="130" t="s">
        <v>140</v>
      </c>
    </row>
    <row r="24" spans="1:13" ht="15" customHeight="1" x14ac:dyDescent="0.25">
      <c r="A24" s="68"/>
      <c r="B24" s="72" t="s">
        <v>60</v>
      </c>
      <c r="C24" s="75" t="s">
        <v>182</v>
      </c>
      <c r="D24" s="75" t="s">
        <v>146</v>
      </c>
      <c r="E24" s="75" t="s">
        <v>182</v>
      </c>
      <c r="F24" s="75" t="s">
        <v>140</v>
      </c>
      <c r="G24" s="75" t="s">
        <v>140</v>
      </c>
      <c r="H24" s="75" t="s">
        <v>182</v>
      </c>
      <c r="I24" s="75" t="s">
        <v>182</v>
      </c>
      <c r="J24" s="75" t="s">
        <v>140</v>
      </c>
      <c r="K24" s="75" t="s">
        <v>182</v>
      </c>
      <c r="L24" s="75" t="s">
        <v>182</v>
      </c>
      <c r="M24" s="130" t="s">
        <v>182</v>
      </c>
    </row>
    <row r="25" spans="1:13" ht="15" customHeight="1" x14ac:dyDescent="0.25">
      <c r="A25" s="68"/>
      <c r="B25" s="70" t="s">
        <v>61</v>
      </c>
      <c r="C25" s="75" t="s">
        <v>133</v>
      </c>
      <c r="D25" s="75" t="s">
        <v>146</v>
      </c>
      <c r="E25" s="75" t="s">
        <v>133</v>
      </c>
      <c r="F25" s="75" t="s">
        <v>182</v>
      </c>
      <c r="G25" s="75" t="s">
        <v>182</v>
      </c>
      <c r="H25" s="75" t="s">
        <v>133</v>
      </c>
      <c r="I25" s="75" t="s">
        <v>133</v>
      </c>
      <c r="J25" s="72" t="s">
        <v>182</v>
      </c>
      <c r="K25" s="75" t="s">
        <v>133</v>
      </c>
      <c r="L25" s="75" t="s">
        <v>182</v>
      </c>
      <c r="M25" s="130" t="s">
        <v>133</v>
      </c>
    </row>
    <row r="26" spans="1:13" ht="15" customHeight="1" x14ac:dyDescent="0.25">
      <c r="A26" s="68"/>
      <c r="B26" s="70" t="s">
        <v>62</v>
      </c>
      <c r="C26" s="72" t="s">
        <v>140</v>
      </c>
      <c r="D26" s="75" t="s">
        <v>146</v>
      </c>
      <c r="E26" s="72" t="s">
        <v>140</v>
      </c>
      <c r="F26" s="72" t="s">
        <v>182</v>
      </c>
      <c r="G26" s="75" t="s">
        <v>182</v>
      </c>
      <c r="H26" s="72" t="s">
        <v>133</v>
      </c>
      <c r="I26" s="72" t="s">
        <v>182</v>
      </c>
      <c r="J26" s="72" t="s">
        <v>182</v>
      </c>
      <c r="K26" s="72" t="s">
        <v>182</v>
      </c>
      <c r="L26" s="72" t="s">
        <v>140</v>
      </c>
      <c r="M26" s="130" t="s">
        <v>140</v>
      </c>
    </row>
    <row r="27" spans="1:13" ht="30" customHeight="1" x14ac:dyDescent="0.25">
      <c r="A27" s="68"/>
      <c r="B27" s="72" t="s">
        <v>63</v>
      </c>
      <c r="C27" s="72" t="s">
        <v>140</v>
      </c>
      <c r="D27" s="75" t="s">
        <v>146</v>
      </c>
      <c r="E27" s="72" t="s">
        <v>140</v>
      </c>
      <c r="F27" s="72" t="s">
        <v>140</v>
      </c>
      <c r="G27" s="75" t="s">
        <v>140</v>
      </c>
      <c r="H27" s="72" t="s">
        <v>140</v>
      </c>
      <c r="I27" s="72" t="s">
        <v>140</v>
      </c>
      <c r="J27" s="72" t="s">
        <v>140</v>
      </c>
      <c r="K27" s="72" t="s">
        <v>140</v>
      </c>
      <c r="L27" s="72" t="s">
        <v>140</v>
      </c>
      <c r="M27" s="130" t="s">
        <v>140</v>
      </c>
    </row>
    <row r="28" spans="1:13" ht="15" customHeight="1" x14ac:dyDescent="0.25">
      <c r="A28" s="68"/>
      <c r="B28" s="72" t="s">
        <v>64</v>
      </c>
      <c r="C28" s="72" t="s">
        <v>140</v>
      </c>
      <c r="D28" s="75" t="s">
        <v>146</v>
      </c>
      <c r="E28" s="72" t="s">
        <v>140</v>
      </c>
      <c r="F28" s="72" t="s">
        <v>140</v>
      </c>
      <c r="G28" s="75" t="s">
        <v>140</v>
      </c>
      <c r="H28" s="72" t="s">
        <v>140</v>
      </c>
      <c r="I28" s="72" t="s">
        <v>140</v>
      </c>
      <c r="J28" s="72" t="s">
        <v>140</v>
      </c>
      <c r="K28" s="72" t="s">
        <v>140</v>
      </c>
      <c r="L28" s="72" t="s">
        <v>140</v>
      </c>
      <c r="M28" s="130" t="s">
        <v>140</v>
      </c>
    </row>
    <row r="29" spans="1:13" ht="15" customHeight="1" x14ac:dyDescent="0.25">
      <c r="A29" s="68"/>
      <c r="B29" s="72" t="s">
        <v>65</v>
      </c>
      <c r="C29" s="72" t="s">
        <v>140</v>
      </c>
      <c r="D29" s="75" t="s">
        <v>146</v>
      </c>
      <c r="E29" s="72" t="s">
        <v>133</v>
      </c>
      <c r="F29" s="72" t="s">
        <v>140</v>
      </c>
      <c r="G29" s="75" t="s">
        <v>140</v>
      </c>
      <c r="H29" s="72" t="s">
        <v>140</v>
      </c>
      <c r="I29" s="72" t="s">
        <v>182</v>
      </c>
      <c r="J29" s="72" t="s">
        <v>140</v>
      </c>
      <c r="K29" s="72" t="s">
        <v>182</v>
      </c>
      <c r="L29" s="72" t="s">
        <v>140</v>
      </c>
      <c r="M29" s="130" t="s">
        <v>140</v>
      </c>
    </row>
    <row r="30" spans="1:13" ht="30" customHeight="1" x14ac:dyDescent="0.25">
      <c r="A30" s="68"/>
      <c r="B30" s="72" t="s">
        <v>66</v>
      </c>
      <c r="C30" s="72" t="s">
        <v>140</v>
      </c>
      <c r="D30" s="75" t="s">
        <v>146</v>
      </c>
      <c r="E30" s="72" t="s">
        <v>140</v>
      </c>
      <c r="F30" s="72" t="s">
        <v>140</v>
      </c>
      <c r="G30" s="75" t="s">
        <v>140</v>
      </c>
      <c r="H30" s="72" t="s">
        <v>140</v>
      </c>
      <c r="I30" s="72" t="s">
        <v>140</v>
      </c>
      <c r="J30" s="72" t="s">
        <v>140</v>
      </c>
      <c r="K30" s="72" t="s">
        <v>140</v>
      </c>
      <c r="L30" s="72" t="s">
        <v>140</v>
      </c>
      <c r="M30" s="130" t="s">
        <v>140</v>
      </c>
    </row>
    <row r="31" spans="1:13" ht="30" customHeight="1" x14ac:dyDescent="0.25">
      <c r="A31" s="68"/>
      <c r="B31" s="72" t="s">
        <v>67</v>
      </c>
      <c r="C31" s="72" t="s">
        <v>182</v>
      </c>
      <c r="D31" s="72" t="s">
        <v>133</v>
      </c>
      <c r="E31" s="72" t="s">
        <v>133</v>
      </c>
      <c r="F31" s="72" t="s">
        <v>182</v>
      </c>
      <c r="G31" s="75" t="s">
        <v>182</v>
      </c>
      <c r="H31" s="72" t="s">
        <v>133</v>
      </c>
      <c r="I31" s="72" t="s">
        <v>182</v>
      </c>
      <c r="J31" s="72" t="s">
        <v>182</v>
      </c>
      <c r="K31" s="72" t="s">
        <v>182</v>
      </c>
      <c r="L31" s="72" t="s">
        <v>182</v>
      </c>
      <c r="M31" s="130" t="s">
        <v>140</v>
      </c>
    </row>
    <row r="32" spans="1:13" ht="15" customHeight="1" x14ac:dyDescent="0.25">
      <c r="A32" s="68"/>
      <c r="B32" s="72" t="s">
        <v>68</v>
      </c>
      <c r="C32" s="75" t="s">
        <v>140</v>
      </c>
      <c r="D32" s="75" t="s">
        <v>146</v>
      </c>
      <c r="E32" s="75" t="s">
        <v>140</v>
      </c>
      <c r="F32" s="75" t="s">
        <v>140</v>
      </c>
      <c r="G32" s="75" t="s">
        <v>182</v>
      </c>
      <c r="H32" s="75" t="s">
        <v>140</v>
      </c>
      <c r="I32" s="75" t="s">
        <v>140</v>
      </c>
      <c r="J32" s="75" t="s">
        <v>140</v>
      </c>
      <c r="K32" s="75" t="s">
        <v>182</v>
      </c>
      <c r="L32" s="75" t="s">
        <v>140</v>
      </c>
      <c r="M32" s="130" t="s">
        <v>182</v>
      </c>
    </row>
    <row r="33" spans="1:13" ht="15" customHeight="1" x14ac:dyDescent="0.25">
      <c r="A33" s="68"/>
      <c r="B33" s="72" t="s">
        <v>69</v>
      </c>
      <c r="C33" s="75" t="s">
        <v>140</v>
      </c>
      <c r="D33" s="75" t="s">
        <v>146</v>
      </c>
      <c r="E33" s="75" t="s">
        <v>182</v>
      </c>
      <c r="F33" s="75" t="s">
        <v>140</v>
      </c>
      <c r="G33" s="75" t="s">
        <v>140</v>
      </c>
      <c r="H33" s="75" t="s">
        <v>140</v>
      </c>
      <c r="I33" s="75" t="s">
        <v>140</v>
      </c>
      <c r="J33" s="75" t="s">
        <v>140</v>
      </c>
      <c r="K33" s="75" t="s">
        <v>140</v>
      </c>
      <c r="L33" s="75" t="s">
        <v>140</v>
      </c>
      <c r="M33" s="130" t="s">
        <v>140</v>
      </c>
    </row>
    <row r="34" spans="1:13" ht="15" customHeight="1" x14ac:dyDescent="0.25">
      <c r="A34" s="68"/>
      <c r="B34" s="72" t="s">
        <v>70</v>
      </c>
      <c r="C34" s="75" t="s">
        <v>133</v>
      </c>
      <c r="D34" s="75" t="s">
        <v>146</v>
      </c>
      <c r="E34" s="75" t="s">
        <v>182</v>
      </c>
      <c r="F34" s="75" t="s">
        <v>133</v>
      </c>
      <c r="G34" s="75" t="s">
        <v>182</v>
      </c>
      <c r="H34" s="75" t="s">
        <v>140</v>
      </c>
      <c r="I34" s="75" t="s">
        <v>182</v>
      </c>
      <c r="J34" s="72" t="s">
        <v>182</v>
      </c>
      <c r="K34" s="75" t="s">
        <v>182</v>
      </c>
      <c r="L34" s="75" t="s">
        <v>182</v>
      </c>
      <c r="M34" s="130" t="s">
        <v>182</v>
      </c>
    </row>
    <row r="35" spans="1:13" ht="15" customHeight="1" x14ac:dyDescent="0.25">
      <c r="A35" s="68"/>
      <c r="B35" s="72" t="s">
        <v>71</v>
      </c>
      <c r="C35" s="75" t="s">
        <v>182</v>
      </c>
      <c r="D35" s="75" t="s">
        <v>146</v>
      </c>
      <c r="E35" s="75" t="s">
        <v>133</v>
      </c>
      <c r="F35" s="75" t="s">
        <v>133</v>
      </c>
      <c r="G35" s="75" t="s">
        <v>182</v>
      </c>
      <c r="H35" s="75" t="s">
        <v>133</v>
      </c>
      <c r="I35" s="75" t="s">
        <v>133</v>
      </c>
      <c r="J35" s="75" t="s">
        <v>133</v>
      </c>
      <c r="K35" s="75" t="s">
        <v>133</v>
      </c>
      <c r="L35" s="75" t="s">
        <v>182</v>
      </c>
      <c r="M35" s="130" t="s">
        <v>140</v>
      </c>
    </row>
    <row r="36" spans="1:13" ht="15" customHeight="1" x14ac:dyDescent="0.25">
      <c r="A36" s="68"/>
      <c r="B36" s="72" t="s">
        <v>72</v>
      </c>
      <c r="C36" s="75" t="s">
        <v>133</v>
      </c>
      <c r="D36" s="75" t="s">
        <v>146</v>
      </c>
      <c r="E36" s="75" t="s">
        <v>133</v>
      </c>
      <c r="F36" s="75" t="s">
        <v>133</v>
      </c>
      <c r="G36" s="75" t="s">
        <v>182</v>
      </c>
      <c r="H36" s="75" t="s">
        <v>133</v>
      </c>
      <c r="I36" s="75" t="s">
        <v>133</v>
      </c>
      <c r="J36" s="75" t="s">
        <v>133</v>
      </c>
      <c r="K36" s="75" t="s">
        <v>133</v>
      </c>
      <c r="L36" s="75" t="s">
        <v>133</v>
      </c>
      <c r="M36" s="130" t="s">
        <v>182</v>
      </c>
    </row>
    <row r="37" spans="1:13" ht="30" customHeight="1" x14ac:dyDescent="0.25">
      <c r="A37" s="68"/>
      <c r="B37" s="70" t="s">
        <v>228</v>
      </c>
      <c r="C37" s="75" t="s">
        <v>133</v>
      </c>
      <c r="D37" s="75" t="s">
        <v>146</v>
      </c>
      <c r="E37" s="75" t="s">
        <v>133</v>
      </c>
      <c r="F37" s="75" t="s">
        <v>133</v>
      </c>
      <c r="G37" s="75" t="s">
        <v>182</v>
      </c>
      <c r="H37" s="75" t="s">
        <v>133</v>
      </c>
      <c r="I37" s="75" t="s">
        <v>182</v>
      </c>
      <c r="J37" s="72" t="s">
        <v>182</v>
      </c>
      <c r="K37" s="75" t="s">
        <v>133</v>
      </c>
      <c r="L37" s="75" t="s">
        <v>182</v>
      </c>
      <c r="M37" s="130" t="s">
        <v>133</v>
      </c>
    </row>
    <row r="38" spans="1:13" ht="15" customHeight="1" x14ac:dyDescent="0.25">
      <c r="A38" s="68"/>
      <c r="B38" s="70" t="s">
        <v>74</v>
      </c>
      <c r="C38" s="75" t="s">
        <v>133</v>
      </c>
      <c r="D38" s="75" t="s">
        <v>146</v>
      </c>
      <c r="E38" s="75" t="s">
        <v>133</v>
      </c>
      <c r="F38" s="75" t="s">
        <v>133</v>
      </c>
      <c r="G38" s="75" t="s">
        <v>182</v>
      </c>
      <c r="H38" s="75" t="s">
        <v>133</v>
      </c>
      <c r="I38" s="75" t="s">
        <v>182</v>
      </c>
      <c r="J38" s="72" t="s">
        <v>182</v>
      </c>
      <c r="K38" s="75" t="s">
        <v>133</v>
      </c>
      <c r="L38" s="75" t="s">
        <v>133</v>
      </c>
      <c r="M38" s="130" t="s">
        <v>133</v>
      </c>
    </row>
    <row r="39" spans="1:13" ht="15" customHeight="1" x14ac:dyDescent="0.25">
      <c r="A39" s="68"/>
      <c r="B39" s="73" t="s">
        <v>75</v>
      </c>
      <c r="C39" s="72" t="s">
        <v>140</v>
      </c>
      <c r="D39" s="75" t="s">
        <v>146</v>
      </c>
      <c r="E39" s="72" t="s">
        <v>140</v>
      </c>
      <c r="F39" s="72" t="s">
        <v>140</v>
      </c>
      <c r="G39" s="75" t="s">
        <v>140</v>
      </c>
      <c r="H39" s="72" t="s">
        <v>133</v>
      </c>
      <c r="I39" s="72" t="s">
        <v>140</v>
      </c>
      <c r="J39" s="72" t="s">
        <v>140</v>
      </c>
      <c r="K39" s="72" t="s">
        <v>182</v>
      </c>
      <c r="L39" s="72" t="s">
        <v>140</v>
      </c>
      <c r="M39" s="130" t="s">
        <v>140</v>
      </c>
    </row>
    <row r="40" spans="1:13" ht="15" customHeight="1" x14ac:dyDescent="0.25">
      <c r="A40" s="68"/>
      <c r="B40" s="70" t="s">
        <v>141</v>
      </c>
      <c r="C40" s="75" t="s">
        <v>133</v>
      </c>
      <c r="D40" s="75" t="s">
        <v>146</v>
      </c>
      <c r="E40" s="75" t="s">
        <v>182</v>
      </c>
      <c r="F40" s="75" t="s">
        <v>182</v>
      </c>
      <c r="G40" s="75" t="s">
        <v>140</v>
      </c>
      <c r="H40" s="75" t="s">
        <v>133</v>
      </c>
      <c r="I40" s="72" t="s">
        <v>182</v>
      </c>
      <c r="J40" s="75" t="s">
        <v>140</v>
      </c>
      <c r="K40" s="75" t="s">
        <v>182</v>
      </c>
      <c r="L40" s="75" t="s">
        <v>140</v>
      </c>
      <c r="M40" s="130" t="s">
        <v>182</v>
      </c>
    </row>
    <row r="41" spans="1:13" ht="15" customHeight="1" x14ac:dyDescent="0.25">
      <c r="A41" s="68"/>
      <c r="B41" s="70" t="s">
        <v>77</v>
      </c>
      <c r="C41" s="75" t="s">
        <v>182</v>
      </c>
      <c r="D41" s="75" t="s">
        <v>146</v>
      </c>
      <c r="E41" s="75" t="s">
        <v>133</v>
      </c>
      <c r="F41" s="75" t="s">
        <v>140</v>
      </c>
      <c r="G41" s="75" t="s">
        <v>182</v>
      </c>
      <c r="H41" s="75" t="s">
        <v>133</v>
      </c>
      <c r="I41" s="75" t="s">
        <v>182</v>
      </c>
      <c r="J41" s="72" t="s">
        <v>182</v>
      </c>
      <c r="K41" s="75" t="s">
        <v>133</v>
      </c>
      <c r="L41" s="75" t="s">
        <v>140</v>
      </c>
      <c r="M41" s="130" t="s">
        <v>182</v>
      </c>
    </row>
    <row r="42" spans="1:13" ht="15" customHeight="1" x14ac:dyDescent="0.25">
      <c r="A42" s="68"/>
      <c r="B42" s="70" t="s">
        <v>142</v>
      </c>
      <c r="C42" s="75" t="s">
        <v>133</v>
      </c>
      <c r="D42" s="75" t="s">
        <v>146</v>
      </c>
      <c r="E42" s="75" t="s">
        <v>133</v>
      </c>
      <c r="F42" s="75" t="s">
        <v>133</v>
      </c>
      <c r="G42" s="75" t="s">
        <v>182</v>
      </c>
      <c r="H42" s="75" t="s">
        <v>133</v>
      </c>
      <c r="I42" s="72" t="s">
        <v>182</v>
      </c>
      <c r="J42" s="75" t="s">
        <v>133</v>
      </c>
      <c r="K42" s="75" t="s">
        <v>133</v>
      </c>
      <c r="L42" s="75" t="s">
        <v>182</v>
      </c>
      <c r="M42" s="130" t="s">
        <v>133</v>
      </c>
    </row>
    <row r="43" spans="1:13" ht="15" customHeight="1" x14ac:dyDescent="0.25">
      <c r="A43" s="68"/>
      <c r="B43" s="70" t="s">
        <v>79</v>
      </c>
      <c r="C43" s="75" t="s">
        <v>133</v>
      </c>
      <c r="D43" s="75" t="s">
        <v>146</v>
      </c>
      <c r="E43" s="75" t="s">
        <v>133</v>
      </c>
      <c r="F43" s="75" t="s">
        <v>133</v>
      </c>
      <c r="G43" s="75" t="s">
        <v>182</v>
      </c>
      <c r="H43" s="75" t="s">
        <v>133</v>
      </c>
      <c r="I43" s="75" t="s">
        <v>133</v>
      </c>
      <c r="J43" s="72" t="s">
        <v>182</v>
      </c>
      <c r="K43" s="75" t="s">
        <v>133</v>
      </c>
      <c r="L43" s="75" t="s">
        <v>182</v>
      </c>
      <c r="M43" s="130" t="s">
        <v>133</v>
      </c>
    </row>
    <row r="44" spans="1:13" ht="15" customHeight="1" x14ac:dyDescent="0.25">
      <c r="A44" s="68"/>
      <c r="B44" s="70" t="s">
        <v>80</v>
      </c>
      <c r="C44" s="75" t="s">
        <v>182</v>
      </c>
      <c r="D44" s="75" t="s">
        <v>146</v>
      </c>
      <c r="E44" s="75" t="s">
        <v>182</v>
      </c>
      <c r="F44" s="75" t="s">
        <v>182</v>
      </c>
      <c r="G44" s="75" t="s">
        <v>182</v>
      </c>
      <c r="H44" s="75" t="s">
        <v>140</v>
      </c>
      <c r="I44" s="75" t="s">
        <v>182</v>
      </c>
      <c r="J44" s="75" t="s">
        <v>140</v>
      </c>
      <c r="K44" s="75" t="s">
        <v>133</v>
      </c>
      <c r="L44" s="75" t="s">
        <v>140</v>
      </c>
      <c r="M44" s="130" t="s">
        <v>140</v>
      </c>
    </row>
    <row r="45" spans="1:13" ht="15" customHeight="1" x14ac:dyDescent="0.25">
      <c r="A45" s="68"/>
      <c r="B45" s="70" t="s">
        <v>81</v>
      </c>
      <c r="C45" s="75" t="s">
        <v>133</v>
      </c>
      <c r="D45" s="75" t="s">
        <v>133</v>
      </c>
      <c r="E45" s="75" t="s">
        <v>133</v>
      </c>
      <c r="F45" s="75" t="s">
        <v>133</v>
      </c>
      <c r="G45" s="75" t="s">
        <v>182</v>
      </c>
      <c r="H45" s="75" t="s">
        <v>133</v>
      </c>
      <c r="I45" s="75" t="s">
        <v>133</v>
      </c>
      <c r="J45" s="75" t="s">
        <v>133</v>
      </c>
      <c r="K45" s="75" t="s">
        <v>133</v>
      </c>
      <c r="L45" s="75" t="s">
        <v>133</v>
      </c>
      <c r="M45" s="130" t="s">
        <v>133</v>
      </c>
    </row>
    <row r="46" spans="1:13" ht="30" customHeight="1" x14ac:dyDescent="0.25">
      <c r="A46" s="68"/>
      <c r="B46" s="72" t="s">
        <v>82</v>
      </c>
      <c r="C46" s="75" t="s">
        <v>140</v>
      </c>
      <c r="D46" s="75" t="s">
        <v>146</v>
      </c>
      <c r="E46" s="75" t="s">
        <v>182</v>
      </c>
      <c r="F46" s="75" t="s">
        <v>182</v>
      </c>
      <c r="G46" s="75" t="s">
        <v>140</v>
      </c>
      <c r="H46" s="75" t="s">
        <v>133</v>
      </c>
      <c r="I46" s="75" t="s">
        <v>140</v>
      </c>
      <c r="J46" s="72" t="s">
        <v>182</v>
      </c>
      <c r="K46" s="75" t="s">
        <v>182</v>
      </c>
      <c r="L46" s="75" t="s">
        <v>182</v>
      </c>
      <c r="M46" s="130" t="s">
        <v>182</v>
      </c>
    </row>
    <row r="47" spans="1:13" ht="30" customHeight="1" x14ac:dyDescent="0.25">
      <c r="A47" s="68"/>
      <c r="B47" s="72" t="s">
        <v>83</v>
      </c>
      <c r="C47" s="75" t="s">
        <v>133</v>
      </c>
      <c r="D47" s="75" t="s">
        <v>146</v>
      </c>
      <c r="E47" s="75" t="s">
        <v>133</v>
      </c>
      <c r="F47" s="75" t="s">
        <v>133</v>
      </c>
      <c r="G47" s="75" t="s">
        <v>133</v>
      </c>
      <c r="H47" s="75" t="s">
        <v>140</v>
      </c>
      <c r="I47" s="75" t="s">
        <v>133</v>
      </c>
      <c r="J47" s="75" t="s">
        <v>133</v>
      </c>
      <c r="K47" s="75" t="s">
        <v>182</v>
      </c>
      <c r="L47" s="75" t="s">
        <v>182</v>
      </c>
      <c r="M47" s="130" t="s">
        <v>133</v>
      </c>
    </row>
    <row r="48" spans="1:13" ht="15" customHeight="1" x14ac:dyDescent="0.25">
      <c r="A48" s="69" t="s">
        <v>143</v>
      </c>
      <c r="B48" s="72" t="s">
        <v>85</v>
      </c>
      <c r="C48" s="75" t="s">
        <v>140</v>
      </c>
      <c r="D48" s="75" t="s">
        <v>146</v>
      </c>
      <c r="E48" s="75" t="s">
        <v>140</v>
      </c>
      <c r="F48" s="75" t="s">
        <v>140</v>
      </c>
      <c r="G48" s="75" t="s">
        <v>140</v>
      </c>
      <c r="H48" s="75" t="s">
        <v>140</v>
      </c>
      <c r="I48" s="75" t="s">
        <v>140</v>
      </c>
      <c r="J48" s="75" t="s">
        <v>140</v>
      </c>
      <c r="K48" s="75" t="s">
        <v>140</v>
      </c>
      <c r="L48" s="75" t="s">
        <v>140</v>
      </c>
      <c r="M48" s="130" t="s">
        <v>140</v>
      </c>
    </row>
    <row r="49" spans="1:13" ht="15" customHeight="1" x14ac:dyDescent="0.25">
      <c r="A49" s="68" t="s">
        <v>143</v>
      </c>
      <c r="B49" s="70" t="s">
        <v>144</v>
      </c>
      <c r="C49" s="75" t="s">
        <v>133</v>
      </c>
      <c r="D49" s="75" t="s">
        <v>133</v>
      </c>
      <c r="E49" s="75" t="s">
        <v>133</v>
      </c>
      <c r="F49" s="75" t="s">
        <v>133</v>
      </c>
      <c r="G49" s="75" t="s">
        <v>133</v>
      </c>
      <c r="H49" s="75" t="s">
        <v>133</v>
      </c>
      <c r="I49" s="75" t="s">
        <v>133</v>
      </c>
      <c r="J49" s="75" t="s">
        <v>133</v>
      </c>
      <c r="K49" s="75" t="s">
        <v>183</v>
      </c>
      <c r="L49" s="75" t="s">
        <v>182</v>
      </c>
      <c r="M49" s="130" t="s">
        <v>133</v>
      </c>
    </row>
    <row r="50" spans="1:13" ht="15" customHeight="1" x14ac:dyDescent="0.25">
      <c r="A50" s="68" t="s">
        <v>143</v>
      </c>
      <c r="B50" s="70" t="s">
        <v>87</v>
      </c>
      <c r="C50" s="75" t="s">
        <v>133</v>
      </c>
      <c r="D50" s="75" t="s">
        <v>133</v>
      </c>
      <c r="E50" s="75" t="s">
        <v>133</v>
      </c>
      <c r="F50" s="75" t="s">
        <v>133</v>
      </c>
      <c r="G50" s="75" t="s">
        <v>182</v>
      </c>
      <c r="H50" s="75" t="s">
        <v>133</v>
      </c>
      <c r="I50" s="75" t="s">
        <v>133</v>
      </c>
      <c r="J50" s="75" t="s">
        <v>133</v>
      </c>
      <c r="K50" s="75" t="s">
        <v>133</v>
      </c>
      <c r="L50" s="75" t="s">
        <v>182</v>
      </c>
      <c r="M50" s="130" t="s">
        <v>133</v>
      </c>
    </row>
    <row r="51" spans="1:13" ht="15" customHeight="1" x14ac:dyDescent="0.25">
      <c r="A51" s="68" t="s">
        <v>143</v>
      </c>
      <c r="B51" s="72" t="s">
        <v>88</v>
      </c>
      <c r="C51" s="75" t="s">
        <v>140</v>
      </c>
      <c r="D51" s="75" t="s">
        <v>146</v>
      </c>
      <c r="E51" s="75" t="s">
        <v>140</v>
      </c>
      <c r="F51" s="75" t="s">
        <v>140</v>
      </c>
      <c r="G51" s="75" t="s">
        <v>140</v>
      </c>
      <c r="H51" s="75" t="s">
        <v>140</v>
      </c>
      <c r="I51" s="75" t="s">
        <v>140</v>
      </c>
      <c r="J51" s="75" t="s">
        <v>140</v>
      </c>
      <c r="K51" s="75" t="s">
        <v>140</v>
      </c>
      <c r="L51" s="75" t="s">
        <v>140</v>
      </c>
      <c r="M51" s="130" t="s">
        <v>140</v>
      </c>
    </row>
    <row r="52" spans="1:13" ht="15" customHeight="1" x14ac:dyDescent="0.25">
      <c r="A52" s="68" t="s">
        <v>143</v>
      </c>
      <c r="B52" s="70" t="s">
        <v>191</v>
      </c>
      <c r="C52" s="75" t="s">
        <v>133</v>
      </c>
      <c r="D52" s="75" t="s">
        <v>133</v>
      </c>
      <c r="E52" s="75" t="s">
        <v>133</v>
      </c>
      <c r="F52" s="75" t="s">
        <v>133</v>
      </c>
      <c r="G52" s="75" t="s">
        <v>182</v>
      </c>
      <c r="H52" s="75" t="s">
        <v>133</v>
      </c>
      <c r="I52" s="75" t="s">
        <v>133</v>
      </c>
      <c r="J52" s="75" t="s">
        <v>133</v>
      </c>
      <c r="K52" s="75" t="s">
        <v>133</v>
      </c>
      <c r="L52" s="75" t="s">
        <v>182</v>
      </c>
      <c r="M52" s="130" t="s">
        <v>182</v>
      </c>
    </row>
    <row r="53" spans="1:13" ht="15" customHeight="1" x14ac:dyDescent="0.25">
      <c r="A53" s="68" t="s">
        <v>143</v>
      </c>
      <c r="B53" s="72" t="s">
        <v>89</v>
      </c>
      <c r="C53" s="75" t="s">
        <v>140</v>
      </c>
      <c r="D53" s="75" t="s">
        <v>146</v>
      </c>
      <c r="E53" s="75" t="s">
        <v>140</v>
      </c>
      <c r="F53" s="75" t="s">
        <v>140</v>
      </c>
      <c r="G53" s="75" t="s">
        <v>140</v>
      </c>
      <c r="H53" s="75" t="s">
        <v>140</v>
      </c>
      <c r="I53" s="75" t="s">
        <v>182</v>
      </c>
      <c r="J53" s="75" t="s">
        <v>140</v>
      </c>
      <c r="K53" s="75" t="s">
        <v>140</v>
      </c>
      <c r="L53" s="75" t="s">
        <v>140</v>
      </c>
      <c r="M53" s="130" t="s">
        <v>140</v>
      </c>
    </row>
    <row r="54" spans="1:13" ht="15" customHeight="1" x14ac:dyDescent="0.25">
      <c r="A54" s="68" t="s">
        <v>143</v>
      </c>
      <c r="B54" s="70" t="s">
        <v>189</v>
      </c>
      <c r="C54" s="75" t="s">
        <v>133</v>
      </c>
      <c r="D54" s="75" t="s">
        <v>133</v>
      </c>
      <c r="E54" s="75" t="s">
        <v>133</v>
      </c>
      <c r="F54" s="75" t="s">
        <v>182</v>
      </c>
      <c r="G54" s="75" t="s">
        <v>182</v>
      </c>
      <c r="H54" s="75" t="s">
        <v>133</v>
      </c>
      <c r="I54" s="75" t="s">
        <v>133</v>
      </c>
      <c r="J54" s="75" t="s">
        <v>133</v>
      </c>
      <c r="K54" s="75" t="s">
        <v>182</v>
      </c>
      <c r="L54" s="75" t="s">
        <v>182</v>
      </c>
      <c r="M54" s="130" t="s">
        <v>133</v>
      </c>
    </row>
    <row r="55" spans="1:13" ht="30" customHeight="1" x14ac:dyDescent="0.25">
      <c r="A55" s="69" t="s">
        <v>90</v>
      </c>
      <c r="B55" s="72" t="s">
        <v>230</v>
      </c>
      <c r="C55" s="75" t="s">
        <v>140</v>
      </c>
      <c r="D55" s="75" t="s">
        <v>146</v>
      </c>
      <c r="E55" s="75" t="s">
        <v>140</v>
      </c>
      <c r="F55" s="75" t="s">
        <v>140</v>
      </c>
      <c r="G55" s="75" t="s">
        <v>140</v>
      </c>
      <c r="H55" s="75" t="s">
        <v>140</v>
      </c>
      <c r="I55" s="75" t="s">
        <v>182</v>
      </c>
      <c r="J55" s="75" t="s">
        <v>140</v>
      </c>
      <c r="K55" s="75" t="s">
        <v>140</v>
      </c>
      <c r="L55" s="75" t="s">
        <v>140</v>
      </c>
      <c r="M55" s="130" t="s">
        <v>140</v>
      </c>
    </row>
    <row r="56" spans="1:13" ht="15" customHeight="1" x14ac:dyDescent="0.25">
      <c r="A56" s="68" t="s">
        <v>90</v>
      </c>
      <c r="B56" s="72" t="s">
        <v>92</v>
      </c>
      <c r="C56" s="75" t="s">
        <v>133</v>
      </c>
      <c r="D56" s="75" t="s">
        <v>146</v>
      </c>
      <c r="E56" s="75" t="s">
        <v>133</v>
      </c>
      <c r="F56" s="75" t="s">
        <v>133</v>
      </c>
      <c r="G56" s="75" t="s">
        <v>140</v>
      </c>
      <c r="H56" s="75" t="s">
        <v>133</v>
      </c>
      <c r="I56" s="75" t="s">
        <v>133</v>
      </c>
      <c r="J56" s="75" t="s">
        <v>133</v>
      </c>
      <c r="K56" s="75" t="s">
        <v>182</v>
      </c>
      <c r="L56" s="75" t="s">
        <v>182</v>
      </c>
      <c r="M56" s="130" t="s">
        <v>182</v>
      </c>
    </row>
    <row r="57" spans="1:13" ht="30" customHeight="1" x14ac:dyDescent="0.25">
      <c r="A57" s="68" t="s">
        <v>90</v>
      </c>
      <c r="B57" s="72" t="s">
        <v>93</v>
      </c>
      <c r="C57" s="75" t="s">
        <v>140</v>
      </c>
      <c r="D57" s="75" t="s">
        <v>140</v>
      </c>
      <c r="E57" s="75" t="s">
        <v>140</v>
      </c>
      <c r="F57" s="75" t="s">
        <v>140</v>
      </c>
      <c r="G57" s="75" t="s">
        <v>140</v>
      </c>
      <c r="H57" s="75" t="s">
        <v>140</v>
      </c>
      <c r="I57" s="75" t="s">
        <v>140</v>
      </c>
      <c r="J57" s="75" t="s">
        <v>140</v>
      </c>
      <c r="K57" s="75" t="s">
        <v>140</v>
      </c>
      <c r="L57" s="75" t="s">
        <v>140</v>
      </c>
      <c r="M57" s="130" t="s">
        <v>140</v>
      </c>
    </row>
    <row r="58" spans="1:13" ht="30" customHeight="1" x14ac:dyDescent="0.25">
      <c r="A58" s="68" t="s">
        <v>90</v>
      </c>
      <c r="B58" s="72" t="s">
        <v>94</v>
      </c>
      <c r="C58" s="75" t="s">
        <v>140</v>
      </c>
      <c r="D58" s="75" t="s">
        <v>140</v>
      </c>
      <c r="E58" s="75" t="s">
        <v>140</v>
      </c>
      <c r="F58" s="75" t="s">
        <v>140</v>
      </c>
      <c r="G58" s="75" t="s">
        <v>140</v>
      </c>
      <c r="H58" s="75" t="s">
        <v>140</v>
      </c>
      <c r="I58" s="75" t="s">
        <v>140</v>
      </c>
      <c r="J58" s="75" t="s">
        <v>140</v>
      </c>
      <c r="K58" s="75" t="s">
        <v>140</v>
      </c>
      <c r="L58" s="75" t="s">
        <v>140</v>
      </c>
      <c r="M58" s="130" t="s">
        <v>140</v>
      </c>
    </row>
    <row r="59" spans="1:13" ht="30" customHeight="1" x14ac:dyDescent="0.25">
      <c r="A59" s="68" t="s">
        <v>90</v>
      </c>
      <c r="B59" s="72" t="s">
        <v>95</v>
      </c>
      <c r="C59" s="75" t="s">
        <v>140</v>
      </c>
      <c r="D59" s="75" t="s">
        <v>140</v>
      </c>
      <c r="E59" s="75" t="s">
        <v>140</v>
      </c>
      <c r="F59" s="75" t="s">
        <v>182</v>
      </c>
      <c r="G59" s="75" t="s">
        <v>140</v>
      </c>
      <c r="H59" s="75" t="s">
        <v>140</v>
      </c>
      <c r="I59" s="75" t="s">
        <v>140</v>
      </c>
      <c r="J59" s="75" t="s">
        <v>140</v>
      </c>
      <c r="K59" s="75" t="s">
        <v>140</v>
      </c>
      <c r="L59" s="75" t="s">
        <v>146</v>
      </c>
      <c r="M59" s="130" t="s">
        <v>182</v>
      </c>
    </row>
    <row r="60" spans="1:13" ht="15" customHeight="1" x14ac:dyDescent="0.25">
      <c r="A60" s="68" t="s">
        <v>90</v>
      </c>
      <c r="B60" s="72" t="s">
        <v>96</v>
      </c>
      <c r="C60" s="75" t="s">
        <v>140</v>
      </c>
      <c r="D60" s="75" t="s">
        <v>146</v>
      </c>
      <c r="E60" s="75" t="s">
        <v>140</v>
      </c>
      <c r="F60" s="75" t="s">
        <v>140</v>
      </c>
      <c r="G60" s="75" t="s">
        <v>140</v>
      </c>
      <c r="H60" s="75" t="s">
        <v>140</v>
      </c>
      <c r="I60" s="75" t="s">
        <v>140</v>
      </c>
      <c r="J60" s="75" t="s">
        <v>140</v>
      </c>
      <c r="K60" s="75" t="s">
        <v>140</v>
      </c>
      <c r="L60" s="75" t="s">
        <v>146</v>
      </c>
      <c r="M60" s="130" t="s">
        <v>140</v>
      </c>
    </row>
    <row r="61" spans="1:13" ht="30" customHeight="1" x14ac:dyDescent="0.25">
      <c r="A61" s="68" t="s">
        <v>90</v>
      </c>
      <c r="B61" s="72" t="s">
        <v>97</v>
      </c>
      <c r="C61" s="75" t="s">
        <v>140</v>
      </c>
      <c r="D61" s="75" t="s">
        <v>146</v>
      </c>
      <c r="E61" s="75" t="s">
        <v>140</v>
      </c>
      <c r="F61" s="75" t="s">
        <v>140</v>
      </c>
      <c r="G61" s="75" t="s">
        <v>140</v>
      </c>
      <c r="H61" s="75" t="s">
        <v>140</v>
      </c>
      <c r="I61" s="75" t="s">
        <v>182</v>
      </c>
      <c r="J61" s="75" t="s">
        <v>140</v>
      </c>
      <c r="K61" s="75" t="s">
        <v>182</v>
      </c>
      <c r="L61" s="75" t="s">
        <v>146</v>
      </c>
      <c r="M61" s="130" t="s">
        <v>140</v>
      </c>
    </row>
    <row r="62" spans="1:13" ht="30" customHeight="1" x14ac:dyDescent="0.25">
      <c r="A62" s="68" t="s">
        <v>90</v>
      </c>
      <c r="B62" s="72" t="s">
        <v>98</v>
      </c>
      <c r="C62" s="75" t="s">
        <v>140</v>
      </c>
      <c r="D62" s="75" t="s">
        <v>146</v>
      </c>
      <c r="E62" s="75" t="s">
        <v>140</v>
      </c>
      <c r="F62" s="75" t="s">
        <v>140</v>
      </c>
      <c r="G62" s="75" t="s">
        <v>140</v>
      </c>
      <c r="H62" s="75" t="s">
        <v>140</v>
      </c>
      <c r="I62" s="75" t="s">
        <v>140</v>
      </c>
      <c r="J62" s="75" t="s">
        <v>140</v>
      </c>
      <c r="K62" s="75" t="s">
        <v>140</v>
      </c>
      <c r="L62" s="75" t="s">
        <v>146</v>
      </c>
      <c r="M62" s="130" t="s">
        <v>146</v>
      </c>
    </row>
    <row r="63" spans="1:13" ht="30" customHeight="1" x14ac:dyDescent="0.25">
      <c r="A63" s="68" t="s">
        <v>90</v>
      </c>
      <c r="B63" s="72" t="s">
        <v>99</v>
      </c>
      <c r="C63" s="75" t="s">
        <v>140</v>
      </c>
      <c r="D63" s="75" t="s">
        <v>140</v>
      </c>
      <c r="E63" s="75" t="s">
        <v>140</v>
      </c>
      <c r="F63" s="75" t="s">
        <v>140</v>
      </c>
      <c r="G63" s="196" t="s">
        <v>140</v>
      </c>
      <c r="H63" s="75" t="s">
        <v>140</v>
      </c>
      <c r="I63" s="75" t="s">
        <v>140</v>
      </c>
      <c r="J63" s="75" t="s">
        <v>140</v>
      </c>
      <c r="K63" s="75" t="s">
        <v>140</v>
      </c>
      <c r="L63" s="75" t="s">
        <v>140</v>
      </c>
      <c r="M63" s="130" t="s">
        <v>140</v>
      </c>
    </row>
    <row r="64" spans="1:13" ht="30" customHeight="1" x14ac:dyDescent="0.25">
      <c r="A64" s="68" t="s">
        <v>90</v>
      </c>
      <c r="B64" s="72" t="s">
        <v>100</v>
      </c>
      <c r="C64" s="75" t="s">
        <v>140</v>
      </c>
      <c r="D64" s="75" t="s">
        <v>140</v>
      </c>
      <c r="E64" s="75" t="s">
        <v>140</v>
      </c>
      <c r="F64" s="75" t="s">
        <v>140</v>
      </c>
      <c r="G64" s="75" t="s">
        <v>140</v>
      </c>
      <c r="H64" s="75" t="s">
        <v>140</v>
      </c>
      <c r="I64" s="75" t="s">
        <v>140</v>
      </c>
      <c r="J64" s="75" t="s">
        <v>140</v>
      </c>
      <c r="K64" s="75" t="s">
        <v>140</v>
      </c>
      <c r="L64" s="75" t="s">
        <v>140</v>
      </c>
      <c r="M64" s="130" t="s">
        <v>140</v>
      </c>
    </row>
    <row r="65" spans="1:14" ht="30" customHeight="1" x14ac:dyDescent="0.25">
      <c r="A65" s="67" t="s">
        <v>90</v>
      </c>
      <c r="B65" s="70" t="s">
        <v>231</v>
      </c>
      <c r="C65" s="75" t="s">
        <v>133</v>
      </c>
      <c r="D65" s="75" t="s">
        <v>146</v>
      </c>
      <c r="E65" s="75" t="s">
        <v>133</v>
      </c>
      <c r="F65" s="75" t="s">
        <v>133</v>
      </c>
      <c r="G65" s="75" t="s">
        <v>182</v>
      </c>
      <c r="H65" s="75" t="s">
        <v>133</v>
      </c>
      <c r="I65" s="75" t="s">
        <v>133</v>
      </c>
      <c r="J65" s="72" t="s">
        <v>182</v>
      </c>
      <c r="K65" s="75" t="s">
        <v>133</v>
      </c>
      <c r="L65" s="75" t="s">
        <v>133</v>
      </c>
      <c r="M65" s="130" t="s">
        <v>133</v>
      </c>
    </row>
    <row r="66" spans="1:14" ht="17.25" customHeight="1" x14ac:dyDescent="0.25">
      <c r="A66" s="133" t="s">
        <v>103</v>
      </c>
      <c r="B66" s="107"/>
      <c r="C66" s="126"/>
      <c r="D66" s="126"/>
      <c r="E66" s="126"/>
      <c r="F66" s="126"/>
      <c r="G66" s="126"/>
      <c r="H66" s="126"/>
      <c r="I66" s="126"/>
      <c r="J66" s="126"/>
      <c r="K66" s="126"/>
      <c r="L66" s="126"/>
      <c r="M66" s="126"/>
    </row>
    <row r="67" spans="1:14" ht="12" customHeight="1" x14ac:dyDescent="0.25">
      <c r="A67" s="137" t="s">
        <v>238</v>
      </c>
      <c r="B67" s="186"/>
      <c r="C67" s="187"/>
      <c r="D67" s="187"/>
      <c r="E67" s="187"/>
      <c r="F67" s="187"/>
      <c r="G67" s="187"/>
      <c r="H67" s="187"/>
      <c r="I67" s="187"/>
      <c r="J67" s="187"/>
      <c r="K67" s="187"/>
      <c r="L67" s="187"/>
      <c r="M67" s="187"/>
    </row>
    <row r="68" spans="1:14" ht="24" customHeight="1" x14ac:dyDescent="0.25">
      <c r="A68" s="245" t="s">
        <v>239</v>
      </c>
      <c r="B68" s="245"/>
      <c r="C68" s="245"/>
      <c r="D68" s="245"/>
      <c r="E68" s="245"/>
      <c r="F68" s="245"/>
      <c r="G68" s="245"/>
      <c r="H68" s="245"/>
      <c r="I68" s="245"/>
      <c r="J68" s="245"/>
      <c r="K68" s="245"/>
      <c r="L68" s="245"/>
      <c r="M68" s="245"/>
      <c r="N68" s="77"/>
    </row>
    <row r="69" spans="1:14" ht="24" customHeight="1" x14ac:dyDescent="0.25">
      <c r="A69" s="235" t="s">
        <v>203</v>
      </c>
      <c r="B69" s="235"/>
      <c r="C69" s="235"/>
      <c r="D69" s="235"/>
      <c r="E69" s="235"/>
      <c r="F69" s="235"/>
      <c r="G69" s="235"/>
      <c r="H69" s="235"/>
      <c r="I69" s="235"/>
      <c r="J69" s="235"/>
      <c r="K69" s="235"/>
      <c r="L69" s="235"/>
      <c r="M69" s="235"/>
      <c r="N69" s="77"/>
    </row>
    <row r="70" spans="1:14" s="96" customFormat="1" ht="12" customHeight="1" x14ac:dyDescent="0.25">
      <c r="A70" s="134" t="s">
        <v>209</v>
      </c>
      <c r="B70" s="205"/>
      <c r="C70" s="206"/>
      <c r="D70" s="206"/>
      <c r="E70" s="206"/>
      <c r="F70" s="206"/>
      <c r="G70" s="206"/>
      <c r="H70" s="206"/>
      <c r="I70" s="206"/>
      <c r="J70" s="206"/>
      <c r="K70" s="206"/>
      <c r="L70" s="206"/>
      <c r="M70" s="206"/>
    </row>
    <row r="71" spans="1:14" s="96" customFormat="1" ht="12" customHeight="1" x14ac:dyDescent="0.25">
      <c r="A71" s="135" t="s">
        <v>217</v>
      </c>
      <c r="B71" s="205"/>
      <c r="C71" s="206"/>
      <c r="D71" s="206"/>
      <c r="E71" s="206"/>
      <c r="F71" s="206"/>
      <c r="G71" s="206"/>
      <c r="H71" s="206"/>
      <c r="I71" s="206"/>
      <c r="J71" s="206"/>
      <c r="K71" s="206"/>
      <c r="L71" s="206"/>
      <c r="M71" s="206"/>
    </row>
    <row r="72" spans="1:14" s="96" customFormat="1" ht="12" customHeight="1" x14ac:dyDescent="0.25">
      <c r="A72" s="134" t="s">
        <v>199</v>
      </c>
      <c r="B72" s="205"/>
      <c r="C72" s="206"/>
      <c r="D72" s="206"/>
      <c r="E72" s="206"/>
      <c r="F72" s="206"/>
      <c r="G72" s="206"/>
      <c r="H72" s="206"/>
      <c r="I72" s="206"/>
      <c r="J72" s="206"/>
      <c r="K72" s="206"/>
      <c r="L72" s="206"/>
      <c r="M72" s="206"/>
    </row>
    <row r="73" spans="1:14" s="96" customFormat="1" ht="12" customHeight="1" x14ac:dyDescent="0.25">
      <c r="A73" s="134" t="s">
        <v>244</v>
      </c>
      <c r="B73" s="205"/>
      <c r="C73" s="206"/>
      <c r="D73" s="206"/>
      <c r="E73" s="206"/>
      <c r="F73" s="206"/>
      <c r="G73" s="206"/>
      <c r="H73" s="206"/>
      <c r="I73" s="206"/>
      <c r="J73" s="206"/>
      <c r="K73" s="206"/>
      <c r="L73" s="206"/>
      <c r="M73" s="206"/>
    </row>
    <row r="74" spans="1:14" s="96" customFormat="1" ht="12" customHeight="1" x14ac:dyDescent="0.25">
      <c r="A74" s="134" t="s">
        <v>252</v>
      </c>
      <c r="B74" s="205"/>
      <c r="C74" s="206"/>
      <c r="D74" s="206"/>
      <c r="E74" s="206"/>
      <c r="F74" s="206"/>
      <c r="G74" s="206"/>
      <c r="H74" s="206"/>
      <c r="I74" s="206"/>
      <c r="J74" s="206"/>
      <c r="K74" s="206"/>
      <c r="L74" s="206"/>
      <c r="M74" s="206"/>
    </row>
    <row r="75" spans="1:14" ht="24" customHeight="1" x14ac:dyDescent="0.25">
      <c r="A75" s="236" t="s">
        <v>223</v>
      </c>
      <c r="B75" s="236"/>
      <c r="C75" s="236"/>
      <c r="D75" s="236"/>
      <c r="E75" s="236"/>
      <c r="F75" s="236"/>
      <c r="G75" s="236"/>
      <c r="H75" s="236"/>
      <c r="I75" s="236"/>
      <c r="J75" s="236"/>
      <c r="K75" s="236"/>
      <c r="L75" s="236"/>
      <c r="M75" s="236"/>
    </row>
    <row r="76" spans="1:14" ht="12" customHeight="1" x14ac:dyDescent="0.25">
      <c r="A76" s="137" t="s">
        <v>212</v>
      </c>
      <c r="B76" s="186"/>
      <c r="C76" s="187"/>
      <c r="D76" s="187"/>
      <c r="E76" s="187"/>
      <c r="F76" s="187"/>
      <c r="G76" s="187"/>
      <c r="H76" s="187"/>
      <c r="I76" s="187"/>
      <c r="J76" s="187"/>
      <c r="K76" s="187"/>
      <c r="L76" s="187"/>
      <c r="M76" s="187"/>
    </row>
    <row r="77" spans="1:14" ht="12" customHeight="1" x14ac:dyDescent="0.25">
      <c r="A77" s="207" t="s">
        <v>241</v>
      </c>
      <c r="B77" s="208"/>
      <c r="C77" s="209"/>
      <c r="D77" s="209"/>
      <c r="E77" s="209"/>
      <c r="F77" s="209"/>
      <c r="G77" s="209"/>
      <c r="H77" s="209"/>
      <c r="I77" s="209"/>
      <c r="J77" s="209"/>
      <c r="K77" s="209"/>
      <c r="L77" s="209"/>
      <c r="M77" s="209"/>
    </row>
    <row r="78" spans="1:14" ht="12" customHeight="1" x14ac:dyDescent="0.25">
      <c r="A78" s="136" t="s">
        <v>147</v>
      </c>
      <c r="B78" s="208"/>
      <c r="C78" s="209"/>
      <c r="D78" s="209"/>
      <c r="E78" s="209"/>
      <c r="F78" s="209"/>
      <c r="G78" s="210"/>
      <c r="H78" s="210"/>
      <c r="I78" s="210"/>
      <c r="J78" s="210"/>
      <c r="K78" s="210"/>
      <c r="L78" s="210"/>
      <c r="M78" s="210"/>
    </row>
    <row r="79" spans="1:14" ht="12" customHeight="1" x14ac:dyDescent="0.25">
      <c r="A79" s="137" t="s">
        <v>240</v>
      </c>
      <c r="B79" s="208"/>
      <c r="C79" s="209"/>
      <c r="D79" s="209"/>
      <c r="E79" s="209"/>
      <c r="F79" s="209"/>
      <c r="G79" s="210"/>
      <c r="H79" s="210"/>
      <c r="I79" s="210"/>
      <c r="J79" s="210"/>
      <c r="K79" s="210"/>
      <c r="L79" s="210"/>
      <c r="M79" s="210"/>
    </row>
    <row r="80" spans="1:14" ht="15" customHeight="1" x14ac:dyDescent="0.25">
      <c r="A80" s="132" t="s">
        <v>184</v>
      </c>
      <c r="B80" s="107"/>
      <c r="C80" s="126"/>
      <c r="D80" s="126"/>
      <c r="E80" s="126"/>
      <c r="F80" s="126"/>
    </row>
  </sheetData>
  <mergeCells count="3">
    <mergeCell ref="A68:M68"/>
    <mergeCell ref="A75:M75"/>
    <mergeCell ref="A69:M69"/>
  </mergeCells>
  <conditionalFormatting sqref="B4">
    <cfRule type="cellIs" dxfId="43" priority="24" operator="between">
      <formula>1</formula>
      <formula>4</formula>
    </cfRule>
    <cfRule type="cellIs" dxfId="42" priority="25" operator="between">
      <formula>1</formula>
      <formula>4</formula>
    </cfRule>
  </conditionalFormatting>
  <conditionalFormatting sqref="C4:F4">
    <cfRule type="cellIs" dxfId="41" priority="22" operator="between">
      <formula>1</formula>
      <formula>4</formula>
    </cfRule>
    <cfRule type="cellIs" dxfId="40" priority="23" operator="between">
      <formula>1</formula>
      <formula>4</formula>
    </cfRule>
  </conditionalFormatting>
  <conditionalFormatting sqref="F4">
    <cfRule type="cellIs" dxfId="39" priority="20" operator="between">
      <formula>1</formula>
      <formula>4</formula>
    </cfRule>
    <cfRule type="cellIs" dxfId="38" priority="21" operator="between">
      <formula>1</formula>
      <formula>4</formula>
    </cfRule>
  </conditionalFormatting>
  <conditionalFormatting sqref="K4">
    <cfRule type="cellIs" dxfId="37" priority="18" operator="between">
      <formula>1</formula>
      <formula>4</formula>
    </cfRule>
    <cfRule type="cellIs" dxfId="36" priority="19" operator="between">
      <formula>1</formula>
      <formula>4</formula>
    </cfRule>
  </conditionalFormatting>
  <conditionalFormatting sqref="G4:J4">
    <cfRule type="cellIs" dxfId="35" priority="14" operator="between">
      <formula>1</formula>
      <formula>4</formula>
    </cfRule>
    <cfRule type="cellIs" dxfId="34" priority="15" operator="between">
      <formula>1</formula>
      <formula>4</formula>
    </cfRule>
  </conditionalFormatting>
  <conditionalFormatting sqref="G4:J4">
    <cfRule type="cellIs" dxfId="33" priority="16" operator="between">
      <formula>1</formula>
      <formula>4</formula>
    </cfRule>
    <cfRule type="cellIs" dxfId="32" priority="17" operator="between">
      <formula>1</formula>
      <formula>4</formula>
    </cfRule>
  </conditionalFormatting>
  <conditionalFormatting sqref="L4">
    <cfRule type="cellIs" dxfId="31" priority="12" operator="between">
      <formula>1</formula>
      <formula>4</formula>
    </cfRule>
    <cfRule type="cellIs" dxfId="30" priority="13" operator="between">
      <formula>1</formula>
      <formula>4</formula>
    </cfRule>
  </conditionalFormatting>
  <conditionalFormatting sqref="A4:L4 A78 B5:B65 A66:A67 A70">
    <cfRule type="containsText" dxfId="29" priority="11" operator="containsText" text="0">
      <formula>NOT(ISERROR(SEARCH("0",A4)))</formula>
    </cfRule>
  </conditionalFormatting>
  <conditionalFormatting sqref="A4">
    <cfRule type="cellIs" dxfId="28" priority="9" operator="between">
      <formula>1</formula>
      <formula>4</formula>
    </cfRule>
    <cfRule type="cellIs" dxfId="27" priority="10" operator="between">
      <formula>1</formula>
      <formula>4</formula>
    </cfRule>
  </conditionalFormatting>
  <conditionalFormatting sqref="M4">
    <cfRule type="cellIs" dxfId="26" priority="7" operator="between">
      <formula>1</formula>
      <formula>4</formula>
    </cfRule>
    <cfRule type="cellIs" dxfId="25" priority="8" operator="between">
      <formula>1</formula>
      <formula>4</formula>
    </cfRule>
  </conditionalFormatting>
  <conditionalFormatting sqref="M4">
    <cfRule type="containsText" dxfId="24" priority="6" operator="containsText" text="0">
      <formula>NOT(ISERROR(SEARCH("0",M4)))</formula>
    </cfRule>
  </conditionalFormatting>
  <conditionalFormatting sqref="M4">
    <cfRule type="cellIs" dxfId="23" priority="4" operator="between">
      <formula>1</formula>
      <formula>4</formula>
    </cfRule>
    <cfRule type="cellIs" dxfId="22" priority="5" operator="between">
      <formula>1</formula>
      <formula>4</formula>
    </cfRule>
  </conditionalFormatting>
  <conditionalFormatting sqref="A74 A76">
    <cfRule type="containsText" dxfId="21" priority="2" operator="containsText" text="0">
      <formula>NOT(ISERROR(SEARCH("0",A74)))</formula>
    </cfRule>
  </conditionalFormatting>
  <dataValidations count="1">
    <dataValidation allowBlank="1" showErrorMessage="1" sqref="B19:B20 B22 B56:B64" xr:uid="{00000000-0002-0000-0800-000000000000}"/>
  </dataValidations>
  <hyperlinks>
    <hyperlink ref="A77" r:id="rId1" display="Pour obtenir une meilleure mise en contexte et de plus amples renseignements concernant les données sur les champs d’exercice, consultez le document Champs d’exercice de la main-d’œuvre de la santé — notes méthodologiques sur le site Web de l’ICIS (icis.ca). " xr:uid="{6FD16CE6-5DD4-423C-9131-9D9B6E80D79A}"/>
    <hyperlink ref="A2" location="'Table des matières'!A1" display="Retour à la table des matières" xr:uid="{F7094729-29E2-4472-A44A-A3876F64191F}"/>
  </hyperlinks>
  <pageMargins left="0.7" right="0.7" top="0.75" bottom="0.75" header="0.3" footer="0.3"/>
  <pageSetup scale="44" fitToHeight="0" orientation="landscape" r:id="rId2"/>
  <headerFooter>
    <oddFooter>&amp;L&amp;"Arial,Regular"&amp;9© 2022 ICIS&amp;R&amp;"Arial,Regular"&amp;9&amp;P</oddFooter>
  </headerFooter>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filterMode="1"/>
  <dimension ref="A1:J2883"/>
  <sheetViews>
    <sheetView showGridLines="0" zoomScaleNormal="100" workbookViewId="0">
      <pane ySplit="2" topLeftCell="A3" activePane="bottomLeft" state="frozen"/>
      <selection activeCell="A2" sqref="A2"/>
      <selection pane="bottomLeft"/>
    </sheetView>
  </sheetViews>
  <sheetFormatPr defaultColWidth="8.5703125" defaultRowHeight="14.25" x14ac:dyDescent="0.2"/>
  <cols>
    <col min="1" max="1" width="36.5703125" style="5" customWidth="1"/>
    <col min="2" max="2" width="27.5703125" style="5" customWidth="1"/>
    <col min="3" max="3" width="28.42578125" style="5" customWidth="1"/>
    <col min="4" max="4" width="34.42578125" style="103" customWidth="1"/>
    <col min="5" max="5" width="45.5703125" style="5" customWidth="1"/>
    <col min="6" max="6" width="15.42578125" style="5" customWidth="1"/>
    <col min="7" max="7" width="20.85546875" style="5" customWidth="1"/>
    <col min="8" max="8" width="8.5703125" style="10"/>
    <col min="9" max="9" width="8.5703125" style="120"/>
    <col min="10" max="16384" width="8.5703125" style="10"/>
  </cols>
  <sheetData>
    <row r="1" spans="1:10" ht="27" customHeight="1" x14ac:dyDescent="0.2">
      <c r="A1" s="5">
        <v>1</v>
      </c>
      <c r="B1" s="5">
        <v>2</v>
      </c>
      <c r="C1" s="5">
        <v>3</v>
      </c>
      <c r="D1" s="105">
        <v>4</v>
      </c>
      <c r="E1" s="5">
        <v>5</v>
      </c>
      <c r="F1" s="5">
        <v>6</v>
      </c>
    </row>
    <row r="2" spans="1:10" ht="60.75" customHeight="1" x14ac:dyDescent="0.25">
      <c r="A2" s="85" t="s">
        <v>167</v>
      </c>
      <c r="B2" s="85" t="s">
        <v>156</v>
      </c>
      <c r="C2" s="85" t="s">
        <v>154</v>
      </c>
      <c r="D2" s="85" t="s">
        <v>168</v>
      </c>
      <c r="E2" s="86" t="s">
        <v>169</v>
      </c>
      <c r="F2" s="87" t="s">
        <v>170</v>
      </c>
      <c r="G2" s="88" t="s">
        <v>171</v>
      </c>
    </row>
    <row r="3" spans="1:10" s="163" customFormat="1" ht="27" hidden="1" customHeight="1" x14ac:dyDescent="0.2">
      <c r="A3" s="3" t="str">
        <f>CONCATENATE(E3,C3,D3)</f>
        <v/>
      </c>
      <c r="B3" s="3"/>
      <c r="C3" s="3"/>
      <c r="D3" s="17"/>
      <c r="E3" s="22"/>
      <c r="F3" s="56"/>
      <c r="G3" s="93"/>
      <c r="I3" s="164"/>
    </row>
    <row r="4" spans="1:10" hidden="1" x14ac:dyDescent="0.2">
      <c r="A4" s="3" t="str">
        <f>CONCATENATE(E4,C4,D4)</f>
        <v/>
      </c>
      <c r="B4" s="3"/>
      <c r="C4" s="3"/>
      <c r="D4" s="17"/>
      <c r="E4" s="22"/>
      <c r="F4" s="56"/>
      <c r="G4" s="93"/>
      <c r="I4" s="116"/>
    </row>
    <row r="5" spans="1:10" hidden="1" x14ac:dyDescent="0.2">
      <c r="A5" s="3" t="str">
        <f t="shared" ref="A5:A68" si="0">CONCATENATE(E5,C5,D5)</f>
        <v/>
      </c>
      <c r="B5" s="3"/>
      <c r="C5" s="3"/>
      <c r="D5" s="17"/>
      <c r="E5" s="22"/>
      <c r="F5" s="56"/>
      <c r="G5" s="93"/>
      <c r="I5" s="116"/>
    </row>
    <row r="6" spans="1:10" hidden="1" x14ac:dyDescent="0.2">
      <c r="A6" s="3" t="str">
        <f t="shared" si="0"/>
        <v/>
      </c>
      <c r="B6" s="3"/>
      <c r="C6" s="3"/>
      <c r="D6" s="17"/>
      <c r="E6" s="22"/>
      <c r="F6" s="56"/>
      <c r="G6" s="93"/>
      <c r="I6" s="116"/>
    </row>
    <row r="7" spans="1:10" hidden="1" x14ac:dyDescent="0.2">
      <c r="A7" s="3" t="str">
        <f t="shared" si="0"/>
        <v/>
      </c>
      <c r="B7" s="3"/>
      <c r="C7" s="3"/>
      <c r="D7" s="17"/>
      <c r="E7" s="22"/>
      <c r="F7" s="56"/>
      <c r="G7" s="93"/>
      <c r="I7" s="116"/>
    </row>
    <row r="8" spans="1:10" hidden="1" x14ac:dyDescent="0.2">
      <c r="A8" s="3" t="str">
        <f t="shared" si="0"/>
        <v/>
      </c>
      <c r="B8" s="3"/>
      <c r="C8" s="3"/>
      <c r="D8" s="17"/>
      <c r="E8" s="23"/>
      <c r="F8" s="56"/>
      <c r="G8" s="93"/>
      <c r="I8" s="117"/>
    </row>
    <row r="9" spans="1:10" hidden="1" x14ac:dyDescent="0.2">
      <c r="A9" s="3" t="str">
        <f t="shared" si="0"/>
        <v/>
      </c>
      <c r="B9" s="3"/>
      <c r="C9" s="3"/>
      <c r="D9" s="17"/>
      <c r="E9" s="23"/>
      <c r="F9" s="56"/>
      <c r="G9" s="93"/>
      <c r="I9" s="117"/>
    </row>
    <row r="10" spans="1:10" ht="15" hidden="1" x14ac:dyDescent="0.25">
      <c r="A10" s="3" t="str">
        <f t="shared" si="0"/>
        <v/>
      </c>
      <c r="B10" s="3"/>
      <c r="C10" s="3"/>
      <c r="D10" s="17"/>
      <c r="E10" s="22"/>
      <c r="F10" s="56"/>
      <c r="G10" s="93"/>
      <c r="I10" s="116"/>
      <c r="J10" s="14"/>
    </row>
    <row r="11" spans="1:10" ht="15" hidden="1" x14ac:dyDescent="0.25">
      <c r="A11" s="3" t="str">
        <f t="shared" si="0"/>
        <v/>
      </c>
      <c r="B11" s="3"/>
      <c r="C11" s="3"/>
      <c r="D11" s="17"/>
      <c r="E11" s="22"/>
      <c r="F11" s="56"/>
      <c r="G11" s="93"/>
      <c r="I11" s="116"/>
      <c r="J11" s="14"/>
    </row>
    <row r="12" spans="1:10" hidden="1" x14ac:dyDescent="0.2">
      <c r="A12" s="3" t="str">
        <f t="shared" si="0"/>
        <v/>
      </c>
      <c r="B12" s="3"/>
      <c r="C12" s="3"/>
      <c r="D12" s="17"/>
      <c r="E12" s="114"/>
      <c r="F12" s="56"/>
      <c r="G12" s="93"/>
      <c r="I12" s="116"/>
    </row>
    <row r="13" spans="1:10" hidden="1" x14ac:dyDescent="0.2">
      <c r="A13" s="3" t="str">
        <f t="shared" si="0"/>
        <v/>
      </c>
      <c r="B13" s="3"/>
      <c r="C13" s="3"/>
      <c r="D13" s="17"/>
      <c r="E13" s="114"/>
      <c r="F13" s="56"/>
      <c r="G13" s="93"/>
      <c r="I13" s="116"/>
    </row>
    <row r="14" spans="1:10" hidden="1" x14ac:dyDescent="0.2">
      <c r="A14" s="3" t="str">
        <f t="shared" si="0"/>
        <v/>
      </c>
      <c r="B14" s="3"/>
      <c r="C14" s="3"/>
      <c r="D14" s="17"/>
      <c r="E14" s="114"/>
      <c r="F14" s="56"/>
      <c r="G14" s="93"/>
      <c r="I14" s="116"/>
    </row>
    <row r="15" spans="1:10" hidden="1" x14ac:dyDescent="0.2">
      <c r="A15" s="3" t="str">
        <f t="shared" si="0"/>
        <v/>
      </c>
      <c r="B15" s="3"/>
      <c r="C15" s="3"/>
      <c r="D15" s="17"/>
      <c r="E15" s="33"/>
      <c r="F15" s="56"/>
      <c r="G15" s="93"/>
      <c r="I15" s="117"/>
    </row>
    <row r="16" spans="1:10" hidden="1" x14ac:dyDescent="0.2">
      <c r="A16" s="3" t="str">
        <f t="shared" si="0"/>
        <v/>
      </c>
      <c r="B16" s="3"/>
      <c r="C16" s="3"/>
      <c r="D16" s="17"/>
      <c r="E16" s="22"/>
      <c r="F16" s="56"/>
      <c r="G16" s="93"/>
      <c r="I16" s="116"/>
    </row>
    <row r="17" spans="1:9" hidden="1" x14ac:dyDescent="0.2">
      <c r="A17" s="3" t="str">
        <f t="shared" si="0"/>
        <v/>
      </c>
      <c r="B17" s="3"/>
      <c r="C17" s="3"/>
      <c r="D17" s="17"/>
      <c r="E17" s="22"/>
      <c r="F17" s="56"/>
      <c r="G17" s="93"/>
      <c r="I17" s="116"/>
    </row>
    <row r="18" spans="1:9" hidden="1" x14ac:dyDescent="0.2">
      <c r="A18" s="3" t="str">
        <f t="shared" si="0"/>
        <v/>
      </c>
      <c r="B18" s="3"/>
      <c r="C18" s="3"/>
      <c r="D18" s="17"/>
      <c r="E18" s="89"/>
      <c r="F18" s="56"/>
      <c r="G18" s="93"/>
      <c r="I18" s="117"/>
    </row>
    <row r="19" spans="1:9" hidden="1" x14ac:dyDescent="0.2">
      <c r="A19" s="3" t="str">
        <f t="shared" si="0"/>
        <v/>
      </c>
      <c r="B19" s="3"/>
      <c r="C19" s="3"/>
      <c r="D19" s="17"/>
      <c r="E19" s="89"/>
      <c r="F19" s="56"/>
      <c r="G19" s="93"/>
      <c r="I19" s="116"/>
    </row>
    <row r="20" spans="1:9" hidden="1" x14ac:dyDescent="0.2">
      <c r="A20" s="3" t="str">
        <f t="shared" si="0"/>
        <v/>
      </c>
      <c r="B20" s="3"/>
      <c r="C20" s="3"/>
      <c r="D20" s="17"/>
      <c r="E20" s="89"/>
      <c r="F20" s="56"/>
      <c r="G20" s="93"/>
      <c r="I20" s="116"/>
    </row>
    <row r="21" spans="1:9" hidden="1" x14ac:dyDescent="0.2">
      <c r="A21" s="3" t="str">
        <f t="shared" si="0"/>
        <v/>
      </c>
      <c r="B21" s="3"/>
      <c r="C21" s="3"/>
      <c r="D21" s="17"/>
      <c r="E21" s="33"/>
      <c r="F21" s="56"/>
      <c r="G21" s="93"/>
      <c r="I21" s="116"/>
    </row>
    <row r="22" spans="1:9" hidden="1" x14ac:dyDescent="0.2">
      <c r="A22" s="3" t="str">
        <f t="shared" si="0"/>
        <v/>
      </c>
      <c r="B22" s="3"/>
      <c r="C22" s="3"/>
      <c r="D22" s="17"/>
      <c r="E22" s="114"/>
      <c r="F22" s="56"/>
      <c r="G22" s="93"/>
      <c r="I22" s="117"/>
    </row>
    <row r="23" spans="1:9" hidden="1" x14ac:dyDescent="0.2">
      <c r="A23" s="3" t="str">
        <f t="shared" si="0"/>
        <v/>
      </c>
      <c r="B23" s="3"/>
      <c r="C23" s="3"/>
      <c r="D23" s="17"/>
      <c r="E23" s="114"/>
      <c r="F23" s="56"/>
      <c r="G23" s="93"/>
      <c r="I23" s="117"/>
    </row>
    <row r="24" spans="1:9" hidden="1" x14ac:dyDescent="0.2">
      <c r="A24" s="3" t="str">
        <f t="shared" si="0"/>
        <v/>
      </c>
      <c r="B24" s="3"/>
      <c r="C24" s="3"/>
      <c r="D24" s="17"/>
      <c r="E24" s="114"/>
      <c r="F24" s="56"/>
      <c r="G24" s="93"/>
      <c r="I24" s="116"/>
    </row>
    <row r="25" spans="1:9" hidden="1" x14ac:dyDescent="0.2">
      <c r="A25" s="3" t="str">
        <f t="shared" si="0"/>
        <v/>
      </c>
      <c r="B25" s="3"/>
      <c r="C25" s="3"/>
      <c r="D25" s="17"/>
      <c r="E25" s="33"/>
      <c r="F25" s="56"/>
      <c r="G25" s="93"/>
      <c r="I25" s="116"/>
    </row>
    <row r="26" spans="1:9" hidden="1" x14ac:dyDescent="0.2">
      <c r="A26" s="3" t="str">
        <f t="shared" si="0"/>
        <v/>
      </c>
      <c r="B26" s="3"/>
      <c r="C26" s="3"/>
      <c r="D26" s="17"/>
      <c r="E26" s="33"/>
      <c r="F26" s="56"/>
      <c r="G26" s="93"/>
      <c r="I26" s="117"/>
    </row>
    <row r="27" spans="1:9" hidden="1" x14ac:dyDescent="0.2">
      <c r="A27" s="3" t="str">
        <f t="shared" si="0"/>
        <v/>
      </c>
      <c r="B27" s="3"/>
      <c r="C27" s="3"/>
      <c r="D27" s="17"/>
      <c r="E27" s="114"/>
      <c r="F27" s="56"/>
      <c r="G27" s="93"/>
      <c r="I27" s="117"/>
    </row>
    <row r="28" spans="1:9" hidden="1" x14ac:dyDescent="0.2">
      <c r="A28" s="3" t="str">
        <f t="shared" si="0"/>
        <v/>
      </c>
      <c r="B28" s="3"/>
      <c r="C28" s="3"/>
      <c r="D28" s="17"/>
      <c r="E28" s="114"/>
      <c r="F28" s="56"/>
      <c r="G28" s="93"/>
      <c r="I28" s="117"/>
    </row>
    <row r="29" spans="1:9" hidden="1" x14ac:dyDescent="0.2">
      <c r="A29" s="3" t="str">
        <f t="shared" si="0"/>
        <v/>
      </c>
      <c r="B29" s="3"/>
      <c r="C29" s="3"/>
      <c r="D29" s="17"/>
      <c r="E29" s="119"/>
      <c r="F29" s="56"/>
      <c r="G29" s="93"/>
      <c r="I29" s="117"/>
    </row>
    <row r="30" spans="1:9" hidden="1" x14ac:dyDescent="0.2">
      <c r="A30" s="3" t="str">
        <f t="shared" si="0"/>
        <v/>
      </c>
      <c r="B30" s="3"/>
      <c r="C30" s="3"/>
      <c r="D30" s="17"/>
      <c r="E30" s="33"/>
      <c r="F30" s="56"/>
      <c r="G30" s="93"/>
      <c r="I30" s="117"/>
    </row>
    <row r="31" spans="1:9" hidden="1" x14ac:dyDescent="0.2">
      <c r="A31" s="3" t="str">
        <f t="shared" si="0"/>
        <v/>
      </c>
      <c r="B31" s="3"/>
      <c r="C31" s="3"/>
      <c r="D31" s="17"/>
      <c r="E31" s="33"/>
      <c r="F31" s="56"/>
      <c r="G31" s="93"/>
      <c r="I31" s="117"/>
    </row>
    <row r="32" spans="1:9" hidden="1" x14ac:dyDescent="0.2">
      <c r="A32" s="3" t="str">
        <f t="shared" si="0"/>
        <v/>
      </c>
      <c r="B32" s="3"/>
      <c r="C32" s="3"/>
      <c r="D32" s="17"/>
      <c r="E32" s="33"/>
      <c r="F32" s="56"/>
      <c r="G32" s="93"/>
      <c r="I32" s="117"/>
    </row>
    <row r="33" spans="1:9" hidden="1" x14ac:dyDescent="0.2">
      <c r="A33" s="3" t="str">
        <f t="shared" si="0"/>
        <v/>
      </c>
      <c r="B33" s="3"/>
      <c r="C33" s="3"/>
      <c r="D33" s="17"/>
      <c r="E33" s="33"/>
      <c r="F33" s="56"/>
      <c r="G33" s="93"/>
      <c r="I33" s="117"/>
    </row>
    <row r="34" spans="1:9" hidden="1" x14ac:dyDescent="0.2">
      <c r="A34" s="3" t="str">
        <f t="shared" si="0"/>
        <v/>
      </c>
      <c r="B34" s="3"/>
      <c r="C34" s="3"/>
      <c r="D34" s="17"/>
      <c r="E34" s="33"/>
      <c r="F34" s="56"/>
      <c r="G34" s="93"/>
      <c r="I34" s="117"/>
    </row>
    <row r="35" spans="1:9" hidden="1" x14ac:dyDescent="0.2">
      <c r="A35" s="3" t="str">
        <f t="shared" si="0"/>
        <v/>
      </c>
      <c r="B35" s="3"/>
      <c r="C35" s="3"/>
      <c r="D35" s="17"/>
      <c r="E35" s="33"/>
      <c r="F35" s="56"/>
      <c r="G35" s="93"/>
      <c r="I35" s="117"/>
    </row>
    <row r="36" spans="1:9" hidden="1" x14ac:dyDescent="0.2">
      <c r="A36" s="3" t="str">
        <f t="shared" si="0"/>
        <v/>
      </c>
      <c r="B36" s="3"/>
      <c r="C36" s="3"/>
      <c r="D36" s="17"/>
      <c r="E36" s="33"/>
      <c r="F36" s="56"/>
      <c r="G36" s="93"/>
      <c r="I36" s="116"/>
    </row>
    <row r="37" spans="1:9" hidden="1" x14ac:dyDescent="0.2">
      <c r="A37" s="3" t="str">
        <f t="shared" si="0"/>
        <v/>
      </c>
      <c r="B37" s="3"/>
      <c r="C37" s="3"/>
      <c r="D37" s="17"/>
      <c r="E37" s="33"/>
      <c r="F37" s="56"/>
      <c r="G37" s="93"/>
      <c r="I37" s="116"/>
    </row>
    <row r="38" spans="1:9" hidden="1" x14ac:dyDescent="0.2">
      <c r="A38" s="3" t="str">
        <f t="shared" si="0"/>
        <v/>
      </c>
      <c r="B38" s="3"/>
      <c r="C38" s="3"/>
      <c r="D38" s="17"/>
      <c r="E38" s="33"/>
      <c r="F38" s="56"/>
      <c r="G38" s="93"/>
      <c r="I38" s="118"/>
    </row>
    <row r="39" spans="1:9" hidden="1" x14ac:dyDescent="0.2">
      <c r="A39" s="3" t="str">
        <f t="shared" si="0"/>
        <v/>
      </c>
      <c r="B39" s="3"/>
      <c r="C39" s="3"/>
      <c r="D39" s="17"/>
      <c r="E39" s="114"/>
      <c r="F39" s="56"/>
      <c r="G39" s="93"/>
      <c r="I39" s="116"/>
    </row>
    <row r="40" spans="1:9" hidden="1" x14ac:dyDescent="0.2">
      <c r="A40" s="3" t="str">
        <f t="shared" si="0"/>
        <v/>
      </c>
      <c r="B40" s="3"/>
      <c r="C40" s="3"/>
      <c r="D40" s="17"/>
      <c r="E40" s="114"/>
      <c r="F40" s="56"/>
      <c r="G40" s="93"/>
      <c r="I40" s="116"/>
    </row>
    <row r="41" spans="1:9" hidden="1" x14ac:dyDescent="0.2">
      <c r="A41" s="3" t="str">
        <f t="shared" si="0"/>
        <v/>
      </c>
      <c r="B41" s="3"/>
      <c r="C41" s="3"/>
      <c r="D41" s="17"/>
      <c r="E41" s="115"/>
      <c r="F41" s="56"/>
      <c r="G41" s="93"/>
      <c r="I41" s="116"/>
    </row>
    <row r="42" spans="1:9" hidden="1" x14ac:dyDescent="0.2">
      <c r="A42" s="3" t="str">
        <f t="shared" si="0"/>
        <v/>
      </c>
      <c r="B42" s="3"/>
      <c r="C42" s="3"/>
      <c r="D42" s="17"/>
      <c r="E42" s="114"/>
      <c r="F42" s="56"/>
      <c r="G42" s="93"/>
      <c r="I42" s="116"/>
    </row>
    <row r="43" spans="1:9" hidden="1" x14ac:dyDescent="0.2">
      <c r="A43" s="3" t="str">
        <f t="shared" si="0"/>
        <v/>
      </c>
      <c r="B43" s="3"/>
      <c r="C43" s="3"/>
      <c r="D43" s="17"/>
      <c r="E43" s="114"/>
      <c r="F43" s="56"/>
      <c r="G43" s="93"/>
      <c r="I43" s="116"/>
    </row>
    <row r="44" spans="1:9" hidden="1" x14ac:dyDescent="0.2">
      <c r="A44" s="3" t="str">
        <f t="shared" si="0"/>
        <v/>
      </c>
      <c r="B44" s="3"/>
      <c r="C44" s="3"/>
      <c r="D44" s="17"/>
      <c r="E44" s="114"/>
      <c r="F44" s="56"/>
      <c r="G44" s="93"/>
      <c r="I44" s="116"/>
    </row>
    <row r="45" spans="1:9" hidden="1" x14ac:dyDescent="0.2">
      <c r="A45" s="3" t="str">
        <f t="shared" si="0"/>
        <v/>
      </c>
      <c r="B45" s="3"/>
      <c r="C45" s="3"/>
      <c r="D45" s="17"/>
      <c r="E45" s="114"/>
      <c r="F45" s="56"/>
      <c r="G45" s="93"/>
      <c r="I45" s="117"/>
    </row>
    <row r="46" spans="1:9" hidden="1" x14ac:dyDescent="0.2">
      <c r="A46" s="3" t="str">
        <f t="shared" si="0"/>
        <v/>
      </c>
      <c r="B46" s="3"/>
      <c r="C46" s="3"/>
      <c r="D46" s="17"/>
      <c r="E46" s="114"/>
      <c r="F46" s="56"/>
      <c r="G46" s="93"/>
      <c r="I46" s="117"/>
    </row>
    <row r="47" spans="1:9" hidden="1" x14ac:dyDescent="0.2">
      <c r="A47" s="3" t="str">
        <f t="shared" si="0"/>
        <v/>
      </c>
      <c r="B47" s="3"/>
      <c r="C47" s="3"/>
      <c r="D47" s="17"/>
      <c r="E47" s="114"/>
      <c r="F47" s="56"/>
      <c r="G47" s="93"/>
      <c r="I47" s="117"/>
    </row>
    <row r="48" spans="1:9" hidden="1" x14ac:dyDescent="0.2">
      <c r="A48" s="3" t="str">
        <f t="shared" si="0"/>
        <v/>
      </c>
      <c r="B48" s="3"/>
      <c r="C48" s="3"/>
      <c r="D48" s="17"/>
      <c r="E48" s="33"/>
      <c r="F48" s="56"/>
      <c r="G48" s="93"/>
      <c r="I48" s="116"/>
    </row>
    <row r="49" spans="1:9" hidden="1" x14ac:dyDescent="0.2">
      <c r="A49" s="3" t="str">
        <f t="shared" si="0"/>
        <v/>
      </c>
      <c r="B49" s="3"/>
      <c r="C49" s="3"/>
      <c r="D49" s="17"/>
      <c r="E49" s="33"/>
      <c r="F49" s="56"/>
      <c r="G49" s="93"/>
      <c r="I49" s="116"/>
    </row>
    <row r="50" spans="1:9" hidden="1" x14ac:dyDescent="0.2">
      <c r="A50" s="3" t="str">
        <f t="shared" si="0"/>
        <v/>
      </c>
      <c r="B50" s="3"/>
      <c r="C50" s="3"/>
      <c r="D50" s="17"/>
      <c r="E50" s="33"/>
      <c r="F50" s="56"/>
      <c r="G50" s="93"/>
      <c r="I50" s="117"/>
    </row>
    <row r="51" spans="1:9" hidden="1" x14ac:dyDescent="0.2">
      <c r="A51" s="3" t="str">
        <f t="shared" si="0"/>
        <v/>
      </c>
      <c r="B51" s="3"/>
      <c r="C51" s="3"/>
      <c r="D51" s="17"/>
      <c r="E51" s="114"/>
      <c r="F51" s="56"/>
      <c r="G51" s="93"/>
      <c r="I51" s="116"/>
    </row>
    <row r="52" spans="1:9" hidden="1" x14ac:dyDescent="0.2">
      <c r="A52" s="3" t="str">
        <f t="shared" si="0"/>
        <v/>
      </c>
      <c r="B52" s="3"/>
      <c r="C52" s="3"/>
      <c r="D52" s="17"/>
      <c r="E52" s="114"/>
      <c r="F52" s="56"/>
      <c r="G52" s="93"/>
      <c r="I52" s="117"/>
    </row>
    <row r="53" spans="1:9" hidden="1" x14ac:dyDescent="0.2">
      <c r="A53" s="3" t="str">
        <f t="shared" si="0"/>
        <v/>
      </c>
      <c r="B53" s="3"/>
      <c r="C53" s="3"/>
      <c r="D53" s="17"/>
      <c r="E53" s="33"/>
      <c r="F53" s="56"/>
      <c r="G53" s="93"/>
      <c r="I53" s="116"/>
    </row>
    <row r="54" spans="1:9" hidden="1" x14ac:dyDescent="0.2">
      <c r="A54" s="3" t="str">
        <f t="shared" si="0"/>
        <v/>
      </c>
      <c r="B54" s="3"/>
      <c r="C54" s="3"/>
      <c r="D54" s="17"/>
      <c r="E54" s="114"/>
      <c r="F54" s="56"/>
      <c r="G54" s="93"/>
      <c r="I54" s="117"/>
    </row>
    <row r="55" spans="1:9" hidden="1" x14ac:dyDescent="0.2">
      <c r="A55" s="3" t="str">
        <f t="shared" si="0"/>
        <v/>
      </c>
      <c r="B55" s="3"/>
      <c r="C55" s="3"/>
      <c r="D55" s="17"/>
      <c r="E55" s="33"/>
      <c r="F55" s="56"/>
      <c r="G55" s="93"/>
      <c r="I55" s="117"/>
    </row>
    <row r="56" spans="1:9" hidden="1" x14ac:dyDescent="0.2">
      <c r="A56" s="3" t="str">
        <f t="shared" si="0"/>
        <v/>
      </c>
      <c r="B56" s="3"/>
      <c r="C56" s="3"/>
      <c r="D56" s="17"/>
      <c r="E56" s="114"/>
      <c r="F56" s="56"/>
      <c r="G56" s="93"/>
      <c r="I56" s="117"/>
    </row>
    <row r="57" spans="1:9" hidden="1" x14ac:dyDescent="0.2">
      <c r="A57" s="3" t="str">
        <f t="shared" si="0"/>
        <v/>
      </c>
      <c r="B57" s="3"/>
      <c r="C57" s="3"/>
      <c r="D57" s="17"/>
      <c r="E57" s="33"/>
      <c r="F57" s="56"/>
      <c r="G57" s="93"/>
      <c r="I57" s="117"/>
    </row>
    <row r="58" spans="1:9" hidden="1" x14ac:dyDescent="0.2">
      <c r="A58" s="3" t="str">
        <f t="shared" si="0"/>
        <v/>
      </c>
      <c r="B58" s="3"/>
      <c r="C58" s="3"/>
      <c r="D58" s="17"/>
      <c r="E58" s="33"/>
      <c r="F58" s="56"/>
      <c r="G58" s="93"/>
      <c r="I58" s="117"/>
    </row>
    <row r="59" spans="1:9" hidden="1" x14ac:dyDescent="0.2">
      <c r="A59" s="3" t="str">
        <f t="shared" si="0"/>
        <v/>
      </c>
      <c r="B59" s="3"/>
      <c r="C59" s="3"/>
      <c r="D59" s="17"/>
      <c r="E59" s="33"/>
      <c r="F59" s="56"/>
      <c r="G59" s="93"/>
      <c r="I59" s="117"/>
    </row>
    <row r="60" spans="1:9" hidden="1" x14ac:dyDescent="0.2">
      <c r="A60" s="3" t="str">
        <f t="shared" si="0"/>
        <v/>
      </c>
      <c r="B60" s="3"/>
      <c r="C60" s="3"/>
      <c r="D60" s="17"/>
      <c r="E60" s="33"/>
      <c r="F60" s="56"/>
      <c r="G60" s="93"/>
      <c r="I60" s="117"/>
    </row>
    <row r="61" spans="1:9" hidden="1" x14ac:dyDescent="0.2">
      <c r="A61" s="3" t="str">
        <f t="shared" si="0"/>
        <v/>
      </c>
      <c r="B61" s="3"/>
      <c r="C61" s="3"/>
      <c r="D61" s="17"/>
      <c r="E61" s="33"/>
      <c r="F61" s="56"/>
      <c r="G61" s="93"/>
      <c r="I61" s="117"/>
    </row>
    <row r="62" spans="1:9" hidden="1" x14ac:dyDescent="0.2">
      <c r="A62" s="3" t="str">
        <f t="shared" si="0"/>
        <v/>
      </c>
      <c r="B62" s="3"/>
      <c r="C62" s="3"/>
      <c r="D62" s="17"/>
      <c r="E62" s="33"/>
      <c r="F62" s="56"/>
      <c r="G62" s="93"/>
      <c r="I62" s="117"/>
    </row>
    <row r="63" spans="1:9" hidden="1" x14ac:dyDescent="0.2">
      <c r="A63" s="3" t="str">
        <f t="shared" si="0"/>
        <v/>
      </c>
      <c r="B63" s="3"/>
      <c r="C63" s="3"/>
      <c r="D63" s="17"/>
      <c r="E63" s="33"/>
      <c r="F63" s="56"/>
      <c r="G63" s="93"/>
      <c r="I63" s="117"/>
    </row>
    <row r="64" spans="1:9" hidden="1" x14ac:dyDescent="0.2">
      <c r="A64" s="3" t="str">
        <f t="shared" si="0"/>
        <v/>
      </c>
      <c r="B64" s="3"/>
      <c r="C64" s="3"/>
      <c r="D64" s="17"/>
      <c r="E64" s="33"/>
      <c r="F64" s="56"/>
      <c r="G64" s="93"/>
      <c r="I64" s="116"/>
    </row>
    <row r="65" spans="1:7" hidden="1" x14ac:dyDescent="0.2">
      <c r="A65" s="3" t="str">
        <f t="shared" si="0"/>
        <v/>
      </c>
      <c r="B65" s="3"/>
      <c r="C65" s="3"/>
      <c r="D65" s="17"/>
      <c r="E65" s="33"/>
      <c r="F65" s="56"/>
      <c r="G65" s="93"/>
    </row>
    <row r="66" spans="1:7" hidden="1" x14ac:dyDescent="0.2">
      <c r="A66" s="3" t="str">
        <f t="shared" si="0"/>
        <v/>
      </c>
      <c r="B66" s="3"/>
      <c r="C66" s="3"/>
      <c r="D66" s="17"/>
      <c r="E66" s="33"/>
      <c r="F66" s="56"/>
      <c r="G66" s="93"/>
    </row>
    <row r="67" spans="1:7" hidden="1" x14ac:dyDescent="0.2">
      <c r="A67" s="3" t="str">
        <f t="shared" si="0"/>
        <v/>
      </c>
      <c r="B67" s="3"/>
      <c r="C67" s="3"/>
      <c r="D67" s="17"/>
      <c r="E67" s="114"/>
      <c r="F67" s="56"/>
      <c r="G67" s="93"/>
    </row>
    <row r="68" spans="1:7" x14ac:dyDescent="0.2">
      <c r="A68" s="3" t="str">
        <f t="shared" si="0"/>
        <v>Évaluer la santéAlbertaInfirmières autorisées</v>
      </c>
      <c r="B68" s="3" t="s">
        <v>158</v>
      </c>
      <c r="C68" s="3" t="s">
        <v>172</v>
      </c>
      <c r="D68" s="5" t="s">
        <v>36</v>
      </c>
      <c r="E68" s="22" t="s">
        <v>40</v>
      </c>
      <c r="F68" s="56" t="str">
        <f t="shared" ref="F68" si="1">TRIM(G68)</f>
        <v>Plein exercice</v>
      </c>
      <c r="G68" s="93" t="s">
        <v>133</v>
      </c>
    </row>
    <row r="69" spans="1:7" x14ac:dyDescent="0.2">
      <c r="A69" s="3" t="str">
        <f t="shared" ref="A69:A132" si="2">CONCATENATE(E69,C69,D69)</f>
        <v>Établir le diagnostic infirmierAlbertaInfirmières autorisées</v>
      </c>
      <c r="B69" s="3" t="s">
        <v>158</v>
      </c>
      <c r="C69" s="3" t="s">
        <v>172</v>
      </c>
      <c r="D69" s="5" t="s">
        <v>36</v>
      </c>
      <c r="E69" s="22" t="s">
        <v>41</v>
      </c>
      <c r="F69" s="56" t="str">
        <f t="shared" ref="F69:F132" si="3">TRIM(G69)</f>
        <v>Plein exercice</v>
      </c>
      <c r="G69" s="93" t="s">
        <v>133</v>
      </c>
    </row>
    <row r="70" spans="1:7" x14ac:dyDescent="0.2">
      <c r="A70" s="3" t="str">
        <f t="shared" si="2"/>
        <v>Élaborer le plan de soins infirmiersAlbertaInfirmières autorisées</v>
      </c>
      <c r="B70" s="3" t="s">
        <v>158</v>
      </c>
      <c r="C70" s="3" t="s">
        <v>172</v>
      </c>
      <c r="D70" s="5" t="s">
        <v>36</v>
      </c>
      <c r="E70" s="22" t="s">
        <v>42</v>
      </c>
      <c r="F70" s="56" t="str">
        <f t="shared" si="3"/>
        <v>Plein exercice</v>
      </c>
      <c r="G70" s="93" t="s">
        <v>133</v>
      </c>
    </row>
    <row r="71" spans="1:7" x14ac:dyDescent="0.2">
      <c r="A71" s="3" t="str">
        <f t="shared" si="2"/>
        <v>Réaliser les interventions infirmièresAlbertaInfirmières autorisées</v>
      </c>
      <c r="B71" s="3" t="s">
        <v>158</v>
      </c>
      <c r="C71" s="3" t="s">
        <v>172</v>
      </c>
      <c r="D71" s="5" t="s">
        <v>36</v>
      </c>
      <c r="E71" s="22" t="s">
        <v>43</v>
      </c>
      <c r="F71" s="56" t="str">
        <f t="shared" si="3"/>
        <v>Plein exercice</v>
      </c>
      <c r="G71" s="93" t="s">
        <v>133</v>
      </c>
    </row>
    <row r="72" spans="1:7" x14ac:dyDescent="0.2">
      <c r="A72" s="3" t="str">
        <f t="shared" si="2"/>
        <v>Consulter d’autres professionnels de la santéAlbertaInfirmières autorisées</v>
      </c>
      <c r="B72" s="3" t="s">
        <v>158</v>
      </c>
      <c r="C72" s="3" t="s">
        <v>172</v>
      </c>
      <c r="D72" s="5" t="s">
        <v>36</v>
      </c>
      <c r="E72" s="23" t="s">
        <v>44</v>
      </c>
      <c r="F72" s="56" t="str">
        <f t="shared" si="3"/>
        <v>Plein exercice</v>
      </c>
      <c r="G72" s="93" t="s">
        <v>133</v>
      </c>
    </row>
    <row r="73" spans="1:7" ht="28.5" x14ac:dyDescent="0.2">
      <c r="A73" s="3" t="str">
        <f t="shared" si="2"/>
        <v>Orienter les patients vers d’autres professionnels de la santéAlbertaInfirmières autorisées</v>
      </c>
      <c r="B73" s="3" t="s">
        <v>158</v>
      </c>
      <c r="C73" s="3" t="s">
        <v>172</v>
      </c>
      <c r="D73" s="5" t="s">
        <v>36</v>
      </c>
      <c r="E73" s="23" t="s">
        <v>45</v>
      </c>
      <c r="F73" s="56" t="str">
        <f t="shared" si="3"/>
        <v>Exercice restreint</v>
      </c>
      <c r="G73" s="93" t="s">
        <v>182</v>
      </c>
    </row>
    <row r="74" spans="1:7" x14ac:dyDescent="0.2">
      <c r="A74" s="3" t="str">
        <f t="shared" si="2"/>
        <v>Coordonner les services de santé AlbertaInfirmières autorisées</v>
      </c>
      <c r="B74" s="3" t="s">
        <v>158</v>
      </c>
      <c r="C74" s="3" t="s">
        <v>172</v>
      </c>
      <c r="D74" s="5" t="s">
        <v>36</v>
      </c>
      <c r="E74" s="22" t="s">
        <v>46</v>
      </c>
      <c r="F74" s="56" t="str">
        <f t="shared" si="3"/>
        <v>Plein exercice</v>
      </c>
      <c r="G74" s="93" t="s">
        <v>133</v>
      </c>
    </row>
    <row r="75" spans="1:7" x14ac:dyDescent="0.2">
      <c r="A75" s="3" t="str">
        <f t="shared" si="2"/>
        <v>Prescrire des radiographiesAlbertaInfirmières autorisées</v>
      </c>
      <c r="B75" s="3" t="s">
        <v>158</v>
      </c>
      <c r="C75" s="3" t="s">
        <v>172</v>
      </c>
      <c r="D75" s="5" t="s">
        <v>36</v>
      </c>
      <c r="E75" s="22" t="s">
        <v>47</v>
      </c>
      <c r="F75" s="56" t="str">
        <f t="shared" si="3"/>
        <v>Exercice restreint</v>
      </c>
      <c r="G75" s="93" t="s">
        <v>182</v>
      </c>
    </row>
    <row r="76" spans="1:7" x14ac:dyDescent="0.2">
      <c r="A76" s="3" t="str">
        <f t="shared" si="2"/>
        <v>Interpréter les radiographiesAlbertaInfirmières autorisées</v>
      </c>
      <c r="B76" s="3" t="s">
        <v>158</v>
      </c>
      <c r="C76" s="3" t="s">
        <v>172</v>
      </c>
      <c r="D76" s="5" t="s">
        <v>36</v>
      </c>
      <c r="E76" s="114" t="s">
        <v>48</v>
      </c>
      <c r="F76" s="56" t="str">
        <f t="shared" si="3"/>
        <v>Exclu</v>
      </c>
      <c r="G76" s="97" t="s">
        <v>140</v>
      </c>
    </row>
    <row r="77" spans="1:7" x14ac:dyDescent="0.2">
      <c r="A77" s="3" t="str">
        <f t="shared" si="2"/>
        <v>Prescrire des analyses de laboratoireAlbertaInfirmières autorisées</v>
      </c>
      <c r="B77" s="3" t="s">
        <v>158</v>
      </c>
      <c r="C77" s="3" t="s">
        <v>172</v>
      </c>
      <c r="D77" s="5" t="s">
        <v>36</v>
      </c>
      <c r="E77" s="114" t="s">
        <v>49</v>
      </c>
      <c r="F77" s="56" t="str">
        <f t="shared" si="3"/>
        <v>Exercice restreint</v>
      </c>
      <c r="G77" s="93" t="s">
        <v>182</v>
      </c>
    </row>
    <row r="78" spans="1:7" x14ac:dyDescent="0.2">
      <c r="A78" s="3" t="str">
        <f t="shared" si="2"/>
        <v>Interpréter les résultats des analyses de laboratoireAlbertaInfirmières autorisées</v>
      </c>
      <c r="B78" s="3" t="s">
        <v>158</v>
      </c>
      <c r="C78" s="3" t="s">
        <v>172</v>
      </c>
      <c r="D78" s="5" t="s">
        <v>36</v>
      </c>
      <c r="E78" s="114" t="s">
        <v>50</v>
      </c>
      <c r="F78" s="56" t="str">
        <f t="shared" si="3"/>
        <v>Plein exercice</v>
      </c>
      <c r="G78" s="93" t="s">
        <v>133</v>
      </c>
    </row>
    <row r="79" spans="1:7" x14ac:dyDescent="0.2">
      <c r="A79" s="3" t="str">
        <f t="shared" si="2"/>
        <v>Communiquer les diagnostics et les résultats des tests aux patientsAlbertaInfirmières autorisées</v>
      </c>
      <c r="B79" s="3" t="s">
        <v>158</v>
      </c>
      <c r="C79" s="3" t="s">
        <v>172</v>
      </c>
      <c r="D79" s="5" t="s">
        <v>36</v>
      </c>
      <c r="E79" s="33" t="s">
        <v>51</v>
      </c>
      <c r="F79" s="56" t="str">
        <f t="shared" si="3"/>
        <v>Exercice restreint</v>
      </c>
      <c r="G79" s="93" t="s">
        <v>182</v>
      </c>
    </row>
    <row r="80" spans="1:7" x14ac:dyDescent="0.2">
      <c r="A80" s="3" t="str">
        <f t="shared" si="2"/>
        <v>Surveiller et évaluer les résultats pour le clientAlbertaInfirmières autorisées</v>
      </c>
      <c r="B80" s="3" t="s">
        <v>158</v>
      </c>
      <c r="C80" s="3" t="s">
        <v>172</v>
      </c>
      <c r="D80" s="5" t="s">
        <v>36</v>
      </c>
      <c r="E80" s="22" t="s">
        <v>52</v>
      </c>
      <c r="F80" s="56" t="str">
        <f t="shared" si="3"/>
        <v>Plein exercice</v>
      </c>
      <c r="G80" s="93" t="s">
        <v>133</v>
      </c>
    </row>
    <row r="81" spans="1:7" x14ac:dyDescent="0.2">
      <c r="A81" s="3" t="str">
        <f t="shared" si="2"/>
        <v>Effectuer des visites de suiviAlbertaInfirmières autorisées</v>
      </c>
      <c r="B81" s="3" t="s">
        <v>158</v>
      </c>
      <c r="C81" s="3" t="s">
        <v>172</v>
      </c>
      <c r="D81" s="5" t="s">
        <v>36</v>
      </c>
      <c r="E81" s="22" t="s">
        <v>53</v>
      </c>
      <c r="F81" s="56" t="str">
        <f t="shared" si="3"/>
        <v>Plein exercice</v>
      </c>
      <c r="G81" s="93" t="s">
        <v>133</v>
      </c>
    </row>
    <row r="82" spans="1:7" x14ac:dyDescent="0.2">
      <c r="A82" s="3" t="str">
        <f t="shared" si="2"/>
        <v>Manage NP-led clinics AlbertaInfirmières autorisées</v>
      </c>
      <c r="B82" s="3" t="s">
        <v>158</v>
      </c>
      <c r="C82" s="3" t="s">
        <v>172</v>
      </c>
      <c r="D82" s="5" t="s">
        <v>36</v>
      </c>
      <c r="E82" s="89" t="s">
        <v>174</v>
      </c>
      <c r="F82" s="56" t="str">
        <f t="shared" si="3"/>
        <v>Plein exercice</v>
      </c>
      <c r="G82" s="93" t="s">
        <v>133</v>
      </c>
    </row>
    <row r="83" spans="1:7" x14ac:dyDescent="0.2">
      <c r="A83" s="3" t="str">
        <f t="shared" si="2"/>
        <v>Roster and manage patientsAlbertaInfirmières autorisées</v>
      </c>
      <c r="B83" s="3" t="s">
        <v>158</v>
      </c>
      <c r="C83" s="3" t="s">
        <v>172</v>
      </c>
      <c r="D83" s="5" t="s">
        <v>36</v>
      </c>
      <c r="E83" s="89" t="s">
        <v>175</v>
      </c>
      <c r="F83" s="56" t="str">
        <f t="shared" si="3"/>
        <v>Plein exercice</v>
      </c>
      <c r="G83" s="93" t="s">
        <v>133</v>
      </c>
    </row>
    <row r="84" spans="1:7" x14ac:dyDescent="0.2">
      <c r="A84" s="3" t="str">
        <f t="shared" si="2"/>
        <v>Practise autonomouslyAlbertaInfirmières autorisées</v>
      </c>
      <c r="B84" s="3" t="s">
        <v>158</v>
      </c>
      <c r="C84" s="3" t="s">
        <v>172</v>
      </c>
      <c r="D84" s="5" t="s">
        <v>36</v>
      </c>
      <c r="E84" s="89" t="s">
        <v>176</v>
      </c>
      <c r="F84" s="56" t="str">
        <f t="shared" si="3"/>
        <v>Plein exercice</v>
      </c>
      <c r="G84" s="93" t="s">
        <v>133</v>
      </c>
    </row>
    <row r="85" spans="1:7" x14ac:dyDescent="0.2">
      <c r="A85" s="3" t="str">
        <f t="shared" si="2"/>
        <v>Soigner des blessures (au-dessus du derme)AlbertaInfirmières autorisées</v>
      </c>
      <c r="B85" s="3" t="s">
        <v>163</v>
      </c>
      <c r="C85" s="3" t="s">
        <v>172</v>
      </c>
      <c r="D85" s="5" t="s">
        <v>36</v>
      </c>
      <c r="E85" s="33" t="s">
        <v>55</v>
      </c>
      <c r="F85" s="56" t="str">
        <f t="shared" si="3"/>
        <v>Plein exercice</v>
      </c>
      <c r="G85" s="93" t="s">
        <v>133</v>
      </c>
    </row>
    <row r="86" spans="1:7" x14ac:dyDescent="0.2">
      <c r="A86" s="3" t="str">
        <f t="shared" si="2"/>
        <v>Effectuer des interventions sous le dermeAlbertaInfirmières autorisées</v>
      </c>
      <c r="B86" s="3" t="s">
        <v>163</v>
      </c>
      <c r="C86" s="3" t="s">
        <v>172</v>
      </c>
      <c r="D86" s="5" t="s">
        <v>36</v>
      </c>
      <c r="E86" s="114" t="s">
        <v>56</v>
      </c>
      <c r="F86" s="56" t="str">
        <f t="shared" si="3"/>
        <v>Plein exercice</v>
      </c>
      <c r="G86" s="93" t="s">
        <v>133</v>
      </c>
    </row>
    <row r="87" spans="1:7" x14ac:dyDescent="0.2">
      <c r="A87" s="3" t="str">
        <f t="shared" si="2"/>
        <v>Installer une ligne intraveineuseAlbertaInfirmières autorisées</v>
      </c>
      <c r="B87" s="3" t="s">
        <v>163</v>
      </c>
      <c r="C87" s="3" t="s">
        <v>172</v>
      </c>
      <c r="D87" s="5" t="s">
        <v>36</v>
      </c>
      <c r="E87" s="114" t="s">
        <v>57</v>
      </c>
      <c r="F87" s="56" t="str">
        <f t="shared" si="3"/>
        <v>Plein exercice</v>
      </c>
      <c r="G87" s="93" t="s">
        <v>133</v>
      </c>
    </row>
    <row r="88" spans="1:7" x14ac:dyDescent="0.2">
      <c r="A88" s="3" t="str">
        <f t="shared" si="2"/>
        <v>Effectuer des interventions qui requièrent d’insérer un instrument ou un doigt dans un orifice corporelAlbertaInfirmières autorisées</v>
      </c>
      <c r="B88" s="3" t="s">
        <v>163</v>
      </c>
      <c r="C88" s="3" t="s">
        <v>172</v>
      </c>
      <c r="D88" s="5" t="s">
        <v>36</v>
      </c>
      <c r="E88" s="114" t="s">
        <v>58</v>
      </c>
      <c r="F88" s="56" t="str">
        <f t="shared" si="3"/>
        <v>Plein exercice</v>
      </c>
      <c r="G88" s="93" t="s">
        <v>133</v>
      </c>
    </row>
    <row r="89" spans="1:7" x14ac:dyDescent="0.2">
      <c r="A89" s="3" t="str">
        <f t="shared" si="2"/>
        <v>Prescrire une forme de traitement par rayonnementAlbertaInfirmières autorisées</v>
      </c>
      <c r="B89" s="3" t="s">
        <v>163</v>
      </c>
      <c r="C89" s="3" t="s">
        <v>172</v>
      </c>
      <c r="D89" s="5" t="s">
        <v>36</v>
      </c>
      <c r="E89" s="33" t="s">
        <v>59</v>
      </c>
      <c r="F89" s="56" t="str">
        <f t="shared" si="3"/>
        <v>Exercice restreint</v>
      </c>
      <c r="G89" s="93" t="s">
        <v>182</v>
      </c>
    </row>
    <row r="90" spans="1:7" x14ac:dyDescent="0.2">
      <c r="A90" s="3" t="str">
        <f t="shared" si="2"/>
        <v>Appliquer une forme de traitement par rayonnementAlbertaInfirmières autorisées</v>
      </c>
      <c r="B90" s="3" t="s">
        <v>163</v>
      </c>
      <c r="C90" s="3" t="s">
        <v>172</v>
      </c>
      <c r="D90" s="5" t="s">
        <v>36</v>
      </c>
      <c r="E90" s="33" t="s">
        <v>60</v>
      </c>
      <c r="F90" s="56" t="str">
        <f t="shared" si="3"/>
        <v>Exercice restreint</v>
      </c>
      <c r="G90" s="93" t="s">
        <v>182</v>
      </c>
    </row>
    <row r="91" spans="1:7" x14ac:dyDescent="0.2">
      <c r="A91" s="3" t="str">
        <f t="shared" si="2"/>
        <v>Effectuer un électrocardiogrammeAlbertaInfirmières autorisées</v>
      </c>
      <c r="B91" s="3" t="s">
        <v>163</v>
      </c>
      <c r="C91" s="3" t="s">
        <v>172</v>
      </c>
      <c r="D91" s="5" t="s">
        <v>36</v>
      </c>
      <c r="E91" s="114" t="s">
        <v>61</v>
      </c>
      <c r="F91" s="56" t="str">
        <f t="shared" si="3"/>
        <v>Plein exercice</v>
      </c>
      <c r="G91" s="93" t="s">
        <v>133</v>
      </c>
    </row>
    <row r="92" spans="1:7" x14ac:dyDescent="0.2">
      <c r="A92" s="3" t="str">
        <f t="shared" si="2"/>
        <v>Interpréter un électrocardiogrammeAlbertaInfirmières autorisées</v>
      </c>
      <c r="B92" s="3" t="s">
        <v>163</v>
      </c>
      <c r="C92" s="3" t="s">
        <v>172</v>
      </c>
      <c r="D92" s="5" t="s">
        <v>36</v>
      </c>
      <c r="E92" s="114" t="s">
        <v>62</v>
      </c>
      <c r="F92" s="56" t="str">
        <f t="shared" si="3"/>
        <v>Plein exercice</v>
      </c>
      <c r="G92" s="93" t="s">
        <v>133</v>
      </c>
    </row>
    <row r="93" spans="1:7" x14ac:dyDescent="0.2">
      <c r="A93" s="3" t="str">
        <f t="shared" si="2"/>
        <v>Prescrire des analyses de sang et des produits sanguinsAlbertaInfirmières autorisées</v>
      </c>
      <c r="B93" s="3" t="s">
        <v>163</v>
      </c>
      <c r="C93" s="3" t="s">
        <v>172</v>
      </c>
      <c r="D93" s="5" t="s">
        <v>36</v>
      </c>
      <c r="E93" s="119" t="s">
        <v>63</v>
      </c>
      <c r="F93" s="56" t="str">
        <f t="shared" si="3"/>
        <v>Exclu</v>
      </c>
      <c r="G93" s="97" t="s">
        <v>140</v>
      </c>
    </row>
    <row r="94" spans="1:7" x14ac:dyDescent="0.2">
      <c r="A94" s="3" t="str">
        <f t="shared" si="2"/>
        <v>Prescrire toute forme de radiothérapieAlbertaInfirmières autorisées</v>
      </c>
      <c r="B94" s="3" t="s">
        <v>163</v>
      </c>
      <c r="C94" s="3" t="s">
        <v>172</v>
      </c>
      <c r="D94" s="5" t="s">
        <v>36</v>
      </c>
      <c r="E94" s="33" t="s">
        <v>64</v>
      </c>
      <c r="F94" s="56" t="str">
        <f t="shared" si="3"/>
        <v>Exercice restreint</v>
      </c>
      <c r="G94" s="93" t="s">
        <v>182</v>
      </c>
    </row>
    <row r="95" spans="1:7" x14ac:dyDescent="0.2">
      <c r="A95" s="3" t="str">
        <f t="shared" si="2"/>
        <v>Appliquer toute forme de radiothérapieAlbertaInfirmières autorisées</v>
      </c>
      <c r="B95" s="3" t="s">
        <v>163</v>
      </c>
      <c r="C95" s="3" t="s">
        <v>172</v>
      </c>
      <c r="D95" s="5" t="s">
        <v>36</v>
      </c>
      <c r="E95" s="33" t="s">
        <v>65</v>
      </c>
      <c r="F95" s="56" t="str">
        <f t="shared" si="3"/>
        <v>Exercice restreint</v>
      </c>
      <c r="G95" s="93" t="s">
        <v>182</v>
      </c>
    </row>
    <row r="96" spans="1:7" x14ac:dyDescent="0.2">
      <c r="A96" s="3" t="str">
        <f t="shared" si="2"/>
        <v>Prescrire des traitements cosmétiques comme le BotoxAlbertaInfirmières autorisées</v>
      </c>
      <c r="B96" s="3" t="s">
        <v>163</v>
      </c>
      <c r="C96" s="3" t="s">
        <v>172</v>
      </c>
      <c r="D96" s="5" t="s">
        <v>36</v>
      </c>
      <c r="E96" s="33" t="s">
        <v>66</v>
      </c>
      <c r="F96" s="56" t="str">
        <f t="shared" si="3"/>
        <v>Exclu</v>
      </c>
      <c r="G96" s="97" t="s">
        <v>140</v>
      </c>
    </row>
    <row r="97" spans="1:7" x14ac:dyDescent="0.2">
      <c r="A97" s="3" t="str">
        <f t="shared" si="2"/>
        <v>Appliquer des traitements cosmétiques comme le BotoxAlbertaInfirmières autorisées</v>
      </c>
      <c r="B97" s="3" t="s">
        <v>163</v>
      </c>
      <c r="C97" s="3" t="s">
        <v>172</v>
      </c>
      <c r="D97" s="5" t="s">
        <v>36</v>
      </c>
      <c r="E97" s="33" t="s">
        <v>67</v>
      </c>
      <c r="F97" s="56" t="str">
        <f t="shared" si="3"/>
        <v>Exercice restreint</v>
      </c>
      <c r="G97" s="93" t="s">
        <v>182</v>
      </c>
    </row>
    <row r="98" spans="1:7" x14ac:dyDescent="0.2">
      <c r="A98" s="3" t="str">
        <f t="shared" si="2"/>
        <v>Immobiliser des fracturesAlbertaInfirmières autorisées</v>
      </c>
      <c r="B98" s="3" t="s">
        <v>163</v>
      </c>
      <c r="C98" s="3" t="s">
        <v>172</v>
      </c>
      <c r="D98" s="5" t="s">
        <v>36</v>
      </c>
      <c r="E98" s="33" t="s">
        <v>68</v>
      </c>
      <c r="F98" s="56" t="str">
        <f t="shared" si="3"/>
        <v>Exclu</v>
      </c>
      <c r="G98" s="97" t="s">
        <v>140</v>
      </c>
    </row>
    <row r="99" spans="1:7" x14ac:dyDescent="0.2">
      <c r="A99" s="3" t="str">
        <f t="shared" si="2"/>
        <v>Réduire une luxationAlbertaInfirmières autorisées</v>
      </c>
      <c r="B99" s="3" t="s">
        <v>163</v>
      </c>
      <c r="C99" s="3" t="s">
        <v>172</v>
      </c>
      <c r="D99" s="5" t="s">
        <v>36</v>
      </c>
      <c r="E99" s="33" t="s">
        <v>69</v>
      </c>
      <c r="F99" s="56" t="str">
        <f t="shared" si="3"/>
        <v>Plein exercice</v>
      </c>
      <c r="G99" s="93" t="s">
        <v>133</v>
      </c>
    </row>
    <row r="100" spans="1:7" x14ac:dyDescent="0.2">
      <c r="A100" s="3" t="str">
        <f t="shared" si="2"/>
        <v>Installer un plâtreAlbertaInfirmières autorisées</v>
      </c>
      <c r="B100" s="3" t="s">
        <v>163</v>
      </c>
      <c r="C100" s="3" t="s">
        <v>172</v>
      </c>
      <c r="D100" s="5" t="s">
        <v>36</v>
      </c>
      <c r="E100" s="33" t="s">
        <v>70</v>
      </c>
      <c r="F100" s="56" t="str">
        <f t="shared" si="3"/>
        <v>Plein exercice</v>
      </c>
      <c r="G100" s="93" t="s">
        <v>133</v>
      </c>
    </row>
    <row r="101" spans="1:7" x14ac:dyDescent="0.2">
      <c r="A101" s="3" t="str">
        <f t="shared" si="2"/>
        <v>Appliquer une contentionAlbertaInfirmières autorisées</v>
      </c>
      <c r="B101" s="3" t="s">
        <v>163</v>
      </c>
      <c r="C101" s="3" t="s">
        <v>172</v>
      </c>
      <c r="D101" s="5" t="s">
        <v>36</v>
      </c>
      <c r="E101" s="33" t="s">
        <v>71</v>
      </c>
      <c r="F101" s="56" t="str">
        <f t="shared" si="3"/>
        <v>Plein exercice</v>
      </c>
      <c r="G101" s="93" t="s">
        <v>133</v>
      </c>
    </row>
    <row r="102" spans="1:7" x14ac:dyDescent="0.2">
      <c r="A102" s="3" t="str">
        <f t="shared" si="2"/>
        <v>Gérer une contentionAlbertaInfirmières autorisées</v>
      </c>
      <c r="B102" s="3" t="s">
        <v>163</v>
      </c>
      <c r="C102" s="3" t="s">
        <v>172</v>
      </c>
      <c r="D102" s="5" t="s">
        <v>36</v>
      </c>
      <c r="E102" s="33" t="s">
        <v>72</v>
      </c>
      <c r="F102" s="56" t="str">
        <f t="shared" si="3"/>
        <v>Plein exercice</v>
      </c>
      <c r="G102" s="93" t="s">
        <v>133</v>
      </c>
    </row>
    <row r="103" spans="1:7" x14ac:dyDescent="0.2">
      <c r="A103" s="3" t="str">
        <f t="shared" si="2"/>
        <v>Réaliser des évaluations d’infections transmissibles sexuellement (ITS)AlbertaInfirmières autorisées</v>
      </c>
      <c r="B103" s="3" t="s">
        <v>163</v>
      </c>
      <c r="C103" s="3" t="s">
        <v>172</v>
      </c>
      <c r="D103" s="5" t="s">
        <v>36</v>
      </c>
      <c r="E103" s="114" t="s">
        <v>73</v>
      </c>
      <c r="F103" s="56" t="str">
        <f t="shared" si="3"/>
        <v>Plein exercice</v>
      </c>
      <c r="G103" s="93" t="s">
        <v>133</v>
      </c>
    </row>
    <row r="104" spans="1:7" x14ac:dyDescent="0.2">
      <c r="A104" s="3" t="str">
        <f t="shared" si="2"/>
        <v>Évaluer la contraceptionAlbertaInfirmières autorisées</v>
      </c>
      <c r="B104" s="3" t="s">
        <v>163</v>
      </c>
      <c r="C104" s="3" t="s">
        <v>172</v>
      </c>
      <c r="D104" s="5" t="s">
        <v>36</v>
      </c>
      <c r="E104" s="114" t="s">
        <v>74</v>
      </c>
      <c r="F104" s="56" t="str">
        <f t="shared" si="3"/>
        <v>Plein exercice</v>
      </c>
      <c r="G104" s="93" t="s">
        <v>133</v>
      </c>
    </row>
    <row r="105" spans="1:7" x14ac:dyDescent="0.2">
      <c r="A105" s="3" t="str">
        <f t="shared" si="2"/>
        <v>Insérer des dispositifs intra-utérinsAlbertaInfirmières autorisées</v>
      </c>
      <c r="B105" s="3" t="s">
        <v>163</v>
      </c>
      <c r="C105" s="3" t="s">
        <v>172</v>
      </c>
      <c r="D105" s="5" t="s">
        <v>36</v>
      </c>
      <c r="E105" s="115" t="s">
        <v>75</v>
      </c>
      <c r="F105" s="56" t="str">
        <f t="shared" si="3"/>
        <v>Plein exercice</v>
      </c>
      <c r="G105" s="93" t="s">
        <v>133</v>
      </c>
    </row>
    <row r="106" spans="1:7" x14ac:dyDescent="0.2">
      <c r="A106" s="3" t="str">
        <f t="shared" si="2"/>
        <v>Effectuer un examen pelvienAlbertaInfirmières autorisées</v>
      </c>
      <c r="B106" s="3" t="s">
        <v>163</v>
      </c>
      <c r="C106" s="3" t="s">
        <v>172</v>
      </c>
      <c r="D106" s="5" t="s">
        <v>36</v>
      </c>
      <c r="E106" s="114" t="s">
        <v>76</v>
      </c>
      <c r="F106" s="56" t="str">
        <f t="shared" si="3"/>
        <v>Plein exercice</v>
      </c>
      <c r="G106" s="93" t="s">
        <v>133</v>
      </c>
    </row>
    <row r="107" spans="1:7" x14ac:dyDescent="0.2">
      <c r="A107" s="3" t="str">
        <f t="shared" si="2"/>
        <v>Dépister le cancer du col de l’utérus AlbertaInfirmières autorisées</v>
      </c>
      <c r="B107" s="3" t="s">
        <v>163</v>
      </c>
      <c r="C107" s="3" t="s">
        <v>172</v>
      </c>
      <c r="D107" s="5" t="s">
        <v>36</v>
      </c>
      <c r="E107" s="114" t="s">
        <v>77</v>
      </c>
      <c r="F107" s="56" t="str">
        <f t="shared" si="3"/>
        <v>Plein exercice</v>
      </c>
      <c r="G107" s="93" t="s">
        <v>133</v>
      </c>
    </row>
    <row r="108" spans="1:7" x14ac:dyDescent="0.2">
      <c r="A108" s="3" t="str">
        <f t="shared" si="2"/>
        <v>Dépister les troubles de santé mentaleAlbertaInfirmières autorisées</v>
      </c>
      <c r="B108" s="3" t="s">
        <v>163</v>
      </c>
      <c r="C108" s="3" t="s">
        <v>172</v>
      </c>
      <c r="D108" s="5" t="s">
        <v>36</v>
      </c>
      <c r="E108" s="114" t="s">
        <v>78</v>
      </c>
      <c r="F108" s="56" t="str">
        <f t="shared" si="3"/>
        <v>Plein exercice</v>
      </c>
      <c r="G108" s="93" t="s">
        <v>133</v>
      </c>
    </row>
    <row r="109" spans="1:7" x14ac:dyDescent="0.2">
      <c r="A109" s="3" t="str">
        <f t="shared" si="2"/>
        <v>Dépister l’utilisation de substancesAlbertaInfirmières autorisées</v>
      </c>
      <c r="B109" s="3" t="s">
        <v>163</v>
      </c>
      <c r="C109" s="3" t="s">
        <v>172</v>
      </c>
      <c r="D109" s="5" t="s">
        <v>36</v>
      </c>
      <c r="E109" s="114" t="s">
        <v>79</v>
      </c>
      <c r="F109" s="56" t="str">
        <f t="shared" si="3"/>
        <v>Plein exercice</v>
      </c>
      <c r="G109" s="93" t="s">
        <v>133</v>
      </c>
    </row>
    <row r="110" spans="1:7" x14ac:dyDescent="0.2">
      <c r="A110" s="3" t="str">
        <f t="shared" si="2"/>
        <v>Effectuer des tests d’allergiesAlbertaInfirmières autorisées</v>
      </c>
      <c r="B110" s="3" t="s">
        <v>163</v>
      </c>
      <c r="C110" s="3" t="s">
        <v>172</v>
      </c>
      <c r="D110" s="5" t="s">
        <v>36</v>
      </c>
      <c r="E110" s="114" t="s">
        <v>80</v>
      </c>
      <c r="F110" s="56" t="str">
        <f t="shared" si="3"/>
        <v>Plein exercice</v>
      </c>
      <c r="G110" s="93" t="s">
        <v>133</v>
      </c>
    </row>
    <row r="111" spans="1:7" x14ac:dyDescent="0.2">
      <c r="A111" s="3" t="str">
        <f t="shared" si="2"/>
        <v>Fournir des soins de réadaptationAlbertaInfirmières autorisées</v>
      </c>
      <c r="B111" s="3" t="s">
        <v>163</v>
      </c>
      <c r="C111" s="3" t="s">
        <v>172</v>
      </c>
      <c r="D111" s="5" t="s">
        <v>36</v>
      </c>
      <c r="E111" s="114" t="s">
        <v>81</v>
      </c>
      <c r="F111" s="56" t="str">
        <f t="shared" si="3"/>
        <v>Plein exercice</v>
      </c>
      <c r="G111" s="93" t="s">
        <v>133</v>
      </c>
    </row>
    <row r="112" spans="1:7" x14ac:dyDescent="0.2">
      <c r="A112" s="3" t="str">
        <f t="shared" si="2"/>
        <v>Offrir des services de psychothérapie pour la santé mentaleAlbertaInfirmières autorisées</v>
      </c>
      <c r="B112" s="3" t="s">
        <v>163</v>
      </c>
      <c r="C112" s="3" t="s">
        <v>172</v>
      </c>
      <c r="D112" s="5" t="s">
        <v>36</v>
      </c>
      <c r="E112" s="33" t="s">
        <v>82</v>
      </c>
      <c r="F112" s="56" t="str">
        <f t="shared" si="3"/>
        <v>Plein exercice</v>
      </c>
      <c r="G112" s="93" t="s">
        <v>133</v>
      </c>
    </row>
    <row r="113" spans="1:7" x14ac:dyDescent="0.2">
      <c r="A113" s="3" t="str">
        <f t="shared" si="2"/>
        <v>Offrir du soutien pour l’aide médicale à mourir avec supervisionAlbertaInfirmières autorisées</v>
      </c>
      <c r="B113" s="3" t="s">
        <v>163</v>
      </c>
      <c r="C113" s="3" t="s">
        <v>172</v>
      </c>
      <c r="D113" s="5" t="s">
        <v>36</v>
      </c>
      <c r="E113" s="33" t="s">
        <v>83</v>
      </c>
      <c r="F113" s="56" t="str">
        <f t="shared" si="3"/>
        <v>Plein exercice</v>
      </c>
      <c r="G113" s="93" t="s">
        <v>133</v>
      </c>
    </row>
    <row r="114" spans="1:7" x14ac:dyDescent="0.2">
      <c r="A114" s="3" t="str">
        <f t="shared" si="2"/>
        <v>Prescrire une pharmacothérapie AlbertaInfirmières autorisées</v>
      </c>
      <c r="B114" s="3" t="s">
        <v>164</v>
      </c>
      <c r="C114" s="3" t="s">
        <v>172</v>
      </c>
      <c r="D114" s="5" t="s">
        <v>36</v>
      </c>
      <c r="E114" s="33" t="s">
        <v>85</v>
      </c>
      <c r="F114" s="56" t="str">
        <f t="shared" si="3"/>
        <v>Exercice restreint</v>
      </c>
      <c r="G114" s="93" t="s">
        <v>182</v>
      </c>
    </row>
    <row r="115" spans="1:7" x14ac:dyDescent="0.2">
      <c r="A115" s="3" t="str">
        <f t="shared" si="2"/>
        <v>Préparer des médicaments d’ordonnanceAlbertaInfirmières autorisées</v>
      </c>
      <c r="B115" s="3" t="s">
        <v>164</v>
      </c>
      <c r="C115" s="3" t="s">
        <v>172</v>
      </c>
      <c r="D115" s="5" t="s">
        <v>36</v>
      </c>
      <c r="E115" s="114" t="s">
        <v>86</v>
      </c>
      <c r="F115" s="56" t="str">
        <f t="shared" si="3"/>
        <v>Exercice restreint</v>
      </c>
      <c r="G115" s="93" t="s">
        <v>182</v>
      </c>
    </row>
    <row r="116" spans="1:7" x14ac:dyDescent="0.2">
      <c r="A116" s="3" t="str">
        <f t="shared" si="2"/>
        <v>Administrer des médicaments prescritsAlbertaInfirmières autorisées</v>
      </c>
      <c r="B116" s="3" t="s">
        <v>164</v>
      </c>
      <c r="C116" s="3" t="s">
        <v>172</v>
      </c>
      <c r="D116" s="5" t="s">
        <v>36</v>
      </c>
      <c r="E116" s="114" t="s">
        <v>87</v>
      </c>
      <c r="F116" s="56" t="str">
        <f t="shared" si="3"/>
        <v>Plein exercice</v>
      </c>
      <c r="G116" s="93" t="s">
        <v>133</v>
      </c>
    </row>
    <row r="117" spans="1:7" x14ac:dyDescent="0.2">
      <c r="A117" s="3" t="str">
        <f t="shared" si="2"/>
        <v>Prescrire des substances contrôléesAlbertaInfirmières autorisées</v>
      </c>
      <c r="B117" s="3" t="s">
        <v>164</v>
      </c>
      <c r="C117" s="3" t="s">
        <v>172</v>
      </c>
      <c r="D117" s="5" t="s">
        <v>36</v>
      </c>
      <c r="E117" s="33" t="s">
        <v>88</v>
      </c>
      <c r="F117" s="56" t="str">
        <f t="shared" si="3"/>
        <v>Exclu</v>
      </c>
      <c r="G117" s="97" t="s">
        <v>140</v>
      </c>
    </row>
    <row r="118" spans="1:7" x14ac:dyDescent="0.2">
      <c r="A118" s="3" t="str">
        <f t="shared" si="2"/>
        <v>Administrer des substances contrôlées AlbertaInfirmières autorisées</v>
      </c>
      <c r="B118" s="3" t="s">
        <v>164</v>
      </c>
      <c r="C118" s="3" t="s">
        <v>172</v>
      </c>
      <c r="D118" s="5" t="s">
        <v>36</v>
      </c>
      <c r="E118" s="114" t="s">
        <v>190</v>
      </c>
      <c r="F118" s="56" t="str">
        <f t="shared" si="3"/>
        <v>Plein exercice</v>
      </c>
      <c r="G118" s="93" t="s">
        <v>133</v>
      </c>
    </row>
    <row r="119" spans="1:7" x14ac:dyDescent="0.2">
      <c r="A119" s="3" t="str">
        <f t="shared" si="2"/>
        <v>Prescrire des vaccinsAlbertaInfirmières autorisées</v>
      </c>
      <c r="B119" s="3" t="s">
        <v>164</v>
      </c>
      <c r="C119" s="3" t="s">
        <v>172</v>
      </c>
      <c r="D119" s="5" t="s">
        <v>36</v>
      </c>
      <c r="E119" s="33" t="s">
        <v>89</v>
      </c>
      <c r="F119" s="56" t="str">
        <f t="shared" si="3"/>
        <v>Exercice restreint</v>
      </c>
      <c r="G119" s="93" t="s">
        <v>182</v>
      </c>
    </row>
    <row r="120" spans="1:7" x14ac:dyDescent="0.2">
      <c r="A120" s="3" t="str">
        <f t="shared" si="2"/>
        <v>Administrer des vaccinsAlbertaInfirmières autorisées</v>
      </c>
      <c r="B120" s="3" t="s">
        <v>164</v>
      </c>
      <c r="C120" s="3" t="s">
        <v>172</v>
      </c>
      <c r="D120" s="5" t="s">
        <v>36</v>
      </c>
      <c r="E120" s="114" t="s">
        <v>189</v>
      </c>
      <c r="F120" s="56" t="str">
        <f t="shared" si="3"/>
        <v>Plein exercice</v>
      </c>
      <c r="G120" s="93" t="s">
        <v>133</v>
      </c>
    </row>
    <row r="121" spans="1:7" x14ac:dyDescent="0.2">
      <c r="A121" s="3" t="str">
        <f t="shared" si="2"/>
        <v>Gérer le travail et l’accouchement de manière autonome AlbertaInfirmières autorisées</v>
      </c>
      <c r="B121" s="3" t="s">
        <v>165</v>
      </c>
      <c r="C121" s="3" t="s">
        <v>172</v>
      </c>
      <c r="D121" s="5" t="s">
        <v>36</v>
      </c>
      <c r="E121" s="33" t="s">
        <v>91</v>
      </c>
      <c r="F121" s="56" t="str">
        <f t="shared" si="3"/>
        <v>Plein exercice</v>
      </c>
      <c r="G121" s="93" t="s">
        <v>133</v>
      </c>
    </row>
    <row r="122" spans="1:7" x14ac:dyDescent="0.2">
      <c r="A122" s="3" t="str">
        <f t="shared" si="2"/>
        <v>Confirmer un décèsAlbertaInfirmières autorisées</v>
      </c>
      <c r="B122" s="3" t="s">
        <v>165</v>
      </c>
      <c r="C122" s="3" t="s">
        <v>172</v>
      </c>
      <c r="D122" s="5" t="s">
        <v>36</v>
      </c>
      <c r="E122" s="33" t="s">
        <v>92</v>
      </c>
      <c r="F122" s="56" t="str">
        <f t="shared" si="3"/>
        <v>Plein exercice</v>
      </c>
      <c r="G122" s="93" t="s">
        <v>133</v>
      </c>
    </row>
    <row r="123" spans="1:7" x14ac:dyDescent="0.2">
      <c r="A123" s="3" t="str">
        <f t="shared" si="2"/>
        <v>Admettre des patients à l’hôpital et leur accorder un congéAlbertaInfirmières autorisées</v>
      </c>
      <c r="B123" s="3" t="s">
        <v>165</v>
      </c>
      <c r="C123" s="3" t="s">
        <v>172</v>
      </c>
      <c r="D123" s="5" t="s">
        <v>36</v>
      </c>
      <c r="E123" s="33" t="s">
        <v>93</v>
      </c>
      <c r="F123" s="56" t="str">
        <f t="shared" si="3"/>
        <v>Exclu</v>
      </c>
      <c r="G123" s="97" t="s">
        <v>140</v>
      </c>
    </row>
    <row r="124" spans="1:7" x14ac:dyDescent="0.2">
      <c r="A124" s="3" t="str">
        <f t="shared" si="2"/>
        <v>Certifier un décès (c.-à.-d. remplir le certificat de décès)AlbertaInfirmières autorisées</v>
      </c>
      <c r="B124" s="3" t="s">
        <v>165</v>
      </c>
      <c r="C124" s="3" t="s">
        <v>172</v>
      </c>
      <c r="D124" s="5" t="s">
        <v>36</v>
      </c>
      <c r="E124" s="33" t="s">
        <v>94</v>
      </c>
      <c r="F124" s="56" t="str">
        <f t="shared" si="3"/>
        <v>Exclu</v>
      </c>
      <c r="G124" s="97" t="s">
        <v>140</v>
      </c>
    </row>
    <row r="125" spans="1:7" x14ac:dyDescent="0.2">
      <c r="A125" s="3" t="str">
        <f t="shared" si="2"/>
        <v>Effectuer un examen médical pour le permis de conduireAlbertaInfirmières autorisées</v>
      </c>
      <c r="B125" s="3" t="s">
        <v>165</v>
      </c>
      <c r="C125" s="3" t="s">
        <v>172</v>
      </c>
      <c r="D125" s="5" t="s">
        <v>36</v>
      </c>
      <c r="E125" s="33" t="s">
        <v>95</v>
      </c>
      <c r="F125" s="56" t="str">
        <f t="shared" si="3"/>
        <v>Exclu</v>
      </c>
      <c r="G125" s="97" t="s">
        <v>140</v>
      </c>
    </row>
    <row r="126" spans="1:7" x14ac:dyDescent="0.2">
      <c r="A126" s="3" t="str">
        <f t="shared" si="2"/>
        <v>Remplir les formulaires d’invalidité fédérauxAlbertaInfirmières autorisées</v>
      </c>
      <c r="B126" s="3" t="s">
        <v>165</v>
      </c>
      <c r="C126" s="3" t="s">
        <v>172</v>
      </c>
      <c r="D126" s="5" t="s">
        <v>36</v>
      </c>
      <c r="E126" s="33" t="s">
        <v>96</v>
      </c>
      <c r="F126" s="56" t="str">
        <f t="shared" si="3"/>
        <v>Exclu</v>
      </c>
      <c r="G126" s="97" t="s">
        <v>140</v>
      </c>
    </row>
    <row r="127" spans="1:7" x14ac:dyDescent="0.2">
      <c r="A127" s="3" t="str">
        <f t="shared" si="2"/>
        <v>Remplir les formulaires médicaux provinciaux ou territoriauxAlbertaInfirmières autorisées</v>
      </c>
      <c r="B127" s="3" t="s">
        <v>165</v>
      </c>
      <c r="C127" s="3" t="s">
        <v>172</v>
      </c>
      <c r="D127" s="5" t="s">
        <v>36</v>
      </c>
      <c r="E127" s="33" t="s">
        <v>97</v>
      </c>
      <c r="F127" s="56" t="str">
        <f t="shared" si="3"/>
        <v>Exercice restreint</v>
      </c>
      <c r="G127" s="93" t="s">
        <v>182</v>
      </c>
    </row>
    <row r="128" spans="1:7" x14ac:dyDescent="0.2">
      <c r="A128" s="3" t="str">
        <f t="shared" si="2"/>
        <v>Signer les formulaires d’obtention de vignette pour personnes handicapéesAlbertaInfirmières autorisées</v>
      </c>
      <c r="B128" s="3" t="s">
        <v>165</v>
      </c>
      <c r="C128" s="3" t="s">
        <v>172</v>
      </c>
      <c r="D128" s="5" t="s">
        <v>36</v>
      </c>
      <c r="E128" s="33" t="s">
        <v>98</v>
      </c>
      <c r="F128" s="56" t="str">
        <f t="shared" si="3"/>
        <v>Exercice restreint</v>
      </c>
      <c r="G128" s="93" t="s">
        <v>182</v>
      </c>
    </row>
    <row r="129" spans="1:7" x14ac:dyDescent="0.2">
      <c r="A129" s="3" t="str">
        <f t="shared" si="2"/>
        <v>Admettre des patients à des établissements de soins de longue durée AlbertaInfirmières autorisées</v>
      </c>
      <c r="B129" s="3" t="s">
        <v>165</v>
      </c>
      <c r="C129" s="3" t="s">
        <v>172</v>
      </c>
      <c r="D129" s="5" t="s">
        <v>36</v>
      </c>
      <c r="E129" s="33" t="s">
        <v>99</v>
      </c>
      <c r="F129" s="56" t="str">
        <f t="shared" si="3"/>
        <v>Exclu</v>
      </c>
      <c r="G129" s="97" t="s">
        <v>140</v>
      </c>
    </row>
    <row r="130" spans="1:7" x14ac:dyDescent="0.2">
      <c r="A130" s="3" t="str">
        <f t="shared" si="2"/>
        <v>Remplir la Formule 1 d’admission non volontaire à l’hôpital AlbertaInfirmières autorisées</v>
      </c>
      <c r="B130" s="3" t="s">
        <v>165</v>
      </c>
      <c r="C130" s="3" t="s">
        <v>172</v>
      </c>
      <c r="D130" s="5" t="s">
        <v>36</v>
      </c>
      <c r="E130" s="33" t="s">
        <v>100</v>
      </c>
      <c r="F130" s="56" t="str">
        <f t="shared" si="3"/>
        <v>Exclu</v>
      </c>
      <c r="G130" s="97" t="s">
        <v>140</v>
      </c>
    </row>
    <row r="131" spans="1:7" x14ac:dyDescent="0.2">
      <c r="A131" s="3" t="str">
        <f t="shared" si="2"/>
        <v>Tenir une clinique de gestion des maladies (soin des pieds, diabète) AlbertaInfirmières autorisées</v>
      </c>
      <c r="B131" s="3" t="s">
        <v>165</v>
      </c>
      <c r="C131" s="3" t="s">
        <v>172</v>
      </c>
      <c r="D131" s="5" t="s">
        <v>36</v>
      </c>
      <c r="E131" s="114" t="s">
        <v>101</v>
      </c>
      <c r="F131" s="56" t="str">
        <f t="shared" si="3"/>
        <v>Plein exercice</v>
      </c>
      <c r="G131" s="93" t="s">
        <v>133</v>
      </c>
    </row>
    <row r="132" spans="1:7" x14ac:dyDescent="0.2">
      <c r="A132" s="3" t="str">
        <f t="shared" si="2"/>
        <v>Évaluer la santéAlbertaInfirmières auxiliaires autorisées</v>
      </c>
      <c r="B132" s="3" t="s">
        <v>158</v>
      </c>
      <c r="C132" s="3" t="s">
        <v>172</v>
      </c>
      <c r="D132" s="2" t="s">
        <v>38</v>
      </c>
      <c r="E132" s="22" t="s">
        <v>40</v>
      </c>
      <c r="F132" s="56" t="str">
        <f t="shared" si="3"/>
        <v>Plein exercice</v>
      </c>
      <c r="G132" s="93" t="s">
        <v>133</v>
      </c>
    </row>
    <row r="133" spans="1:7" x14ac:dyDescent="0.2">
      <c r="A133" s="3" t="str">
        <f t="shared" ref="A133:A196" si="4">CONCATENATE(E133,C133,D133)</f>
        <v>Établir le diagnostic infirmierAlbertaInfirmières auxiliaires autorisées</v>
      </c>
      <c r="B133" s="3" t="s">
        <v>158</v>
      </c>
      <c r="C133" s="3" t="s">
        <v>172</v>
      </c>
      <c r="D133" s="2" t="s">
        <v>38</v>
      </c>
      <c r="E133" s="22" t="s">
        <v>41</v>
      </c>
      <c r="F133" s="56" t="str">
        <f t="shared" ref="F133:F196" si="5">TRIM(G133)</f>
        <v>Plein exercice</v>
      </c>
      <c r="G133" s="93" t="s">
        <v>133</v>
      </c>
    </row>
    <row r="134" spans="1:7" x14ac:dyDescent="0.2">
      <c r="A134" s="3" t="str">
        <f t="shared" si="4"/>
        <v>Élaborer le plan de soins infirmiersAlbertaInfirmières auxiliaires autorisées</v>
      </c>
      <c r="B134" s="3" t="s">
        <v>158</v>
      </c>
      <c r="C134" s="3" t="s">
        <v>172</v>
      </c>
      <c r="D134" s="2" t="s">
        <v>38</v>
      </c>
      <c r="E134" s="22" t="s">
        <v>42</v>
      </c>
      <c r="F134" s="56" t="str">
        <f t="shared" si="5"/>
        <v>Plein exercice</v>
      </c>
      <c r="G134" s="93" t="s">
        <v>133</v>
      </c>
    </row>
    <row r="135" spans="1:7" x14ac:dyDescent="0.2">
      <c r="A135" s="3" t="str">
        <f t="shared" si="4"/>
        <v>Réaliser les interventions infirmièresAlbertaInfirmières auxiliaires autorisées</v>
      </c>
      <c r="B135" s="3" t="s">
        <v>158</v>
      </c>
      <c r="C135" s="3" t="s">
        <v>172</v>
      </c>
      <c r="D135" s="2" t="s">
        <v>38</v>
      </c>
      <c r="E135" s="22" t="s">
        <v>43</v>
      </c>
      <c r="F135" s="56" t="str">
        <f t="shared" si="5"/>
        <v>Plein exercice</v>
      </c>
      <c r="G135" s="93" t="s">
        <v>133</v>
      </c>
    </row>
    <row r="136" spans="1:7" x14ac:dyDescent="0.2">
      <c r="A136" s="3" t="str">
        <f t="shared" si="4"/>
        <v>Consulter d’autres professionnels de la santéAlbertaInfirmières auxiliaires autorisées</v>
      </c>
      <c r="B136" s="3" t="s">
        <v>158</v>
      </c>
      <c r="C136" s="3" t="s">
        <v>172</v>
      </c>
      <c r="D136" s="2" t="s">
        <v>38</v>
      </c>
      <c r="E136" s="23" t="s">
        <v>44</v>
      </c>
      <c r="F136" s="56" t="str">
        <f t="shared" si="5"/>
        <v>Plein exercice</v>
      </c>
      <c r="G136" s="93" t="s">
        <v>133</v>
      </c>
    </row>
    <row r="137" spans="1:7" ht="28.5" x14ac:dyDescent="0.2">
      <c r="A137" s="3" t="str">
        <f t="shared" si="4"/>
        <v>Orienter les patients vers d’autres professionnels de la santéAlbertaInfirmières auxiliaires autorisées</v>
      </c>
      <c r="B137" s="3" t="s">
        <v>158</v>
      </c>
      <c r="C137" s="3" t="s">
        <v>172</v>
      </c>
      <c r="D137" s="2" t="s">
        <v>38</v>
      </c>
      <c r="E137" s="23" t="s">
        <v>45</v>
      </c>
      <c r="F137" s="56" t="str">
        <f t="shared" si="5"/>
        <v>Exercice restreint</v>
      </c>
      <c r="G137" s="93" t="s">
        <v>182</v>
      </c>
    </row>
    <row r="138" spans="1:7" x14ac:dyDescent="0.2">
      <c r="A138" s="3" t="str">
        <f t="shared" si="4"/>
        <v>Coordonner les services de santé AlbertaInfirmières auxiliaires autorisées</v>
      </c>
      <c r="B138" s="3" t="s">
        <v>158</v>
      </c>
      <c r="C138" s="3" t="s">
        <v>172</v>
      </c>
      <c r="D138" s="2" t="s">
        <v>38</v>
      </c>
      <c r="E138" s="22" t="s">
        <v>46</v>
      </c>
      <c r="F138" s="56" t="str">
        <f t="shared" si="5"/>
        <v>Plein exercice</v>
      </c>
      <c r="G138" s="93" t="s">
        <v>133</v>
      </c>
    </row>
    <row r="139" spans="1:7" x14ac:dyDescent="0.2">
      <c r="A139" s="3" t="str">
        <f t="shared" si="4"/>
        <v>Prescrire des radiographiesAlbertaInfirmières auxiliaires autorisées</v>
      </c>
      <c r="B139" s="3" t="s">
        <v>158</v>
      </c>
      <c r="C139" s="3" t="s">
        <v>172</v>
      </c>
      <c r="D139" s="2" t="s">
        <v>38</v>
      </c>
      <c r="E139" s="22" t="s">
        <v>47</v>
      </c>
      <c r="F139" s="56" t="str">
        <f t="shared" si="5"/>
        <v>Exclu</v>
      </c>
      <c r="G139" s="97" t="s">
        <v>140</v>
      </c>
    </row>
    <row r="140" spans="1:7" x14ac:dyDescent="0.2">
      <c r="A140" s="3" t="str">
        <f t="shared" si="4"/>
        <v>Interpréter les radiographiesAlbertaInfirmières auxiliaires autorisées</v>
      </c>
      <c r="B140" s="3" t="s">
        <v>158</v>
      </c>
      <c r="C140" s="3" t="s">
        <v>172</v>
      </c>
      <c r="D140" s="2" t="s">
        <v>38</v>
      </c>
      <c r="E140" s="114" t="s">
        <v>48</v>
      </c>
      <c r="F140" s="56" t="str">
        <f t="shared" si="5"/>
        <v>Exclu</v>
      </c>
      <c r="G140" s="97" t="s">
        <v>140</v>
      </c>
    </row>
    <row r="141" spans="1:7" x14ac:dyDescent="0.2">
      <c r="A141" s="3" t="str">
        <f t="shared" si="4"/>
        <v>Prescrire des analyses de laboratoireAlbertaInfirmières auxiliaires autorisées</v>
      </c>
      <c r="B141" s="3" t="s">
        <v>158</v>
      </c>
      <c r="C141" s="3" t="s">
        <v>172</v>
      </c>
      <c r="D141" s="2" t="s">
        <v>38</v>
      </c>
      <c r="E141" s="114" t="s">
        <v>49</v>
      </c>
      <c r="F141" s="56" t="str">
        <f t="shared" si="5"/>
        <v>Exclu</v>
      </c>
      <c r="G141" s="97" t="s">
        <v>140</v>
      </c>
    </row>
    <row r="142" spans="1:7" x14ac:dyDescent="0.2">
      <c r="A142" s="3" t="str">
        <f t="shared" si="4"/>
        <v>Interpréter les résultats des analyses de laboratoireAlbertaInfirmières auxiliaires autorisées</v>
      </c>
      <c r="B142" s="3" t="s">
        <v>158</v>
      </c>
      <c r="C142" s="3" t="s">
        <v>172</v>
      </c>
      <c r="D142" s="2" t="s">
        <v>38</v>
      </c>
      <c r="E142" s="114" t="s">
        <v>50</v>
      </c>
      <c r="F142" s="56" t="str">
        <f t="shared" si="5"/>
        <v>Exercice restreint</v>
      </c>
      <c r="G142" s="93" t="s">
        <v>182</v>
      </c>
    </row>
    <row r="143" spans="1:7" x14ac:dyDescent="0.2">
      <c r="A143" s="3" t="str">
        <f t="shared" si="4"/>
        <v>Communiquer les diagnostics et les résultats des tests aux patientsAlbertaInfirmières auxiliaires autorisées</v>
      </c>
      <c r="B143" s="3" t="s">
        <v>158</v>
      </c>
      <c r="C143" s="3" t="s">
        <v>172</v>
      </c>
      <c r="D143" s="2" t="s">
        <v>38</v>
      </c>
      <c r="E143" s="33" t="s">
        <v>51</v>
      </c>
      <c r="F143" s="56" t="str">
        <f t="shared" si="5"/>
        <v>Exercice restreint</v>
      </c>
      <c r="G143" s="93" t="s">
        <v>182</v>
      </c>
    </row>
    <row r="144" spans="1:7" x14ac:dyDescent="0.2">
      <c r="A144" s="3" t="str">
        <f t="shared" si="4"/>
        <v>Surveiller et évaluer les résultats pour le clientAlbertaInfirmières auxiliaires autorisées</v>
      </c>
      <c r="B144" s="3" t="s">
        <v>158</v>
      </c>
      <c r="C144" s="3" t="s">
        <v>172</v>
      </c>
      <c r="D144" s="2" t="s">
        <v>38</v>
      </c>
      <c r="E144" s="22" t="s">
        <v>52</v>
      </c>
      <c r="F144" s="56" t="str">
        <f t="shared" si="5"/>
        <v>Plein exercice</v>
      </c>
      <c r="G144" s="93" t="s">
        <v>133</v>
      </c>
    </row>
    <row r="145" spans="1:7" x14ac:dyDescent="0.2">
      <c r="A145" s="3" t="str">
        <f t="shared" si="4"/>
        <v>Effectuer des visites de suiviAlbertaInfirmières auxiliaires autorisées</v>
      </c>
      <c r="B145" s="3" t="s">
        <v>158</v>
      </c>
      <c r="C145" s="3" t="s">
        <v>172</v>
      </c>
      <c r="D145" s="2" t="s">
        <v>38</v>
      </c>
      <c r="E145" s="22" t="s">
        <v>53</v>
      </c>
      <c r="F145" s="56" t="str">
        <f t="shared" si="5"/>
        <v>Plein exercice</v>
      </c>
      <c r="G145" s="93" t="s">
        <v>133</v>
      </c>
    </row>
    <row r="146" spans="1:7" x14ac:dyDescent="0.2">
      <c r="A146" s="3" t="str">
        <f t="shared" si="4"/>
        <v>Manage NP-led clinics AlbertaInfirmières auxiliaires autorisées</v>
      </c>
      <c r="B146" s="3" t="s">
        <v>158</v>
      </c>
      <c r="C146" s="3" t="s">
        <v>172</v>
      </c>
      <c r="D146" s="2" t="s">
        <v>38</v>
      </c>
      <c r="E146" s="89" t="s">
        <v>174</v>
      </c>
      <c r="F146" s="56" t="str">
        <f t="shared" si="5"/>
        <v>Plein exercice</v>
      </c>
      <c r="G146" s="93" t="s">
        <v>133</v>
      </c>
    </row>
    <row r="147" spans="1:7" x14ac:dyDescent="0.2">
      <c r="A147" s="3" t="str">
        <f t="shared" si="4"/>
        <v>Roster and manage patientsAlbertaInfirmières auxiliaires autorisées</v>
      </c>
      <c r="B147" s="3" t="s">
        <v>158</v>
      </c>
      <c r="C147" s="3" t="s">
        <v>172</v>
      </c>
      <c r="D147" s="2" t="s">
        <v>38</v>
      </c>
      <c r="E147" s="89" t="s">
        <v>175</v>
      </c>
      <c r="F147" s="56" t="str">
        <f t="shared" si="5"/>
        <v>Plein exercice</v>
      </c>
      <c r="G147" s="93" t="s">
        <v>133</v>
      </c>
    </row>
    <row r="148" spans="1:7" x14ac:dyDescent="0.2">
      <c r="A148" s="3" t="str">
        <f t="shared" si="4"/>
        <v>Practise autonomouslyAlbertaInfirmières auxiliaires autorisées</v>
      </c>
      <c r="B148" s="3" t="s">
        <v>158</v>
      </c>
      <c r="C148" s="3" t="s">
        <v>172</v>
      </c>
      <c r="D148" s="2" t="s">
        <v>38</v>
      </c>
      <c r="E148" s="89" t="s">
        <v>176</v>
      </c>
      <c r="F148" s="56" t="str">
        <f t="shared" si="5"/>
        <v>Plein exercice</v>
      </c>
      <c r="G148" s="93" t="s">
        <v>133</v>
      </c>
    </row>
    <row r="149" spans="1:7" x14ac:dyDescent="0.2">
      <c r="A149" s="3" t="str">
        <f t="shared" si="4"/>
        <v>Soigner des blessures (au-dessus du derme)AlbertaInfirmières auxiliaires autorisées</v>
      </c>
      <c r="B149" s="3" t="s">
        <v>163</v>
      </c>
      <c r="C149" s="3" t="s">
        <v>172</v>
      </c>
      <c r="D149" s="2" t="s">
        <v>38</v>
      </c>
      <c r="E149" s="33" t="s">
        <v>55</v>
      </c>
      <c r="F149" s="56" t="str">
        <f t="shared" si="5"/>
        <v>Plein exercice</v>
      </c>
      <c r="G149" s="93" t="s">
        <v>133</v>
      </c>
    </row>
    <row r="150" spans="1:7" x14ac:dyDescent="0.2">
      <c r="A150" s="3" t="str">
        <f t="shared" si="4"/>
        <v>Effectuer des interventions sous le dermeAlbertaInfirmières auxiliaires autorisées</v>
      </c>
      <c r="B150" s="3" t="s">
        <v>163</v>
      </c>
      <c r="C150" s="3" t="s">
        <v>172</v>
      </c>
      <c r="D150" s="2" t="s">
        <v>38</v>
      </c>
      <c r="E150" s="114" t="s">
        <v>56</v>
      </c>
      <c r="F150" s="56" t="str">
        <f t="shared" si="5"/>
        <v>Exercice restreint</v>
      </c>
      <c r="G150" s="93" t="s">
        <v>182</v>
      </c>
    </row>
    <row r="151" spans="1:7" x14ac:dyDescent="0.2">
      <c r="A151" s="3" t="str">
        <f t="shared" si="4"/>
        <v>Installer une ligne intraveineuseAlbertaInfirmières auxiliaires autorisées</v>
      </c>
      <c r="B151" s="3" t="s">
        <v>163</v>
      </c>
      <c r="C151" s="3" t="s">
        <v>172</v>
      </c>
      <c r="D151" s="2" t="s">
        <v>38</v>
      </c>
      <c r="E151" s="114" t="s">
        <v>57</v>
      </c>
      <c r="F151" s="56" t="str">
        <f t="shared" si="5"/>
        <v>Plein exercice</v>
      </c>
      <c r="G151" s="93" t="s">
        <v>133</v>
      </c>
    </row>
    <row r="152" spans="1:7" x14ac:dyDescent="0.2">
      <c r="A152" s="3" t="str">
        <f t="shared" si="4"/>
        <v>Effectuer des interventions qui requièrent d’insérer un instrument ou un doigt dans un orifice corporelAlbertaInfirmières auxiliaires autorisées</v>
      </c>
      <c r="B152" s="3" t="s">
        <v>163</v>
      </c>
      <c r="C152" s="3" t="s">
        <v>172</v>
      </c>
      <c r="D152" s="2" t="s">
        <v>38</v>
      </c>
      <c r="E152" s="114" t="s">
        <v>58</v>
      </c>
      <c r="F152" s="56" t="str">
        <f t="shared" si="5"/>
        <v>Plein exercice</v>
      </c>
      <c r="G152" s="93" t="s">
        <v>133</v>
      </c>
    </row>
    <row r="153" spans="1:7" x14ac:dyDescent="0.2">
      <c r="A153" s="3" t="str">
        <f t="shared" si="4"/>
        <v>Prescrire une forme de traitement par rayonnementAlbertaInfirmières auxiliaires autorisées</v>
      </c>
      <c r="B153" s="3" t="s">
        <v>163</v>
      </c>
      <c r="C153" s="3" t="s">
        <v>172</v>
      </c>
      <c r="D153" s="2" t="s">
        <v>38</v>
      </c>
      <c r="E153" s="33" t="s">
        <v>59</v>
      </c>
      <c r="F153" s="56" t="str">
        <f t="shared" si="5"/>
        <v>Exclu</v>
      </c>
      <c r="G153" s="97" t="s">
        <v>140</v>
      </c>
    </row>
    <row r="154" spans="1:7" x14ac:dyDescent="0.2">
      <c r="A154" s="3" t="str">
        <f t="shared" si="4"/>
        <v>Appliquer une forme de traitement par rayonnementAlbertaInfirmières auxiliaires autorisées</v>
      </c>
      <c r="B154" s="3" t="s">
        <v>163</v>
      </c>
      <c r="C154" s="3" t="s">
        <v>172</v>
      </c>
      <c r="D154" s="2" t="s">
        <v>38</v>
      </c>
      <c r="E154" s="33" t="s">
        <v>60</v>
      </c>
      <c r="F154" s="56" t="str">
        <f t="shared" si="5"/>
        <v>Exercice restreint</v>
      </c>
      <c r="G154" s="93" t="s">
        <v>182</v>
      </c>
    </row>
    <row r="155" spans="1:7" x14ac:dyDescent="0.2">
      <c r="A155" s="3" t="str">
        <f t="shared" si="4"/>
        <v>Effectuer un électrocardiogrammeAlbertaInfirmières auxiliaires autorisées</v>
      </c>
      <c r="B155" s="3" t="s">
        <v>163</v>
      </c>
      <c r="C155" s="3" t="s">
        <v>172</v>
      </c>
      <c r="D155" s="2" t="s">
        <v>38</v>
      </c>
      <c r="E155" s="114" t="s">
        <v>61</v>
      </c>
      <c r="F155" s="56" t="str">
        <f t="shared" si="5"/>
        <v>Plein exercice</v>
      </c>
      <c r="G155" s="93" t="s">
        <v>133</v>
      </c>
    </row>
    <row r="156" spans="1:7" x14ac:dyDescent="0.2">
      <c r="A156" s="3" t="str">
        <f t="shared" si="4"/>
        <v>Interpréter un électrocardiogrammeAlbertaInfirmières auxiliaires autorisées</v>
      </c>
      <c r="B156" s="3" t="s">
        <v>163</v>
      </c>
      <c r="C156" s="3" t="s">
        <v>172</v>
      </c>
      <c r="D156" s="2" t="s">
        <v>38</v>
      </c>
      <c r="E156" s="114" t="s">
        <v>62</v>
      </c>
      <c r="F156" s="56" t="str">
        <f t="shared" si="5"/>
        <v>Exercice restreint</v>
      </c>
      <c r="G156" s="93" t="s">
        <v>182</v>
      </c>
    </row>
    <row r="157" spans="1:7" x14ac:dyDescent="0.2">
      <c r="A157" s="3" t="str">
        <f t="shared" si="4"/>
        <v>Prescrire des analyses de sang et des produits sanguinsAlbertaInfirmières auxiliaires autorisées</v>
      </c>
      <c r="B157" s="3" t="s">
        <v>163</v>
      </c>
      <c r="C157" s="3" t="s">
        <v>172</v>
      </c>
      <c r="D157" s="2" t="s">
        <v>38</v>
      </c>
      <c r="E157" s="119" t="s">
        <v>63</v>
      </c>
      <c r="F157" s="56" t="str">
        <f t="shared" si="5"/>
        <v>Exclu</v>
      </c>
      <c r="G157" s="97" t="s">
        <v>140</v>
      </c>
    </row>
    <row r="158" spans="1:7" x14ac:dyDescent="0.2">
      <c r="A158" s="3" t="str">
        <f t="shared" si="4"/>
        <v>Prescrire toute forme de radiothérapieAlbertaInfirmières auxiliaires autorisées</v>
      </c>
      <c r="B158" s="3" t="s">
        <v>163</v>
      </c>
      <c r="C158" s="3" t="s">
        <v>172</v>
      </c>
      <c r="D158" s="2" t="s">
        <v>38</v>
      </c>
      <c r="E158" s="33" t="s">
        <v>64</v>
      </c>
      <c r="F158" s="56" t="str">
        <f t="shared" si="5"/>
        <v>Exclu</v>
      </c>
      <c r="G158" s="97" t="s">
        <v>140</v>
      </c>
    </row>
    <row r="159" spans="1:7" x14ac:dyDescent="0.2">
      <c r="A159" s="3" t="str">
        <f t="shared" si="4"/>
        <v>Appliquer toute forme de radiothérapieAlbertaInfirmières auxiliaires autorisées</v>
      </c>
      <c r="B159" s="3" t="s">
        <v>163</v>
      </c>
      <c r="C159" s="3" t="s">
        <v>172</v>
      </c>
      <c r="D159" s="2" t="s">
        <v>38</v>
      </c>
      <c r="E159" s="33" t="s">
        <v>65</v>
      </c>
      <c r="F159" s="56" t="str">
        <f t="shared" si="5"/>
        <v>Exercice restreint</v>
      </c>
      <c r="G159" s="93" t="s">
        <v>182</v>
      </c>
    </row>
    <row r="160" spans="1:7" x14ac:dyDescent="0.2">
      <c r="A160" s="3" t="str">
        <f t="shared" si="4"/>
        <v>Prescrire des traitements cosmétiques comme le BotoxAlbertaInfirmières auxiliaires autorisées</v>
      </c>
      <c r="B160" s="3" t="s">
        <v>163</v>
      </c>
      <c r="C160" s="3" t="s">
        <v>172</v>
      </c>
      <c r="D160" s="2" t="s">
        <v>38</v>
      </c>
      <c r="E160" s="33" t="s">
        <v>66</v>
      </c>
      <c r="F160" s="56" t="str">
        <f t="shared" si="5"/>
        <v>Exclu</v>
      </c>
      <c r="G160" s="97" t="s">
        <v>140</v>
      </c>
    </row>
    <row r="161" spans="1:7" x14ac:dyDescent="0.2">
      <c r="A161" s="3" t="str">
        <f t="shared" si="4"/>
        <v>Appliquer des traitements cosmétiques comme le BotoxAlbertaInfirmières auxiliaires autorisées</v>
      </c>
      <c r="B161" s="3" t="s">
        <v>163</v>
      </c>
      <c r="C161" s="3" t="s">
        <v>172</v>
      </c>
      <c r="D161" s="2" t="s">
        <v>38</v>
      </c>
      <c r="E161" s="33" t="s">
        <v>67</v>
      </c>
      <c r="F161" s="56" t="str">
        <f t="shared" si="5"/>
        <v>Exercice restreint</v>
      </c>
      <c r="G161" s="93" t="s">
        <v>182</v>
      </c>
    </row>
    <row r="162" spans="1:7" x14ac:dyDescent="0.2">
      <c r="A162" s="3" t="str">
        <f t="shared" si="4"/>
        <v>Immobiliser des fracturesAlbertaInfirmières auxiliaires autorisées</v>
      </c>
      <c r="B162" s="3" t="s">
        <v>163</v>
      </c>
      <c r="C162" s="3" t="s">
        <v>172</v>
      </c>
      <c r="D162" s="2" t="s">
        <v>38</v>
      </c>
      <c r="E162" s="33" t="s">
        <v>68</v>
      </c>
      <c r="F162" s="56" t="str">
        <f t="shared" si="5"/>
        <v>Exercice restreint</v>
      </c>
      <c r="G162" s="93" t="s">
        <v>182</v>
      </c>
    </row>
    <row r="163" spans="1:7" x14ac:dyDescent="0.2">
      <c r="A163" s="3" t="str">
        <f t="shared" si="4"/>
        <v>Réduire une luxationAlbertaInfirmières auxiliaires autorisées</v>
      </c>
      <c r="B163" s="3" t="s">
        <v>163</v>
      </c>
      <c r="C163" s="3" t="s">
        <v>172</v>
      </c>
      <c r="D163" s="2" t="s">
        <v>38</v>
      </c>
      <c r="E163" s="33" t="s">
        <v>69</v>
      </c>
      <c r="F163" s="56" t="str">
        <f t="shared" si="5"/>
        <v>Exclu</v>
      </c>
      <c r="G163" s="97" t="s">
        <v>140</v>
      </c>
    </row>
    <row r="164" spans="1:7" x14ac:dyDescent="0.2">
      <c r="A164" s="3" t="str">
        <f t="shared" si="4"/>
        <v>Installer un plâtreAlbertaInfirmières auxiliaires autorisées</v>
      </c>
      <c r="B164" s="3" t="s">
        <v>163</v>
      </c>
      <c r="C164" s="3" t="s">
        <v>172</v>
      </c>
      <c r="D164" s="2" t="s">
        <v>38</v>
      </c>
      <c r="E164" s="33" t="s">
        <v>70</v>
      </c>
      <c r="F164" s="56" t="str">
        <f t="shared" si="5"/>
        <v>Exercice restreint</v>
      </c>
      <c r="G164" s="93" t="s">
        <v>182</v>
      </c>
    </row>
    <row r="165" spans="1:7" x14ac:dyDescent="0.2">
      <c r="A165" s="3" t="str">
        <f t="shared" si="4"/>
        <v>Appliquer une contentionAlbertaInfirmières auxiliaires autorisées</v>
      </c>
      <c r="B165" s="3" t="s">
        <v>163</v>
      </c>
      <c r="C165" s="3" t="s">
        <v>172</v>
      </c>
      <c r="D165" s="2" t="s">
        <v>38</v>
      </c>
      <c r="E165" s="33" t="s">
        <v>71</v>
      </c>
      <c r="F165" s="56" t="str">
        <f t="shared" si="5"/>
        <v>Plein exercice</v>
      </c>
      <c r="G165" s="93" t="s">
        <v>133</v>
      </c>
    </row>
    <row r="166" spans="1:7" x14ac:dyDescent="0.2">
      <c r="A166" s="3" t="str">
        <f t="shared" si="4"/>
        <v>Gérer une contentionAlbertaInfirmières auxiliaires autorisées</v>
      </c>
      <c r="B166" s="3" t="s">
        <v>163</v>
      </c>
      <c r="C166" s="3" t="s">
        <v>172</v>
      </c>
      <c r="D166" s="2" t="s">
        <v>38</v>
      </c>
      <c r="E166" s="33" t="s">
        <v>72</v>
      </c>
      <c r="F166" s="56" t="str">
        <f t="shared" si="5"/>
        <v>Plein exercice</v>
      </c>
      <c r="G166" s="93" t="s">
        <v>133</v>
      </c>
    </row>
    <row r="167" spans="1:7" x14ac:dyDescent="0.2">
      <c r="A167" s="3" t="str">
        <f t="shared" si="4"/>
        <v>Réaliser des évaluations d’infections transmissibles sexuellement (ITS)AlbertaInfirmières auxiliaires autorisées</v>
      </c>
      <c r="B167" s="3" t="s">
        <v>163</v>
      </c>
      <c r="C167" s="3" t="s">
        <v>172</v>
      </c>
      <c r="D167" s="2" t="s">
        <v>38</v>
      </c>
      <c r="E167" s="114" t="s">
        <v>73</v>
      </c>
      <c r="F167" s="56" t="str">
        <f t="shared" si="5"/>
        <v>Plein exercice</v>
      </c>
      <c r="G167" s="93" t="s">
        <v>133</v>
      </c>
    </row>
    <row r="168" spans="1:7" x14ac:dyDescent="0.2">
      <c r="A168" s="3" t="str">
        <f t="shared" si="4"/>
        <v>Évaluer la contraceptionAlbertaInfirmières auxiliaires autorisées</v>
      </c>
      <c r="B168" s="3" t="s">
        <v>163</v>
      </c>
      <c r="C168" s="3" t="s">
        <v>172</v>
      </c>
      <c r="D168" s="2" t="s">
        <v>38</v>
      </c>
      <c r="E168" s="114" t="s">
        <v>74</v>
      </c>
      <c r="F168" s="56" t="str">
        <f t="shared" si="5"/>
        <v>Plein exercice</v>
      </c>
      <c r="G168" s="93" t="s">
        <v>133</v>
      </c>
    </row>
    <row r="169" spans="1:7" x14ac:dyDescent="0.2">
      <c r="A169" s="3" t="str">
        <f t="shared" si="4"/>
        <v>Insérer des dispositifs intra-utérinsAlbertaInfirmières auxiliaires autorisées</v>
      </c>
      <c r="B169" s="3" t="s">
        <v>163</v>
      </c>
      <c r="C169" s="3" t="s">
        <v>172</v>
      </c>
      <c r="D169" s="2" t="s">
        <v>38</v>
      </c>
      <c r="E169" s="115" t="s">
        <v>75</v>
      </c>
      <c r="F169" s="56" t="str">
        <f t="shared" si="5"/>
        <v>Exercice restreint</v>
      </c>
      <c r="G169" s="93" t="s">
        <v>182</v>
      </c>
    </row>
    <row r="170" spans="1:7" x14ac:dyDescent="0.2">
      <c r="A170" s="3" t="str">
        <f t="shared" si="4"/>
        <v>Effectuer un examen pelvienAlbertaInfirmières auxiliaires autorisées</v>
      </c>
      <c r="B170" s="3" t="s">
        <v>163</v>
      </c>
      <c r="C170" s="3" t="s">
        <v>172</v>
      </c>
      <c r="D170" s="2" t="s">
        <v>38</v>
      </c>
      <c r="E170" s="114" t="s">
        <v>76</v>
      </c>
      <c r="F170" s="56" t="str">
        <f t="shared" si="5"/>
        <v>Exercice restreint</v>
      </c>
      <c r="G170" s="93" t="s">
        <v>182</v>
      </c>
    </row>
    <row r="171" spans="1:7" x14ac:dyDescent="0.2">
      <c r="A171" s="3" t="str">
        <f t="shared" si="4"/>
        <v>Dépister le cancer du col de l’utérus AlbertaInfirmières auxiliaires autorisées</v>
      </c>
      <c r="B171" s="3" t="s">
        <v>163</v>
      </c>
      <c r="C171" s="3" t="s">
        <v>172</v>
      </c>
      <c r="D171" s="2" t="s">
        <v>38</v>
      </c>
      <c r="E171" s="114" t="s">
        <v>77</v>
      </c>
      <c r="F171" s="56" t="str">
        <f t="shared" si="5"/>
        <v>Plein exercice</v>
      </c>
      <c r="G171" s="93" t="s">
        <v>133</v>
      </c>
    </row>
    <row r="172" spans="1:7" x14ac:dyDescent="0.2">
      <c r="A172" s="3" t="str">
        <f t="shared" si="4"/>
        <v>Dépister les troubles de santé mentaleAlbertaInfirmières auxiliaires autorisées</v>
      </c>
      <c r="B172" s="3" t="s">
        <v>163</v>
      </c>
      <c r="C172" s="3" t="s">
        <v>172</v>
      </c>
      <c r="D172" s="2" t="s">
        <v>38</v>
      </c>
      <c r="E172" s="114" t="s">
        <v>78</v>
      </c>
      <c r="F172" s="56" t="str">
        <f t="shared" si="5"/>
        <v>Plein exercice</v>
      </c>
      <c r="G172" s="93" t="s">
        <v>133</v>
      </c>
    </row>
    <row r="173" spans="1:7" x14ac:dyDescent="0.2">
      <c r="A173" s="3" t="str">
        <f t="shared" si="4"/>
        <v>Dépister l’utilisation de substancesAlbertaInfirmières auxiliaires autorisées</v>
      </c>
      <c r="B173" s="3" t="s">
        <v>163</v>
      </c>
      <c r="C173" s="3" t="s">
        <v>172</v>
      </c>
      <c r="D173" s="2" t="s">
        <v>38</v>
      </c>
      <c r="E173" s="114" t="s">
        <v>79</v>
      </c>
      <c r="F173" s="56" t="str">
        <f t="shared" si="5"/>
        <v>Plein exercice</v>
      </c>
      <c r="G173" s="93" t="s">
        <v>133</v>
      </c>
    </row>
    <row r="174" spans="1:7" x14ac:dyDescent="0.2">
      <c r="A174" s="3" t="str">
        <f t="shared" si="4"/>
        <v>Effectuer des tests d’allergiesAlbertaInfirmières auxiliaires autorisées</v>
      </c>
      <c r="B174" s="3" t="s">
        <v>163</v>
      </c>
      <c r="C174" s="3" t="s">
        <v>172</v>
      </c>
      <c r="D174" s="2" t="s">
        <v>38</v>
      </c>
      <c r="E174" s="114" t="s">
        <v>80</v>
      </c>
      <c r="F174" s="56" t="str">
        <f t="shared" si="5"/>
        <v>Plein exercice</v>
      </c>
      <c r="G174" s="93" t="s">
        <v>133</v>
      </c>
    </row>
    <row r="175" spans="1:7" x14ac:dyDescent="0.2">
      <c r="A175" s="3" t="str">
        <f t="shared" si="4"/>
        <v>Fournir des soins de réadaptationAlbertaInfirmières auxiliaires autorisées</v>
      </c>
      <c r="B175" s="3" t="s">
        <v>163</v>
      </c>
      <c r="C175" s="3" t="s">
        <v>172</v>
      </c>
      <c r="D175" s="2" t="s">
        <v>38</v>
      </c>
      <c r="E175" s="114" t="s">
        <v>81</v>
      </c>
      <c r="F175" s="56" t="str">
        <f t="shared" si="5"/>
        <v>Plein exercice</v>
      </c>
      <c r="G175" s="93" t="s">
        <v>133</v>
      </c>
    </row>
    <row r="176" spans="1:7" x14ac:dyDescent="0.2">
      <c r="A176" s="3" t="str">
        <f t="shared" si="4"/>
        <v>Offrir des services de psychothérapie pour la santé mentaleAlbertaInfirmières auxiliaires autorisées</v>
      </c>
      <c r="B176" s="3" t="s">
        <v>163</v>
      </c>
      <c r="C176" s="3" t="s">
        <v>172</v>
      </c>
      <c r="D176" s="2" t="s">
        <v>38</v>
      </c>
      <c r="E176" s="33" t="s">
        <v>82</v>
      </c>
      <c r="F176" s="56" t="str">
        <f t="shared" si="5"/>
        <v>Exercice restreint</v>
      </c>
      <c r="G176" s="93" t="s">
        <v>182</v>
      </c>
    </row>
    <row r="177" spans="1:7" x14ac:dyDescent="0.2">
      <c r="A177" s="3" t="str">
        <f t="shared" si="4"/>
        <v>Offrir du soutien pour l’aide médicale à mourir avec supervisionAlbertaInfirmières auxiliaires autorisées</v>
      </c>
      <c r="B177" s="3" t="s">
        <v>163</v>
      </c>
      <c r="C177" s="3" t="s">
        <v>172</v>
      </c>
      <c r="D177" s="2" t="s">
        <v>38</v>
      </c>
      <c r="E177" s="33" t="s">
        <v>83</v>
      </c>
      <c r="F177" s="56" t="str">
        <f t="shared" si="5"/>
        <v>Exercice restreint</v>
      </c>
      <c r="G177" s="93" t="s">
        <v>182</v>
      </c>
    </row>
    <row r="178" spans="1:7" x14ac:dyDescent="0.2">
      <c r="A178" s="3" t="str">
        <f t="shared" si="4"/>
        <v>Prescrire une pharmacothérapie AlbertaInfirmières auxiliaires autorisées</v>
      </c>
      <c r="B178" s="3" t="s">
        <v>164</v>
      </c>
      <c r="C178" s="3" t="s">
        <v>172</v>
      </c>
      <c r="D178" s="2" t="s">
        <v>38</v>
      </c>
      <c r="E178" s="33" t="s">
        <v>85</v>
      </c>
      <c r="F178" s="56" t="str">
        <f t="shared" si="5"/>
        <v>Exclu</v>
      </c>
      <c r="G178" s="97" t="s">
        <v>140</v>
      </c>
    </row>
    <row r="179" spans="1:7" x14ac:dyDescent="0.2">
      <c r="A179" s="3" t="str">
        <f t="shared" si="4"/>
        <v>Préparer des médicaments d’ordonnanceAlbertaInfirmières auxiliaires autorisées</v>
      </c>
      <c r="B179" s="3" t="s">
        <v>164</v>
      </c>
      <c r="C179" s="3" t="s">
        <v>172</v>
      </c>
      <c r="D179" s="2" t="s">
        <v>38</v>
      </c>
      <c r="E179" s="114" t="s">
        <v>86</v>
      </c>
      <c r="F179" s="56" t="str">
        <f t="shared" si="5"/>
        <v>Exercice restreint</v>
      </c>
      <c r="G179" s="93" t="s">
        <v>182</v>
      </c>
    </row>
    <row r="180" spans="1:7" x14ac:dyDescent="0.2">
      <c r="A180" s="3" t="str">
        <f t="shared" si="4"/>
        <v>Administrer des médicaments prescritsAlbertaInfirmières auxiliaires autorisées</v>
      </c>
      <c r="B180" s="3" t="s">
        <v>164</v>
      </c>
      <c r="C180" s="3" t="s">
        <v>172</v>
      </c>
      <c r="D180" s="2" t="s">
        <v>38</v>
      </c>
      <c r="E180" s="114" t="s">
        <v>87</v>
      </c>
      <c r="F180" s="56" t="str">
        <f t="shared" si="5"/>
        <v>Plein exercice</v>
      </c>
      <c r="G180" s="93" t="s">
        <v>133</v>
      </c>
    </row>
    <row r="181" spans="1:7" x14ac:dyDescent="0.2">
      <c r="A181" s="3" t="str">
        <f t="shared" si="4"/>
        <v>Prescrire des substances contrôléesAlbertaInfirmières auxiliaires autorisées</v>
      </c>
      <c r="B181" s="3" t="s">
        <v>164</v>
      </c>
      <c r="C181" s="3" t="s">
        <v>172</v>
      </c>
      <c r="D181" s="2" t="s">
        <v>38</v>
      </c>
      <c r="E181" s="33" t="s">
        <v>88</v>
      </c>
      <c r="F181" s="56" t="str">
        <f t="shared" si="5"/>
        <v>Exclu</v>
      </c>
      <c r="G181" s="97" t="s">
        <v>140</v>
      </c>
    </row>
    <row r="182" spans="1:7" x14ac:dyDescent="0.2">
      <c r="A182" s="3" t="str">
        <f t="shared" si="4"/>
        <v>Administrer des substances contrôlées AlbertaInfirmières auxiliaires autorisées</v>
      </c>
      <c r="B182" s="3" t="s">
        <v>164</v>
      </c>
      <c r="C182" s="3" t="s">
        <v>172</v>
      </c>
      <c r="D182" s="2" t="s">
        <v>38</v>
      </c>
      <c r="E182" s="114" t="s">
        <v>190</v>
      </c>
      <c r="F182" s="56" t="str">
        <f t="shared" si="5"/>
        <v>Plein exercice</v>
      </c>
      <c r="G182" s="93" t="s">
        <v>133</v>
      </c>
    </row>
    <row r="183" spans="1:7" x14ac:dyDescent="0.2">
      <c r="A183" s="3" t="str">
        <f t="shared" si="4"/>
        <v>Prescrire des vaccinsAlbertaInfirmières auxiliaires autorisées</v>
      </c>
      <c r="B183" s="3" t="s">
        <v>164</v>
      </c>
      <c r="C183" s="3" t="s">
        <v>172</v>
      </c>
      <c r="D183" s="2" t="s">
        <v>38</v>
      </c>
      <c r="E183" s="33" t="s">
        <v>89</v>
      </c>
      <c r="F183" s="56" t="str">
        <f t="shared" si="5"/>
        <v>Exclu</v>
      </c>
      <c r="G183" s="97" t="s">
        <v>140</v>
      </c>
    </row>
    <row r="184" spans="1:7" x14ac:dyDescent="0.2">
      <c r="A184" s="3" t="str">
        <f t="shared" si="4"/>
        <v>Administrer des vaccinsAlbertaInfirmières auxiliaires autorisées</v>
      </c>
      <c r="B184" s="3" t="s">
        <v>164</v>
      </c>
      <c r="C184" s="3" t="s">
        <v>172</v>
      </c>
      <c r="D184" s="2" t="s">
        <v>38</v>
      </c>
      <c r="E184" s="114" t="s">
        <v>189</v>
      </c>
      <c r="F184" s="56" t="str">
        <f t="shared" si="5"/>
        <v>Exercice restreint</v>
      </c>
      <c r="G184" s="93" t="s">
        <v>182</v>
      </c>
    </row>
    <row r="185" spans="1:7" x14ac:dyDescent="0.2">
      <c r="A185" s="3" t="str">
        <f t="shared" si="4"/>
        <v>Gérer le travail et l’accouchement de manière autonome AlbertaInfirmières auxiliaires autorisées</v>
      </c>
      <c r="B185" s="3" t="s">
        <v>165</v>
      </c>
      <c r="C185" s="3" t="s">
        <v>172</v>
      </c>
      <c r="D185" s="2" t="s">
        <v>38</v>
      </c>
      <c r="E185" s="33" t="s">
        <v>91</v>
      </c>
      <c r="F185" s="56" t="str">
        <f t="shared" si="5"/>
        <v>Exclu</v>
      </c>
      <c r="G185" s="97" t="s">
        <v>140</v>
      </c>
    </row>
    <row r="186" spans="1:7" x14ac:dyDescent="0.2">
      <c r="A186" s="3" t="str">
        <f t="shared" si="4"/>
        <v>Confirmer un décèsAlbertaInfirmières auxiliaires autorisées</v>
      </c>
      <c r="B186" s="3" t="s">
        <v>165</v>
      </c>
      <c r="C186" s="3" t="s">
        <v>172</v>
      </c>
      <c r="D186" s="2" t="s">
        <v>38</v>
      </c>
      <c r="E186" s="33" t="s">
        <v>92</v>
      </c>
      <c r="F186" s="56" t="str">
        <f t="shared" si="5"/>
        <v>Exercice restreint</v>
      </c>
      <c r="G186" s="93" t="s">
        <v>182</v>
      </c>
    </row>
    <row r="187" spans="1:7" x14ac:dyDescent="0.2">
      <c r="A187" s="3" t="str">
        <f t="shared" si="4"/>
        <v>Admettre des patients à l’hôpital et leur accorder un congéAlbertaInfirmières auxiliaires autorisées</v>
      </c>
      <c r="B187" s="3" t="s">
        <v>165</v>
      </c>
      <c r="C187" s="3" t="s">
        <v>172</v>
      </c>
      <c r="D187" s="2" t="s">
        <v>38</v>
      </c>
      <c r="E187" s="33" t="s">
        <v>93</v>
      </c>
      <c r="F187" s="56" t="str">
        <f t="shared" si="5"/>
        <v>Exclu</v>
      </c>
      <c r="G187" s="97" t="s">
        <v>140</v>
      </c>
    </row>
    <row r="188" spans="1:7" x14ac:dyDescent="0.2">
      <c r="A188" s="3" t="str">
        <f t="shared" si="4"/>
        <v>Certifier un décès (c.-à.-d. remplir le certificat de décès)AlbertaInfirmières auxiliaires autorisées</v>
      </c>
      <c r="B188" s="3" t="s">
        <v>165</v>
      </c>
      <c r="C188" s="3" t="s">
        <v>172</v>
      </c>
      <c r="D188" s="2" t="s">
        <v>38</v>
      </c>
      <c r="E188" s="33" t="s">
        <v>94</v>
      </c>
      <c r="F188" s="56" t="str">
        <f t="shared" si="5"/>
        <v>Exclu</v>
      </c>
      <c r="G188" s="97" t="s">
        <v>140</v>
      </c>
    </row>
    <row r="189" spans="1:7" x14ac:dyDescent="0.2">
      <c r="A189" s="3" t="str">
        <f t="shared" si="4"/>
        <v>Effectuer un examen médical pour le permis de conduireAlbertaInfirmières auxiliaires autorisées</v>
      </c>
      <c r="B189" s="3" t="s">
        <v>165</v>
      </c>
      <c r="C189" s="3" t="s">
        <v>172</v>
      </c>
      <c r="D189" s="2" t="s">
        <v>38</v>
      </c>
      <c r="E189" s="33" t="s">
        <v>95</v>
      </c>
      <c r="F189" s="56" t="str">
        <f t="shared" si="5"/>
        <v>Exclu</v>
      </c>
      <c r="G189" s="97" t="s">
        <v>140</v>
      </c>
    </row>
    <row r="190" spans="1:7" x14ac:dyDescent="0.2">
      <c r="A190" s="3" t="str">
        <f t="shared" si="4"/>
        <v>Remplir les formulaires d’invalidité fédérauxAlbertaInfirmières auxiliaires autorisées</v>
      </c>
      <c r="B190" s="3" t="s">
        <v>165</v>
      </c>
      <c r="C190" s="3" t="s">
        <v>172</v>
      </c>
      <c r="D190" s="2" t="s">
        <v>38</v>
      </c>
      <c r="E190" s="33" t="s">
        <v>96</v>
      </c>
      <c r="F190" s="56" t="str">
        <f t="shared" si="5"/>
        <v>Exclu</v>
      </c>
      <c r="G190" s="97" t="s">
        <v>140</v>
      </c>
    </row>
    <row r="191" spans="1:7" x14ac:dyDescent="0.2">
      <c r="A191" s="3" t="str">
        <f t="shared" si="4"/>
        <v>Remplir les formulaires médicaux provinciaux ou territoriauxAlbertaInfirmières auxiliaires autorisées</v>
      </c>
      <c r="B191" s="3" t="s">
        <v>165</v>
      </c>
      <c r="C191" s="3" t="s">
        <v>172</v>
      </c>
      <c r="D191" s="2" t="s">
        <v>38</v>
      </c>
      <c r="E191" s="33" t="s">
        <v>97</v>
      </c>
      <c r="F191" s="56" t="str">
        <f t="shared" si="5"/>
        <v>Exercice restreint</v>
      </c>
      <c r="G191" s="93" t="s">
        <v>182</v>
      </c>
    </row>
    <row r="192" spans="1:7" x14ac:dyDescent="0.2">
      <c r="A192" s="3" t="str">
        <f t="shared" si="4"/>
        <v>Signer les formulaires d’obtention de vignette pour personnes handicapéesAlbertaInfirmières auxiliaires autorisées</v>
      </c>
      <c r="B192" s="3" t="s">
        <v>165</v>
      </c>
      <c r="C192" s="3" t="s">
        <v>172</v>
      </c>
      <c r="D192" s="2" t="s">
        <v>38</v>
      </c>
      <c r="E192" s="33" t="s">
        <v>98</v>
      </c>
      <c r="F192" s="56" t="str">
        <f t="shared" si="5"/>
        <v>Exclu</v>
      </c>
      <c r="G192" s="97" t="s">
        <v>140</v>
      </c>
    </row>
    <row r="193" spans="1:7" x14ac:dyDescent="0.2">
      <c r="A193" s="3" t="str">
        <f t="shared" si="4"/>
        <v>Admettre des patients à des établissements de soins de longue durée AlbertaInfirmières auxiliaires autorisées</v>
      </c>
      <c r="B193" s="3" t="s">
        <v>165</v>
      </c>
      <c r="C193" s="3" t="s">
        <v>172</v>
      </c>
      <c r="D193" s="2" t="s">
        <v>38</v>
      </c>
      <c r="E193" s="33" t="s">
        <v>99</v>
      </c>
      <c r="F193" s="56" t="str">
        <f t="shared" si="5"/>
        <v>Exclu</v>
      </c>
      <c r="G193" s="97" t="s">
        <v>140</v>
      </c>
    </row>
    <row r="194" spans="1:7" x14ac:dyDescent="0.2">
      <c r="A194" s="3" t="str">
        <f t="shared" si="4"/>
        <v>Remplir la Formule 1 d’admission non volontaire à l’hôpital AlbertaInfirmières auxiliaires autorisées</v>
      </c>
      <c r="B194" s="3" t="s">
        <v>165</v>
      </c>
      <c r="C194" s="3" t="s">
        <v>172</v>
      </c>
      <c r="D194" s="2" t="s">
        <v>38</v>
      </c>
      <c r="E194" s="33" t="s">
        <v>100</v>
      </c>
      <c r="F194" s="56" t="str">
        <f t="shared" si="5"/>
        <v>Exclu</v>
      </c>
      <c r="G194" s="97" t="s">
        <v>140</v>
      </c>
    </row>
    <row r="195" spans="1:7" x14ac:dyDescent="0.2">
      <c r="A195" s="3" t="str">
        <f t="shared" si="4"/>
        <v>Tenir une clinique de gestion des maladies (soin des pieds, diabète) AlbertaInfirmières auxiliaires autorisées</v>
      </c>
      <c r="B195" s="3" t="s">
        <v>165</v>
      </c>
      <c r="C195" s="3" t="s">
        <v>172</v>
      </c>
      <c r="D195" s="2" t="s">
        <v>38</v>
      </c>
      <c r="E195" s="114" t="s">
        <v>101</v>
      </c>
      <c r="F195" s="56" t="str">
        <f t="shared" si="5"/>
        <v>Plein exercice</v>
      </c>
      <c r="G195" s="93" t="s">
        <v>133</v>
      </c>
    </row>
    <row r="196" spans="1:7" x14ac:dyDescent="0.2">
      <c r="A196" s="3" t="str">
        <f t="shared" si="4"/>
        <v>Évaluer la santéAlbertaInfirmières psychiatriques autorisées</v>
      </c>
      <c r="B196" s="3" t="s">
        <v>158</v>
      </c>
      <c r="C196" s="3" t="s">
        <v>172</v>
      </c>
      <c r="D196" s="104" t="s">
        <v>37</v>
      </c>
      <c r="E196" s="22" t="s">
        <v>40</v>
      </c>
      <c r="F196" s="56" t="str">
        <f t="shared" si="5"/>
        <v>Plein exercice</v>
      </c>
      <c r="G196" s="93" t="s">
        <v>133</v>
      </c>
    </row>
    <row r="197" spans="1:7" x14ac:dyDescent="0.2">
      <c r="A197" s="3" t="str">
        <f t="shared" ref="A197:A260" si="6">CONCATENATE(E197,C197,D197)</f>
        <v>Établir le diagnostic infirmierAlbertaInfirmières psychiatriques autorisées</v>
      </c>
      <c r="B197" s="3" t="s">
        <v>158</v>
      </c>
      <c r="C197" s="3" t="s">
        <v>172</v>
      </c>
      <c r="D197" s="104" t="s">
        <v>37</v>
      </c>
      <c r="E197" s="22" t="s">
        <v>41</v>
      </c>
      <c r="F197" s="56" t="str">
        <f t="shared" ref="F197:F259" si="7">TRIM(G197)</f>
        <v>Plein exercice</v>
      </c>
      <c r="G197" s="93" t="s">
        <v>133</v>
      </c>
    </row>
    <row r="198" spans="1:7" x14ac:dyDescent="0.2">
      <c r="A198" s="3" t="str">
        <f t="shared" si="6"/>
        <v>Élaborer le plan de soins infirmiersAlbertaInfirmières psychiatriques autorisées</v>
      </c>
      <c r="B198" s="3" t="s">
        <v>158</v>
      </c>
      <c r="C198" s="3" t="s">
        <v>172</v>
      </c>
      <c r="D198" s="104" t="s">
        <v>37</v>
      </c>
      <c r="E198" s="22" t="s">
        <v>42</v>
      </c>
      <c r="F198" s="56" t="str">
        <f t="shared" si="7"/>
        <v>Plein exercice</v>
      </c>
      <c r="G198" s="93" t="s">
        <v>133</v>
      </c>
    </row>
    <row r="199" spans="1:7" x14ac:dyDescent="0.2">
      <c r="A199" s="3" t="str">
        <f t="shared" si="6"/>
        <v>Réaliser les interventions infirmièresAlbertaInfirmières psychiatriques autorisées</v>
      </c>
      <c r="B199" s="3" t="s">
        <v>158</v>
      </c>
      <c r="C199" s="3" t="s">
        <v>172</v>
      </c>
      <c r="D199" s="104" t="s">
        <v>37</v>
      </c>
      <c r="E199" s="22" t="s">
        <v>43</v>
      </c>
      <c r="F199" s="56" t="str">
        <f t="shared" si="7"/>
        <v>Plein exercice</v>
      </c>
      <c r="G199" s="93" t="s">
        <v>133</v>
      </c>
    </row>
    <row r="200" spans="1:7" x14ac:dyDescent="0.2">
      <c r="A200" s="3" t="str">
        <f t="shared" si="6"/>
        <v>Consulter d’autres professionnels de la santéAlbertaInfirmières psychiatriques autorisées</v>
      </c>
      <c r="B200" s="3" t="s">
        <v>158</v>
      </c>
      <c r="C200" s="3" t="s">
        <v>172</v>
      </c>
      <c r="D200" s="104" t="s">
        <v>37</v>
      </c>
      <c r="E200" s="23" t="s">
        <v>44</v>
      </c>
      <c r="F200" s="56" t="str">
        <f t="shared" si="7"/>
        <v>Plein exercice</v>
      </c>
      <c r="G200" s="93" t="s">
        <v>133</v>
      </c>
    </row>
    <row r="201" spans="1:7" ht="28.5" x14ac:dyDescent="0.2">
      <c r="A201" s="3" t="str">
        <f t="shared" si="6"/>
        <v>Orienter les patients vers d’autres professionnels de la santéAlbertaInfirmières psychiatriques autorisées</v>
      </c>
      <c r="B201" s="3" t="s">
        <v>158</v>
      </c>
      <c r="C201" s="3" t="s">
        <v>172</v>
      </c>
      <c r="D201" s="104" t="s">
        <v>37</v>
      </c>
      <c r="E201" s="23" t="s">
        <v>45</v>
      </c>
      <c r="F201" s="56" t="str">
        <f t="shared" si="7"/>
        <v>Exercice restreint</v>
      </c>
      <c r="G201" s="93" t="s">
        <v>182</v>
      </c>
    </row>
    <row r="202" spans="1:7" x14ac:dyDescent="0.2">
      <c r="A202" s="3" t="str">
        <f t="shared" si="6"/>
        <v>Coordonner les services de santé AlbertaInfirmières psychiatriques autorisées</v>
      </c>
      <c r="B202" s="3" t="s">
        <v>158</v>
      </c>
      <c r="C202" s="3" t="s">
        <v>172</v>
      </c>
      <c r="D202" s="104" t="s">
        <v>37</v>
      </c>
      <c r="E202" s="22" t="s">
        <v>46</v>
      </c>
      <c r="F202" s="56" t="str">
        <f t="shared" si="7"/>
        <v>Plein exercice</v>
      </c>
      <c r="G202" s="93" t="s">
        <v>133</v>
      </c>
    </row>
    <row r="203" spans="1:7" x14ac:dyDescent="0.2">
      <c r="A203" s="3" t="str">
        <f t="shared" si="6"/>
        <v>Prescrire des radiographiesAlbertaInfirmières psychiatriques autorisées</v>
      </c>
      <c r="B203" s="3" t="s">
        <v>158</v>
      </c>
      <c r="C203" s="3" t="s">
        <v>172</v>
      </c>
      <c r="D203" s="104" t="s">
        <v>37</v>
      </c>
      <c r="E203" s="22" t="s">
        <v>47</v>
      </c>
      <c r="F203" s="56" t="str">
        <f t="shared" si="7"/>
        <v>Exercice restreint</v>
      </c>
      <c r="G203" s="93" t="s">
        <v>182</v>
      </c>
    </row>
    <row r="204" spans="1:7" x14ac:dyDescent="0.2">
      <c r="A204" s="3" t="str">
        <f t="shared" si="6"/>
        <v>Interpréter les radiographiesAlbertaInfirmières psychiatriques autorisées</v>
      </c>
      <c r="B204" s="3" t="s">
        <v>158</v>
      </c>
      <c r="C204" s="3" t="s">
        <v>172</v>
      </c>
      <c r="D204" s="104" t="s">
        <v>37</v>
      </c>
      <c r="E204" s="114" t="s">
        <v>48</v>
      </c>
      <c r="F204" s="56" t="str">
        <f t="shared" si="7"/>
        <v>Exercice restreint</v>
      </c>
      <c r="G204" s="93" t="s">
        <v>182</v>
      </c>
    </row>
    <row r="205" spans="1:7" x14ac:dyDescent="0.2">
      <c r="A205" s="3" t="str">
        <f t="shared" si="6"/>
        <v>Prescrire des analyses de laboratoireAlbertaInfirmières psychiatriques autorisées</v>
      </c>
      <c r="B205" s="3" t="s">
        <v>158</v>
      </c>
      <c r="C205" s="3" t="s">
        <v>172</v>
      </c>
      <c r="D205" s="104" t="s">
        <v>37</v>
      </c>
      <c r="E205" s="114" t="s">
        <v>49</v>
      </c>
      <c r="F205" s="56" t="str">
        <f t="shared" si="7"/>
        <v>Exercice restreint</v>
      </c>
      <c r="G205" s="93" t="s">
        <v>182</v>
      </c>
    </row>
    <row r="206" spans="1:7" x14ac:dyDescent="0.2">
      <c r="A206" s="3" t="str">
        <f t="shared" si="6"/>
        <v>Interpréter les résultats des analyses de laboratoireAlbertaInfirmières psychiatriques autorisées</v>
      </c>
      <c r="B206" s="3" t="s">
        <v>158</v>
      </c>
      <c r="C206" s="3" t="s">
        <v>172</v>
      </c>
      <c r="D206" s="104" t="s">
        <v>37</v>
      </c>
      <c r="E206" s="114" t="s">
        <v>50</v>
      </c>
      <c r="F206" s="56" t="str">
        <f t="shared" si="7"/>
        <v>Plein exercice</v>
      </c>
      <c r="G206" s="93" t="s">
        <v>133</v>
      </c>
    </row>
    <row r="207" spans="1:7" x14ac:dyDescent="0.2">
      <c r="A207" s="3" t="str">
        <f t="shared" si="6"/>
        <v>Communiquer les diagnostics et les résultats des tests aux patientsAlbertaInfirmières psychiatriques autorisées</v>
      </c>
      <c r="B207" s="3" t="s">
        <v>158</v>
      </c>
      <c r="C207" s="3" t="s">
        <v>172</v>
      </c>
      <c r="D207" s="104" t="s">
        <v>37</v>
      </c>
      <c r="E207" s="33" t="s">
        <v>51</v>
      </c>
      <c r="F207" s="56" t="str">
        <f t="shared" si="7"/>
        <v>Exercice restreint</v>
      </c>
      <c r="G207" s="93" t="s">
        <v>182</v>
      </c>
    </row>
    <row r="208" spans="1:7" x14ac:dyDescent="0.2">
      <c r="A208" s="3" t="str">
        <f t="shared" si="6"/>
        <v>Surveiller et évaluer les résultats pour le clientAlbertaInfirmières psychiatriques autorisées</v>
      </c>
      <c r="B208" s="3" t="s">
        <v>158</v>
      </c>
      <c r="C208" s="3" t="s">
        <v>172</v>
      </c>
      <c r="D208" s="104" t="s">
        <v>37</v>
      </c>
      <c r="E208" s="22" t="s">
        <v>52</v>
      </c>
      <c r="F208" s="56" t="str">
        <f t="shared" si="7"/>
        <v>Plein exercice</v>
      </c>
      <c r="G208" s="93" t="s">
        <v>133</v>
      </c>
    </row>
    <row r="209" spans="1:7" x14ac:dyDescent="0.2">
      <c r="A209" s="3" t="str">
        <f t="shared" si="6"/>
        <v>Effectuer des visites de suiviAlbertaInfirmières psychiatriques autorisées</v>
      </c>
      <c r="B209" s="3" t="s">
        <v>158</v>
      </c>
      <c r="C209" s="3" t="s">
        <v>172</v>
      </c>
      <c r="D209" s="104" t="s">
        <v>37</v>
      </c>
      <c r="E209" s="22" t="s">
        <v>53</v>
      </c>
      <c r="F209" s="56" t="str">
        <f t="shared" si="7"/>
        <v>Plein exercice</v>
      </c>
      <c r="G209" s="93" t="s">
        <v>133</v>
      </c>
    </row>
    <row r="210" spans="1:7" x14ac:dyDescent="0.2">
      <c r="A210" s="3" t="str">
        <f t="shared" si="6"/>
        <v>Manage NP-led clinics AlbertaInfirmières psychiatriques autorisées</v>
      </c>
      <c r="B210" s="3" t="s">
        <v>158</v>
      </c>
      <c r="C210" s="3" t="s">
        <v>172</v>
      </c>
      <c r="D210" s="104" t="s">
        <v>37</v>
      </c>
      <c r="E210" s="89" t="s">
        <v>174</v>
      </c>
      <c r="F210" s="56" t="str">
        <f t="shared" si="7"/>
        <v/>
      </c>
      <c r="G210" s="57"/>
    </row>
    <row r="211" spans="1:7" x14ac:dyDescent="0.2">
      <c r="A211" s="3" t="str">
        <f t="shared" si="6"/>
        <v>Roster and manage patientsAlbertaInfirmières psychiatriques autorisées</v>
      </c>
      <c r="B211" s="3" t="s">
        <v>158</v>
      </c>
      <c r="C211" s="3" t="s">
        <v>172</v>
      </c>
      <c r="D211" s="104" t="s">
        <v>37</v>
      </c>
      <c r="E211" s="89" t="s">
        <v>175</v>
      </c>
      <c r="F211" s="56" t="str">
        <f t="shared" si="7"/>
        <v>Plein exercice</v>
      </c>
      <c r="G211" s="93" t="s">
        <v>133</v>
      </c>
    </row>
    <row r="212" spans="1:7" x14ac:dyDescent="0.2">
      <c r="A212" s="3" t="str">
        <f t="shared" si="6"/>
        <v>Practise autonomouslyAlbertaInfirmières psychiatriques autorisées</v>
      </c>
      <c r="B212" s="3" t="s">
        <v>158</v>
      </c>
      <c r="C212" s="3" t="s">
        <v>172</v>
      </c>
      <c r="D212" s="104" t="s">
        <v>37</v>
      </c>
      <c r="E212" s="89" t="s">
        <v>176</v>
      </c>
      <c r="F212" s="56" t="str">
        <f t="shared" si="7"/>
        <v>Plein exercice</v>
      </c>
      <c r="G212" s="93" t="s">
        <v>133</v>
      </c>
    </row>
    <row r="213" spans="1:7" x14ac:dyDescent="0.2">
      <c r="A213" s="3" t="str">
        <f t="shared" si="6"/>
        <v>Soigner des blessures (au-dessus du derme)AlbertaInfirmières psychiatriques autorisées</v>
      </c>
      <c r="B213" s="3" t="s">
        <v>163</v>
      </c>
      <c r="C213" s="3" t="s">
        <v>172</v>
      </c>
      <c r="D213" s="104" t="s">
        <v>37</v>
      </c>
      <c r="E213" s="33" t="s">
        <v>55</v>
      </c>
      <c r="F213" s="56" t="str">
        <f t="shared" si="7"/>
        <v>Plein exercice</v>
      </c>
      <c r="G213" s="93" t="s">
        <v>133</v>
      </c>
    </row>
    <row r="214" spans="1:7" x14ac:dyDescent="0.2">
      <c r="A214" s="3" t="str">
        <f t="shared" si="6"/>
        <v>Effectuer des interventions sous le dermeAlbertaInfirmières psychiatriques autorisées</v>
      </c>
      <c r="B214" s="3" t="s">
        <v>163</v>
      </c>
      <c r="C214" s="3" t="s">
        <v>172</v>
      </c>
      <c r="D214" s="104" t="s">
        <v>37</v>
      </c>
      <c r="E214" s="114" t="s">
        <v>56</v>
      </c>
      <c r="F214" s="56" t="str">
        <f t="shared" si="7"/>
        <v>Exercice restreint</v>
      </c>
      <c r="G214" s="93" t="s">
        <v>182</v>
      </c>
    </row>
    <row r="215" spans="1:7" x14ac:dyDescent="0.2">
      <c r="A215" s="3" t="str">
        <f t="shared" si="6"/>
        <v>Installer une ligne intraveineuseAlbertaInfirmières psychiatriques autorisées</v>
      </c>
      <c r="B215" s="3" t="s">
        <v>163</v>
      </c>
      <c r="C215" s="3" t="s">
        <v>172</v>
      </c>
      <c r="D215" s="104" t="s">
        <v>37</v>
      </c>
      <c r="E215" s="114" t="s">
        <v>57</v>
      </c>
      <c r="F215" s="56" t="str">
        <f t="shared" si="7"/>
        <v>Plein exercice</v>
      </c>
      <c r="G215" s="93" t="s">
        <v>133</v>
      </c>
    </row>
    <row r="216" spans="1:7" x14ac:dyDescent="0.2">
      <c r="A216" s="3" t="str">
        <f t="shared" si="6"/>
        <v>Effectuer des interventions qui requièrent d’insérer un instrument ou un doigt dans un orifice corporelAlbertaInfirmières psychiatriques autorisées</v>
      </c>
      <c r="B216" s="3" t="s">
        <v>163</v>
      </c>
      <c r="C216" s="3" t="s">
        <v>172</v>
      </c>
      <c r="D216" s="104" t="s">
        <v>37</v>
      </c>
      <c r="E216" s="114" t="s">
        <v>58</v>
      </c>
      <c r="F216" s="56" t="str">
        <f t="shared" si="7"/>
        <v>Exercice restreint</v>
      </c>
      <c r="G216" s="93" t="s">
        <v>182</v>
      </c>
    </row>
    <row r="217" spans="1:7" x14ac:dyDescent="0.2">
      <c r="A217" s="3" t="str">
        <f t="shared" si="6"/>
        <v>Prescrire une forme de traitement par rayonnementAlbertaInfirmières psychiatriques autorisées</v>
      </c>
      <c r="B217" s="3" t="s">
        <v>163</v>
      </c>
      <c r="C217" s="3" t="s">
        <v>172</v>
      </c>
      <c r="D217" s="104" t="s">
        <v>37</v>
      </c>
      <c r="E217" s="33" t="s">
        <v>59</v>
      </c>
      <c r="F217" s="56" t="str">
        <f t="shared" si="7"/>
        <v>Exercice restreint</v>
      </c>
      <c r="G217" s="93" t="s">
        <v>182</v>
      </c>
    </row>
    <row r="218" spans="1:7" x14ac:dyDescent="0.2">
      <c r="A218" s="3" t="str">
        <f t="shared" si="6"/>
        <v>Appliquer une forme de traitement par rayonnementAlbertaInfirmières psychiatriques autorisées</v>
      </c>
      <c r="B218" s="3" t="s">
        <v>163</v>
      </c>
      <c r="C218" s="3" t="s">
        <v>172</v>
      </c>
      <c r="D218" s="104" t="s">
        <v>37</v>
      </c>
      <c r="E218" s="33" t="s">
        <v>60</v>
      </c>
      <c r="F218" s="56" t="str">
        <f t="shared" si="7"/>
        <v>Exercice restreint</v>
      </c>
      <c r="G218" s="93" t="s">
        <v>182</v>
      </c>
    </row>
    <row r="219" spans="1:7" x14ac:dyDescent="0.2">
      <c r="A219" s="3" t="str">
        <f t="shared" si="6"/>
        <v>Effectuer un électrocardiogrammeAlbertaInfirmières psychiatriques autorisées</v>
      </c>
      <c r="B219" s="3" t="s">
        <v>163</v>
      </c>
      <c r="C219" s="3" t="s">
        <v>172</v>
      </c>
      <c r="D219" s="104" t="s">
        <v>37</v>
      </c>
      <c r="E219" s="114" t="s">
        <v>61</v>
      </c>
      <c r="F219" s="56" t="str">
        <f t="shared" si="7"/>
        <v>Exclu</v>
      </c>
      <c r="G219" s="97" t="s">
        <v>140</v>
      </c>
    </row>
    <row r="220" spans="1:7" x14ac:dyDescent="0.2">
      <c r="A220" s="3" t="str">
        <f t="shared" si="6"/>
        <v>Interpréter un électrocardiogrammeAlbertaInfirmières psychiatriques autorisées</v>
      </c>
      <c r="B220" s="3" t="s">
        <v>163</v>
      </c>
      <c r="C220" s="3" t="s">
        <v>172</v>
      </c>
      <c r="D220" s="104" t="s">
        <v>37</v>
      </c>
      <c r="E220" s="114" t="s">
        <v>62</v>
      </c>
      <c r="F220" s="56" t="str">
        <f t="shared" si="7"/>
        <v>Exclu</v>
      </c>
      <c r="G220" s="97" t="s">
        <v>140</v>
      </c>
    </row>
    <row r="221" spans="1:7" x14ac:dyDescent="0.2">
      <c r="A221" s="3" t="str">
        <f t="shared" si="6"/>
        <v>Prescrire des analyses de sang et des produits sanguinsAlbertaInfirmières psychiatriques autorisées</v>
      </c>
      <c r="B221" s="3" t="s">
        <v>163</v>
      </c>
      <c r="C221" s="3" t="s">
        <v>172</v>
      </c>
      <c r="D221" s="104" t="s">
        <v>37</v>
      </c>
      <c r="E221" s="119" t="s">
        <v>63</v>
      </c>
      <c r="F221" s="56" t="str">
        <f t="shared" si="7"/>
        <v>Exclu</v>
      </c>
      <c r="G221" s="97" t="s">
        <v>140</v>
      </c>
    </row>
    <row r="222" spans="1:7" x14ac:dyDescent="0.2">
      <c r="A222" s="3" t="str">
        <f t="shared" si="6"/>
        <v>Prescrire toute forme de radiothérapieAlbertaInfirmières psychiatriques autorisées</v>
      </c>
      <c r="B222" s="3" t="s">
        <v>163</v>
      </c>
      <c r="C222" s="3" t="s">
        <v>172</v>
      </c>
      <c r="D222" s="104" t="s">
        <v>37</v>
      </c>
      <c r="E222" s="33" t="s">
        <v>64</v>
      </c>
      <c r="F222" s="56" t="str">
        <f t="shared" si="7"/>
        <v>Exercice restreint</v>
      </c>
      <c r="G222" s="97" t="s">
        <v>182</v>
      </c>
    </row>
    <row r="223" spans="1:7" x14ac:dyDescent="0.2">
      <c r="A223" s="3" t="str">
        <f t="shared" si="6"/>
        <v>Appliquer toute forme de radiothérapieAlbertaInfirmières psychiatriques autorisées</v>
      </c>
      <c r="B223" s="3" t="s">
        <v>163</v>
      </c>
      <c r="C223" s="3" t="s">
        <v>172</v>
      </c>
      <c r="D223" s="104" t="s">
        <v>37</v>
      </c>
      <c r="E223" s="33" t="s">
        <v>65</v>
      </c>
      <c r="F223" s="56" t="str">
        <f t="shared" si="7"/>
        <v>Exercice restreint</v>
      </c>
      <c r="G223" s="97" t="s">
        <v>182</v>
      </c>
    </row>
    <row r="224" spans="1:7" x14ac:dyDescent="0.2">
      <c r="A224" s="3" t="str">
        <f t="shared" si="6"/>
        <v>Prescrire des traitements cosmétiques comme le BotoxAlbertaInfirmières psychiatriques autorisées</v>
      </c>
      <c r="B224" s="3" t="s">
        <v>163</v>
      </c>
      <c r="C224" s="3" t="s">
        <v>172</v>
      </c>
      <c r="D224" s="104" t="s">
        <v>37</v>
      </c>
      <c r="E224" s="33" t="s">
        <v>66</v>
      </c>
      <c r="F224" s="56" t="str">
        <f t="shared" si="7"/>
        <v>Exclu</v>
      </c>
      <c r="G224" s="97" t="s">
        <v>140</v>
      </c>
    </row>
    <row r="225" spans="1:7" x14ac:dyDescent="0.2">
      <c r="A225" s="3" t="str">
        <f t="shared" si="6"/>
        <v>Appliquer des traitements cosmétiques comme le BotoxAlbertaInfirmières psychiatriques autorisées</v>
      </c>
      <c r="B225" s="3" t="s">
        <v>163</v>
      </c>
      <c r="C225" s="3" t="s">
        <v>172</v>
      </c>
      <c r="D225" s="104" t="s">
        <v>37</v>
      </c>
      <c r="E225" s="33" t="s">
        <v>67</v>
      </c>
      <c r="F225" s="56" t="str">
        <f t="shared" si="7"/>
        <v>Exercice restreint</v>
      </c>
      <c r="G225" s="93" t="s">
        <v>182</v>
      </c>
    </row>
    <row r="226" spans="1:7" x14ac:dyDescent="0.2">
      <c r="A226" s="3" t="str">
        <f t="shared" si="6"/>
        <v>Immobiliser des fracturesAlbertaInfirmières psychiatriques autorisées</v>
      </c>
      <c r="B226" s="3" t="s">
        <v>163</v>
      </c>
      <c r="C226" s="3" t="s">
        <v>172</v>
      </c>
      <c r="D226" s="104" t="s">
        <v>37</v>
      </c>
      <c r="E226" s="33" t="s">
        <v>68</v>
      </c>
      <c r="F226" s="56" t="str">
        <f t="shared" si="7"/>
        <v>Exclu</v>
      </c>
      <c r="G226" s="97" t="s">
        <v>140</v>
      </c>
    </row>
    <row r="227" spans="1:7" x14ac:dyDescent="0.2">
      <c r="A227" s="3" t="str">
        <f t="shared" si="6"/>
        <v>Réduire une luxationAlbertaInfirmières psychiatriques autorisées</v>
      </c>
      <c r="B227" s="3" t="s">
        <v>163</v>
      </c>
      <c r="C227" s="3" t="s">
        <v>172</v>
      </c>
      <c r="D227" s="104" t="s">
        <v>37</v>
      </c>
      <c r="E227" s="33" t="s">
        <v>69</v>
      </c>
      <c r="F227" s="56" t="str">
        <f t="shared" si="7"/>
        <v>Exercice restreint</v>
      </c>
      <c r="G227" s="93" t="s">
        <v>182</v>
      </c>
    </row>
    <row r="228" spans="1:7" x14ac:dyDescent="0.2">
      <c r="A228" s="3" t="str">
        <f t="shared" si="6"/>
        <v>Installer un plâtreAlbertaInfirmières psychiatriques autorisées</v>
      </c>
      <c r="B228" s="3" t="s">
        <v>163</v>
      </c>
      <c r="C228" s="3" t="s">
        <v>172</v>
      </c>
      <c r="D228" s="104" t="s">
        <v>37</v>
      </c>
      <c r="E228" s="33" t="s">
        <v>70</v>
      </c>
      <c r="F228" s="56" t="str">
        <f t="shared" si="7"/>
        <v>Exclu</v>
      </c>
      <c r="G228" s="97" t="s">
        <v>140</v>
      </c>
    </row>
    <row r="229" spans="1:7" x14ac:dyDescent="0.2">
      <c r="A229" s="3" t="str">
        <f t="shared" si="6"/>
        <v>Appliquer une contentionAlbertaInfirmières psychiatriques autorisées</v>
      </c>
      <c r="B229" s="3" t="s">
        <v>163</v>
      </c>
      <c r="C229" s="3" t="s">
        <v>172</v>
      </c>
      <c r="D229" s="104" t="s">
        <v>37</v>
      </c>
      <c r="E229" s="33" t="s">
        <v>71</v>
      </c>
      <c r="F229" s="56" t="str">
        <f t="shared" si="7"/>
        <v>Plein exercice</v>
      </c>
      <c r="G229" s="93" t="s">
        <v>133</v>
      </c>
    </row>
    <row r="230" spans="1:7" x14ac:dyDescent="0.2">
      <c r="A230" s="3" t="str">
        <f t="shared" si="6"/>
        <v>Gérer une contentionAlbertaInfirmières psychiatriques autorisées</v>
      </c>
      <c r="B230" s="3" t="s">
        <v>163</v>
      </c>
      <c r="C230" s="3" t="s">
        <v>172</v>
      </c>
      <c r="D230" s="104" t="s">
        <v>37</v>
      </c>
      <c r="E230" s="33" t="s">
        <v>72</v>
      </c>
      <c r="F230" s="56" t="str">
        <f t="shared" si="7"/>
        <v>Plein exercice</v>
      </c>
      <c r="G230" s="93" t="s">
        <v>133</v>
      </c>
    </row>
    <row r="231" spans="1:7" x14ac:dyDescent="0.2">
      <c r="A231" s="3" t="str">
        <f t="shared" si="6"/>
        <v>Réaliser des évaluations d’infections transmissibles sexuellement (ITS)AlbertaInfirmières psychiatriques autorisées</v>
      </c>
      <c r="B231" s="3" t="s">
        <v>163</v>
      </c>
      <c r="C231" s="3" t="s">
        <v>172</v>
      </c>
      <c r="D231" s="104" t="s">
        <v>37</v>
      </c>
      <c r="E231" s="114" t="s">
        <v>73</v>
      </c>
      <c r="F231" s="56" t="str">
        <f t="shared" si="7"/>
        <v>Plein exercice</v>
      </c>
      <c r="G231" s="93" t="s">
        <v>133</v>
      </c>
    </row>
    <row r="232" spans="1:7" x14ac:dyDescent="0.2">
      <c r="A232" s="3" t="str">
        <f t="shared" si="6"/>
        <v>Évaluer la contraceptionAlbertaInfirmières psychiatriques autorisées</v>
      </c>
      <c r="B232" s="3" t="s">
        <v>163</v>
      </c>
      <c r="C232" s="3" t="s">
        <v>172</v>
      </c>
      <c r="D232" s="104" t="s">
        <v>37</v>
      </c>
      <c r="E232" s="114" t="s">
        <v>74</v>
      </c>
      <c r="F232" s="56" t="str">
        <f t="shared" si="7"/>
        <v>Plein exercice</v>
      </c>
      <c r="G232" s="93" t="s">
        <v>133</v>
      </c>
    </row>
    <row r="233" spans="1:7" x14ac:dyDescent="0.2">
      <c r="A233" s="3" t="str">
        <f t="shared" si="6"/>
        <v>Insérer des dispositifs intra-utérinsAlbertaInfirmières psychiatriques autorisées</v>
      </c>
      <c r="B233" s="3" t="s">
        <v>163</v>
      </c>
      <c r="C233" s="3" t="s">
        <v>172</v>
      </c>
      <c r="D233" s="104" t="s">
        <v>37</v>
      </c>
      <c r="E233" s="115" t="s">
        <v>75</v>
      </c>
      <c r="F233" s="56" t="str">
        <f t="shared" si="7"/>
        <v>Exclu</v>
      </c>
      <c r="G233" s="97" t="s">
        <v>140</v>
      </c>
    </row>
    <row r="234" spans="1:7" x14ac:dyDescent="0.2">
      <c r="A234" s="3" t="str">
        <f t="shared" si="6"/>
        <v>Effectuer un examen pelvienAlbertaInfirmières psychiatriques autorisées</v>
      </c>
      <c r="B234" s="3" t="s">
        <v>163</v>
      </c>
      <c r="C234" s="3" t="s">
        <v>172</v>
      </c>
      <c r="D234" s="104" t="s">
        <v>37</v>
      </c>
      <c r="E234" s="114" t="s">
        <v>76</v>
      </c>
      <c r="F234" s="56" t="str">
        <f t="shared" si="7"/>
        <v>Exercice restreint</v>
      </c>
      <c r="G234" s="97" t="s">
        <v>182</v>
      </c>
    </row>
    <row r="235" spans="1:7" x14ac:dyDescent="0.2">
      <c r="A235" s="3" t="str">
        <f t="shared" si="6"/>
        <v>Dépister le cancer du col de l’utérus AlbertaInfirmières psychiatriques autorisées</v>
      </c>
      <c r="B235" s="3" t="s">
        <v>163</v>
      </c>
      <c r="C235" s="3" t="s">
        <v>172</v>
      </c>
      <c r="D235" s="104" t="s">
        <v>37</v>
      </c>
      <c r="E235" s="114" t="s">
        <v>77</v>
      </c>
      <c r="F235" s="56" t="str">
        <f t="shared" si="7"/>
        <v>Exclu</v>
      </c>
      <c r="G235" s="97" t="s">
        <v>140</v>
      </c>
    </row>
    <row r="236" spans="1:7" x14ac:dyDescent="0.2">
      <c r="A236" s="3" t="str">
        <f t="shared" si="6"/>
        <v>Dépister les troubles de santé mentaleAlbertaInfirmières psychiatriques autorisées</v>
      </c>
      <c r="B236" s="3" t="s">
        <v>163</v>
      </c>
      <c r="C236" s="3" t="s">
        <v>172</v>
      </c>
      <c r="D236" s="104" t="s">
        <v>37</v>
      </c>
      <c r="E236" s="114" t="s">
        <v>78</v>
      </c>
      <c r="F236" s="56" t="str">
        <f t="shared" si="7"/>
        <v>Plein exercice</v>
      </c>
      <c r="G236" s="93" t="s">
        <v>133</v>
      </c>
    </row>
    <row r="237" spans="1:7" x14ac:dyDescent="0.2">
      <c r="A237" s="3" t="str">
        <f t="shared" si="6"/>
        <v>Dépister l’utilisation de substancesAlbertaInfirmières psychiatriques autorisées</v>
      </c>
      <c r="B237" s="3" t="s">
        <v>163</v>
      </c>
      <c r="C237" s="3" t="s">
        <v>172</v>
      </c>
      <c r="D237" s="104" t="s">
        <v>37</v>
      </c>
      <c r="E237" s="114" t="s">
        <v>79</v>
      </c>
      <c r="F237" s="56" t="str">
        <f t="shared" si="7"/>
        <v>Plein exercice</v>
      </c>
      <c r="G237" s="93" t="s">
        <v>133</v>
      </c>
    </row>
    <row r="238" spans="1:7" x14ac:dyDescent="0.2">
      <c r="A238" s="3" t="str">
        <f t="shared" si="6"/>
        <v>Effectuer des tests d’allergiesAlbertaInfirmières psychiatriques autorisées</v>
      </c>
      <c r="B238" s="3" t="s">
        <v>163</v>
      </c>
      <c r="C238" s="3" t="s">
        <v>172</v>
      </c>
      <c r="D238" s="104" t="s">
        <v>37</v>
      </c>
      <c r="E238" s="114" t="s">
        <v>80</v>
      </c>
      <c r="F238" s="56" t="str">
        <f t="shared" si="7"/>
        <v>Plein exercice</v>
      </c>
      <c r="G238" s="93" t="s">
        <v>133</v>
      </c>
    </row>
    <row r="239" spans="1:7" x14ac:dyDescent="0.2">
      <c r="A239" s="3" t="str">
        <f t="shared" si="6"/>
        <v>Fournir des soins de réadaptationAlbertaInfirmières psychiatriques autorisées</v>
      </c>
      <c r="B239" s="3" t="s">
        <v>163</v>
      </c>
      <c r="C239" s="3" t="s">
        <v>172</v>
      </c>
      <c r="D239" s="104" t="s">
        <v>37</v>
      </c>
      <c r="E239" s="114" t="s">
        <v>81</v>
      </c>
      <c r="F239" s="56" t="str">
        <f t="shared" si="7"/>
        <v>Plein exercice</v>
      </c>
      <c r="G239" s="93" t="s">
        <v>133</v>
      </c>
    </row>
    <row r="240" spans="1:7" x14ac:dyDescent="0.2">
      <c r="A240" s="3" t="str">
        <f t="shared" si="6"/>
        <v>Offrir des services de psychothérapie pour la santé mentaleAlbertaInfirmières psychiatriques autorisées</v>
      </c>
      <c r="B240" s="3" t="s">
        <v>163</v>
      </c>
      <c r="C240" s="3" t="s">
        <v>172</v>
      </c>
      <c r="D240" s="104" t="s">
        <v>37</v>
      </c>
      <c r="E240" s="33" t="s">
        <v>82</v>
      </c>
      <c r="F240" s="56" t="str">
        <f t="shared" si="7"/>
        <v>Plein exercice</v>
      </c>
      <c r="G240" s="93" t="s">
        <v>133</v>
      </c>
    </row>
    <row r="241" spans="1:7" x14ac:dyDescent="0.2">
      <c r="A241" s="3" t="str">
        <f t="shared" si="6"/>
        <v>Offrir du soutien pour l’aide médicale à mourir avec supervisionAlbertaInfirmières psychiatriques autorisées</v>
      </c>
      <c r="B241" s="3" t="s">
        <v>163</v>
      </c>
      <c r="C241" s="3" t="s">
        <v>172</v>
      </c>
      <c r="D241" s="104" t="s">
        <v>37</v>
      </c>
      <c r="E241" s="33" t="s">
        <v>83</v>
      </c>
      <c r="F241" s="56" t="str">
        <f t="shared" si="7"/>
        <v>Plein exercice</v>
      </c>
      <c r="G241" s="93" t="s">
        <v>133</v>
      </c>
    </row>
    <row r="242" spans="1:7" x14ac:dyDescent="0.2">
      <c r="A242" s="3" t="str">
        <f t="shared" si="6"/>
        <v>Prescrire une pharmacothérapie AlbertaInfirmières psychiatriques autorisées</v>
      </c>
      <c r="B242" s="3" t="s">
        <v>164</v>
      </c>
      <c r="C242" s="3" t="s">
        <v>172</v>
      </c>
      <c r="D242" s="104" t="s">
        <v>37</v>
      </c>
      <c r="E242" s="33" t="s">
        <v>85</v>
      </c>
      <c r="F242" s="56" t="str">
        <f t="shared" si="7"/>
        <v>Exercice restreint</v>
      </c>
      <c r="G242" s="93" t="s">
        <v>182</v>
      </c>
    </row>
    <row r="243" spans="1:7" x14ac:dyDescent="0.2">
      <c r="A243" s="3" t="str">
        <f t="shared" si="6"/>
        <v>Préparer des médicaments d’ordonnanceAlbertaInfirmières psychiatriques autorisées</v>
      </c>
      <c r="B243" s="3" t="s">
        <v>164</v>
      </c>
      <c r="C243" s="3" t="s">
        <v>172</v>
      </c>
      <c r="D243" s="104" t="s">
        <v>37</v>
      </c>
      <c r="E243" s="114" t="s">
        <v>86</v>
      </c>
      <c r="F243" s="56" t="str">
        <f t="shared" si="7"/>
        <v>Plein exercice</v>
      </c>
      <c r="G243" s="93" t="s">
        <v>133</v>
      </c>
    </row>
    <row r="244" spans="1:7" x14ac:dyDescent="0.2">
      <c r="A244" s="3" t="str">
        <f t="shared" si="6"/>
        <v>Administrer des médicaments prescritsAlbertaInfirmières psychiatriques autorisées</v>
      </c>
      <c r="B244" s="3" t="s">
        <v>164</v>
      </c>
      <c r="C244" s="3" t="s">
        <v>172</v>
      </c>
      <c r="D244" s="104" t="s">
        <v>37</v>
      </c>
      <c r="E244" s="114" t="s">
        <v>87</v>
      </c>
      <c r="F244" s="56" t="str">
        <f t="shared" si="7"/>
        <v>Plein exercice</v>
      </c>
      <c r="G244" s="93" t="s">
        <v>133</v>
      </c>
    </row>
    <row r="245" spans="1:7" x14ac:dyDescent="0.2">
      <c r="A245" s="3" t="str">
        <f t="shared" si="6"/>
        <v>Prescrire des substances contrôléesAlbertaInfirmières psychiatriques autorisées</v>
      </c>
      <c r="B245" s="3" t="s">
        <v>164</v>
      </c>
      <c r="C245" s="3" t="s">
        <v>172</v>
      </c>
      <c r="D245" s="104" t="s">
        <v>37</v>
      </c>
      <c r="E245" s="33" t="s">
        <v>88</v>
      </c>
      <c r="F245" s="56" t="str">
        <f t="shared" si="7"/>
        <v>Exclu</v>
      </c>
      <c r="G245" s="97" t="s">
        <v>140</v>
      </c>
    </row>
    <row r="246" spans="1:7" x14ac:dyDescent="0.2">
      <c r="A246" s="3" t="str">
        <f t="shared" si="6"/>
        <v>Administrer des substances contrôlées AlbertaInfirmières psychiatriques autorisées</v>
      </c>
      <c r="B246" s="3" t="s">
        <v>164</v>
      </c>
      <c r="C246" s="3" t="s">
        <v>172</v>
      </c>
      <c r="D246" s="104" t="s">
        <v>37</v>
      </c>
      <c r="E246" s="114" t="s">
        <v>190</v>
      </c>
      <c r="F246" s="56" t="str">
        <f t="shared" si="7"/>
        <v>Plein exercice</v>
      </c>
      <c r="G246" s="93" t="s">
        <v>133</v>
      </c>
    </row>
    <row r="247" spans="1:7" x14ac:dyDescent="0.2">
      <c r="A247" s="3" t="str">
        <f t="shared" si="6"/>
        <v>Prescrire des vaccinsAlbertaInfirmières psychiatriques autorisées</v>
      </c>
      <c r="B247" s="3" t="s">
        <v>164</v>
      </c>
      <c r="C247" s="3" t="s">
        <v>172</v>
      </c>
      <c r="D247" s="104" t="s">
        <v>37</v>
      </c>
      <c r="E247" s="33" t="s">
        <v>89</v>
      </c>
      <c r="F247" s="56" t="str">
        <f t="shared" si="7"/>
        <v>Exercice restreint</v>
      </c>
      <c r="G247" s="93" t="s">
        <v>182</v>
      </c>
    </row>
    <row r="248" spans="1:7" x14ac:dyDescent="0.2">
      <c r="A248" s="3" t="str">
        <f t="shared" si="6"/>
        <v>Administrer des vaccinsAlbertaInfirmières psychiatriques autorisées</v>
      </c>
      <c r="B248" s="3" t="s">
        <v>164</v>
      </c>
      <c r="C248" s="3" t="s">
        <v>172</v>
      </c>
      <c r="D248" s="104" t="s">
        <v>37</v>
      </c>
      <c r="E248" s="114" t="s">
        <v>189</v>
      </c>
      <c r="F248" s="56" t="str">
        <f t="shared" si="7"/>
        <v>Exercice restreint</v>
      </c>
      <c r="G248" s="97" t="s">
        <v>182</v>
      </c>
    </row>
    <row r="249" spans="1:7" x14ac:dyDescent="0.2">
      <c r="A249" s="3" t="str">
        <f t="shared" si="6"/>
        <v>Gérer le travail et l’accouchement de manière autonome AlbertaInfirmières psychiatriques autorisées</v>
      </c>
      <c r="B249" s="3" t="s">
        <v>165</v>
      </c>
      <c r="C249" s="3" t="s">
        <v>172</v>
      </c>
      <c r="D249" s="104" t="s">
        <v>37</v>
      </c>
      <c r="E249" s="33" t="s">
        <v>91</v>
      </c>
      <c r="F249" s="56" t="str">
        <f t="shared" si="7"/>
        <v>Exclu</v>
      </c>
      <c r="G249" s="97" t="s">
        <v>140</v>
      </c>
    </row>
    <row r="250" spans="1:7" x14ac:dyDescent="0.2">
      <c r="A250" s="3" t="str">
        <f t="shared" si="6"/>
        <v>Confirmer un décèsAlbertaInfirmières psychiatriques autorisées</v>
      </c>
      <c r="B250" s="3" t="s">
        <v>165</v>
      </c>
      <c r="C250" s="3" t="s">
        <v>172</v>
      </c>
      <c r="D250" s="104" t="s">
        <v>37</v>
      </c>
      <c r="E250" s="33" t="s">
        <v>92</v>
      </c>
      <c r="F250" s="56" t="str">
        <f t="shared" si="7"/>
        <v>Plein exercice</v>
      </c>
      <c r="G250" s="93" t="s">
        <v>133</v>
      </c>
    </row>
    <row r="251" spans="1:7" x14ac:dyDescent="0.2">
      <c r="A251" s="3" t="str">
        <f t="shared" si="6"/>
        <v>Admettre des patients à l’hôpital et leur accorder un congéAlbertaInfirmières psychiatriques autorisées</v>
      </c>
      <c r="B251" s="3" t="s">
        <v>165</v>
      </c>
      <c r="C251" s="3" t="s">
        <v>172</v>
      </c>
      <c r="D251" s="104" t="s">
        <v>37</v>
      </c>
      <c r="E251" s="33" t="s">
        <v>93</v>
      </c>
      <c r="F251" s="56" t="str">
        <f t="shared" si="7"/>
        <v>Exclu</v>
      </c>
      <c r="G251" s="97" t="s">
        <v>140</v>
      </c>
    </row>
    <row r="252" spans="1:7" x14ac:dyDescent="0.2">
      <c r="A252" s="3" t="str">
        <f t="shared" si="6"/>
        <v>Certifier un décès (c.-à.-d. remplir le certificat de décès)AlbertaInfirmières psychiatriques autorisées</v>
      </c>
      <c r="B252" s="3" t="s">
        <v>165</v>
      </c>
      <c r="C252" s="3" t="s">
        <v>172</v>
      </c>
      <c r="D252" s="104" t="s">
        <v>37</v>
      </c>
      <c r="E252" s="33" t="s">
        <v>94</v>
      </c>
      <c r="F252" s="56" t="str">
        <f t="shared" si="7"/>
        <v>Exclu</v>
      </c>
      <c r="G252" s="97" t="s">
        <v>140</v>
      </c>
    </row>
    <row r="253" spans="1:7" x14ac:dyDescent="0.2">
      <c r="A253" s="3" t="str">
        <f t="shared" si="6"/>
        <v>Effectuer un examen médical pour le permis de conduireAlbertaInfirmières psychiatriques autorisées</v>
      </c>
      <c r="B253" s="3" t="s">
        <v>165</v>
      </c>
      <c r="C253" s="3" t="s">
        <v>172</v>
      </c>
      <c r="D253" s="104" t="s">
        <v>37</v>
      </c>
      <c r="E253" s="33" t="s">
        <v>95</v>
      </c>
      <c r="F253" s="56" t="str">
        <f t="shared" si="7"/>
        <v>Exclu</v>
      </c>
      <c r="G253" s="97" t="s">
        <v>140</v>
      </c>
    </row>
    <row r="254" spans="1:7" x14ac:dyDescent="0.2">
      <c r="A254" s="3" t="str">
        <f t="shared" si="6"/>
        <v>Remplir les formulaires d’invalidité fédérauxAlbertaInfirmières psychiatriques autorisées</v>
      </c>
      <c r="B254" s="3" t="s">
        <v>165</v>
      </c>
      <c r="C254" s="3" t="s">
        <v>172</v>
      </c>
      <c r="D254" s="104" t="s">
        <v>37</v>
      </c>
      <c r="E254" s="33" t="s">
        <v>96</v>
      </c>
      <c r="F254" s="56" t="str">
        <f t="shared" si="7"/>
        <v>Exclu</v>
      </c>
      <c r="G254" s="97" t="s">
        <v>140</v>
      </c>
    </row>
    <row r="255" spans="1:7" x14ac:dyDescent="0.2">
      <c r="A255" s="3" t="str">
        <f t="shared" si="6"/>
        <v>Remplir les formulaires médicaux provinciaux ou territoriauxAlbertaInfirmières psychiatriques autorisées</v>
      </c>
      <c r="B255" s="3" t="s">
        <v>165</v>
      </c>
      <c r="C255" s="3" t="s">
        <v>172</v>
      </c>
      <c r="D255" s="104" t="s">
        <v>37</v>
      </c>
      <c r="E255" s="33" t="s">
        <v>97</v>
      </c>
      <c r="F255" s="56" t="str">
        <f t="shared" si="7"/>
        <v>Exclu</v>
      </c>
      <c r="G255" s="97" t="s">
        <v>140</v>
      </c>
    </row>
    <row r="256" spans="1:7" x14ac:dyDescent="0.2">
      <c r="A256" s="3" t="str">
        <f t="shared" si="6"/>
        <v>Signer les formulaires d’obtention de vignette pour personnes handicapéesAlbertaInfirmières psychiatriques autorisées</v>
      </c>
      <c r="B256" s="3" t="s">
        <v>165</v>
      </c>
      <c r="C256" s="3" t="s">
        <v>172</v>
      </c>
      <c r="D256" s="104" t="s">
        <v>37</v>
      </c>
      <c r="E256" s="33" t="s">
        <v>98</v>
      </c>
      <c r="F256" s="56" t="str">
        <f t="shared" si="7"/>
        <v>Exclu</v>
      </c>
      <c r="G256" s="97" t="s">
        <v>140</v>
      </c>
    </row>
    <row r="257" spans="1:7" x14ac:dyDescent="0.2">
      <c r="A257" s="3" t="str">
        <f t="shared" si="6"/>
        <v>Admettre des patients à des établissements de soins de longue durée AlbertaInfirmières psychiatriques autorisées</v>
      </c>
      <c r="B257" s="3" t="s">
        <v>165</v>
      </c>
      <c r="C257" s="3" t="s">
        <v>172</v>
      </c>
      <c r="D257" s="104" t="s">
        <v>37</v>
      </c>
      <c r="E257" s="33" t="s">
        <v>99</v>
      </c>
      <c r="F257" s="56" t="str">
        <f t="shared" si="7"/>
        <v>Exclu</v>
      </c>
      <c r="G257" s="97" t="s">
        <v>140</v>
      </c>
    </row>
    <row r="258" spans="1:7" x14ac:dyDescent="0.2">
      <c r="A258" s="3" t="str">
        <f t="shared" si="6"/>
        <v>Remplir la Formule 1 d’admission non volontaire à l’hôpital AlbertaInfirmières psychiatriques autorisées</v>
      </c>
      <c r="B258" s="3" t="s">
        <v>165</v>
      </c>
      <c r="C258" s="3" t="s">
        <v>172</v>
      </c>
      <c r="D258" s="104" t="s">
        <v>37</v>
      </c>
      <c r="E258" s="33" t="s">
        <v>100</v>
      </c>
      <c r="F258" s="56" t="str">
        <f t="shared" si="7"/>
        <v>Exclu</v>
      </c>
      <c r="G258" s="97" t="s">
        <v>140</v>
      </c>
    </row>
    <row r="259" spans="1:7" x14ac:dyDescent="0.2">
      <c r="A259" s="3" t="str">
        <f t="shared" si="6"/>
        <v>Tenir une clinique de gestion des maladies (soin des pieds, diabète) AlbertaInfirmières psychiatriques autorisées</v>
      </c>
      <c r="B259" s="3" t="s">
        <v>165</v>
      </c>
      <c r="C259" s="3" t="s">
        <v>172</v>
      </c>
      <c r="D259" s="104" t="s">
        <v>37</v>
      </c>
      <c r="E259" s="114" t="s">
        <v>101</v>
      </c>
      <c r="F259" s="56" t="str">
        <f t="shared" si="7"/>
        <v>Plein exercice</v>
      </c>
      <c r="G259" s="93" t="s">
        <v>133</v>
      </c>
    </row>
    <row r="260" spans="1:7" hidden="1" x14ac:dyDescent="0.2">
      <c r="A260" s="3" t="str">
        <f t="shared" si="6"/>
        <v/>
      </c>
      <c r="B260" s="3"/>
      <c r="C260" s="113"/>
      <c r="D260" s="17"/>
      <c r="E260" s="22"/>
      <c r="F260" s="56"/>
      <c r="G260" s="93"/>
    </row>
    <row r="261" spans="1:7" hidden="1" x14ac:dyDescent="0.2">
      <c r="A261" s="3" t="str">
        <f t="shared" ref="A261:A324" si="8">CONCATENATE(E261,C261,D261)</f>
        <v/>
      </c>
      <c r="B261" s="3"/>
      <c r="C261" s="113"/>
      <c r="D261" s="17"/>
      <c r="E261" s="22"/>
      <c r="F261" s="56"/>
      <c r="G261" s="93"/>
    </row>
    <row r="262" spans="1:7" hidden="1" x14ac:dyDescent="0.2">
      <c r="A262" s="3" t="str">
        <f t="shared" si="8"/>
        <v/>
      </c>
      <c r="B262" s="3"/>
      <c r="C262" s="113"/>
      <c r="D262" s="17"/>
      <c r="E262" s="22"/>
      <c r="F262" s="56"/>
      <c r="G262" s="93"/>
    </row>
    <row r="263" spans="1:7" hidden="1" x14ac:dyDescent="0.2">
      <c r="A263" s="3" t="str">
        <f t="shared" si="8"/>
        <v/>
      </c>
      <c r="B263" s="3"/>
      <c r="C263" s="113"/>
      <c r="D263" s="17"/>
      <c r="E263" s="22"/>
      <c r="F263" s="56"/>
      <c r="G263" s="93"/>
    </row>
    <row r="264" spans="1:7" hidden="1" x14ac:dyDescent="0.2">
      <c r="A264" s="3" t="str">
        <f t="shared" si="8"/>
        <v/>
      </c>
      <c r="B264" s="3"/>
      <c r="C264" s="113"/>
      <c r="D264" s="17"/>
      <c r="E264" s="23"/>
      <c r="F264" s="56"/>
      <c r="G264" s="93"/>
    </row>
    <row r="265" spans="1:7" hidden="1" x14ac:dyDescent="0.2">
      <c r="A265" s="3" t="str">
        <f t="shared" si="8"/>
        <v/>
      </c>
      <c r="B265" s="3"/>
      <c r="C265" s="113"/>
      <c r="D265" s="17"/>
      <c r="E265" s="23"/>
      <c r="F265" s="56"/>
      <c r="G265" s="93"/>
    </row>
    <row r="266" spans="1:7" hidden="1" x14ac:dyDescent="0.2">
      <c r="A266" s="3" t="str">
        <f t="shared" si="8"/>
        <v/>
      </c>
      <c r="B266" s="3"/>
      <c r="C266" s="113"/>
      <c r="D266" s="17"/>
      <c r="E266" s="22"/>
      <c r="F266" s="56"/>
      <c r="G266" s="93"/>
    </row>
    <row r="267" spans="1:7" hidden="1" x14ac:dyDescent="0.2">
      <c r="A267" s="3" t="str">
        <f t="shared" si="8"/>
        <v/>
      </c>
      <c r="B267" s="3"/>
      <c r="C267" s="113"/>
      <c r="D267" s="17"/>
      <c r="E267" s="22"/>
      <c r="F267" s="56"/>
      <c r="G267" s="93"/>
    </row>
    <row r="268" spans="1:7" hidden="1" x14ac:dyDescent="0.2">
      <c r="A268" s="3" t="str">
        <f t="shared" si="8"/>
        <v/>
      </c>
      <c r="B268" s="3"/>
      <c r="C268" s="113"/>
      <c r="D268" s="17"/>
      <c r="E268" s="114"/>
      <c r="F268" s="56"/>
      <c r="G268" s="93"/>
    </row>
    <row r="269" spans="1:7" hidden="1" x14ac:dyDescent="0.2">
      <c r="A269" s="3" t="str">
        <f t="shared" si="8"/>
        <v/>
      </c>
      <c r="B269" s="3"/>
      <c r="C269" s="113"/>
      <c r="D269" s="17"/>
      <c r="E269" s="114"/>
      <c r="F269" s="56"/>
      <c r="G269" s="93"/>
    </row>
    <row r="270" spans="1:7" hidden="1" x14ac:dyDescent="0.2">
      <c r="A270" s="3" t="str">
        <f t="shared" si="8"/>
        <v/>
      </c>
      <c r="B270" s="3"/>
      <c r="C270" s="113"/>
      <c r="D270" s="17"/>
      <c r="E270" s="114"/>
      <c r="F270" s="56"/>
      <c r="G270" s="93"/>
    </row>
    <row r="271" spans="1:7" hidden="1" x14ac:dyDescent="0.2">
      <c r="A271" s="3" t="str">
        <f t="shared" si="8"/>
        <v/>
      </c>
      <c r="B271" s="3"/>
      <c r="C271" s="113"/>
      <c r="D271" s="17"/>
      <c r="E271" s="33"/>
      <c r="F271" s="56"/>
      <c r="G271" s="93"/>
    </row>
    <row r="272" spans="1:7" hidden="1" x14ac:dyDescent="0.2">
      <c r="A272" s="3" t="str">
        <f t="shared" si="8"/>
        <v/>
      </c>
      <c r="B272" s="3"/>
      <c r="C272" s="113"/>
      <c r="D272" s="17"/>
      <c r="E272" s="22"/>
      <c r="F272" s="56"/>
      <c r="G272" s="93"/>
    </row>
    <row r="273" spans="1:7" hidden="1" x14ac:dyDescent="0.2">
      <c r="A273" s="3" t="str">
        <f t="shared" si="8"/>
        <v/>
      </c>
      <c r="B273" s="3"/>
      <c r="C273" s="113"/>
      <c r="D273" s="17"/>
      <c r="E273" s="22"/>
      <c r="F273" s="56"/>
      <c r="G273" s="93"/>
    </row>
    <row r="274" spans="1:7" hidden="1" x14ac:dyDescent="0.2">
      <c r="A274" s="3" t="str">
        <f t="shared" si="8"/>
        <v/>
      </c>
      <c r="B274" s="3"/>
      <c r="C274" s="113"/>
      <c r="D274" s="17"/>
      <c r="E274" s="89"/>
      <c r="F274" s="56"/>
      <c r="G274" s="93"/>
    </row>
    <row r="275" spans="1:7" hidden="1" x14ac:dyDescent="0.2">
      <c r="A275" s="3" t="str">
        <f t="shared" si="8"/>
        <v/>
      </c>
      <c r="B275" s="3"/>
      <c r="C275" s="113"/>
      <c r="D275" s="17"/>
      <c r="E275" s="89"/>
      <c r="F275" s="56"/>
      <c r="G275" s="93"/>
    </row>
    <row r="276" spans="1:7" hidden="1" x14ac:dyDescent="0.2">
      <c r="A276" s="3" t="str">
        <f t="shared" si="8"/>
        <v/>
      </c>
      <c r="B276" s="3"/>
      <c r="C276" s="113"/>
      <c r="D276" s="17"/>
      <c r="E276" s="89"/>
      <c r="F276" s="56"/>
      <c r="G276" s="93"/>
    </row>
    <row r="277" spans="1:7" hidden="1" x14ac:dyDescent="0.2">
      <c r="A277" s="3" t="str">
        <f t="shared" si="8"/>
        <v/>
      </c>
      <c r="B277" s="3"/>
      <c r="C277" s="113"/>
      <c r="D277" s="17"/>
      <c r="E277" s="33"/>
      <c r="F277" s="56"/>
      <c r="G277" s="93"/>
    </row>
    <row r="278" spans="1:7" hidden="1" x14ac:dyDescent="0.2">
      <c r="A278" s="3" t="str">
        <f t="shared" si="8"/>
        <v/>
      </c>
      <c r="B278" s="3"/>
      <c r="C278" s="113"/>
      <c r="D278" s="17"/>
      <c r="E278" s="114"/>
      <c r="F278" s="56"/>
      <c r="G278" s="93"/>
    </row>
    <row r="279" spans="1:7" hidden="1" x14ac:dyDescent="0.2">
      <c r="A279" s="3" t="str">
        <f t="shared" si="8"/>
        <v/>
      </c>
      <c r="B279" s="3"/>
      <c r="C279" s="113"/>
      <c r="D279" s="17"/>
      <c r="E279" s="114"/>
      <c r="F279" s="56"/>
      <c r="G279" s="93"/>
    </row>
    <row r="280" spans="1:7" hidden="1" x14ac:dyDescent="0.2">
      <c r="A280" s="3" t="str">
        <f t="shared" si="8"/>
        <v/>
      </c>
      <c r="B280" s="3"/>
      <c r="C280" s="113"/>
      <c r="D280" s="17"/>
      <c r="E280" s="114"/>
      <c r="F280" s="56"/>
      <c r="G280" s="93"/>
    </row>
    <row r="281" spans="1:7" hidden="1" x14ac:dyDescent="0.2">
      <c r="A281" s="3" t="str">
        <f t="shared" si="8"/>
        <v/>
      </c>
      <c r="B281" s="3"/>
      <c r="C281" s="113"/>
      <c r="D281" s="17"/>
      <c r="E281" s="33"/>
      <c r="F281" s="56"/>
      <c r="G281" s="93"/>
    </row>
    <row r="282" spans="1:7" hidden="1" x14ac:dyDescent="0.2">
      <c r="A282" s="3" t="str">
        <f t="shared" si="8"/>
        <v/>
      </c>
      <c r="B282" s="3"/>
      <c r="C282" s="113"/>
      <c r="D282" s="17"/>
      <c r="E282" s="33"/>
      <c r="F282" s="56"/>
      <c r="G282" s="93"/>
    </row>
    <row r="283" spans="1:7" hidden="1" x14ac:dyDescent="0.2">
      <c r="A283" s="3" t="str">
        <f t="shared" si="8"/>
        <v/>
      </c>
      <c r="B283" s="3"/>
      <c r="C283" s="113"/>
      <c r="D283" s="17"/>
      <c r="E283" s="114"/>
      <c r="F283" s="56"/>
      <c r="G283" s="93"/>
    </row>
    <row r="284" spans="1:7" hidden="1" x14ac:dyDescent="0.2">
      <c r="A284" s="3" t="str">
        <f t="shared" si="8"/>
        <v/>
      </c>
      <c r="B284" s="3"/>
      <c r="C284" s="113"/>
      <c r="D284" s="17"/>
      <c r="E284" s="114"/>
      <c r="F284" s="56"/>
      <c r="G284" s="93"/>
    </row>
    <row r="285" spans="1:7" hidden="1" x14ac:dyDescent="0.2">
      <c r="A285" s="3" t="str">
        <f t="shared" si="8"/>
        <v/>
      </c>
      <c r="B285" s="3"/>
      <c r="C285" s="113"/>
      <c r="D285" s="17"/>
      <c r="E285" s="119"/>
      <c r="F285" s="56"/>
      <c r="G285" s="93"/>
    </row>
    <row r="286" spans="1:7" hidden="1" x14ac:dyDescent="0.2">
      <c r="A286" s="3" t="str">
        <f t="shared" si="8"/>
        <v/>
      </c>
      <c r="B286" s="3"/>
      <c r="C286" s="113"/>
      <c r="D286" s="17"/>
      <c r="E286" s="33"/>
      <c r="F286" s="56"/>
      <c r="G286" s="93"/>
    </row>
    <row r="287" spans="1:7" hidden="1" x14ac:dyDescent="0.2">
      <c r="A287" s="3" t="str">
        <f t="shared" si="8"/>
        <v/>
      </c>
      <c r="B287" s="3"/>
      <c r="C287" s="113"/>
      <c r="D287" s="17"/>
      <c r="E287" s="33"/>
      <c r="F287" s="56"/>
      <c r="G287" s="93"/>
    </row>
    <row r="288" spans="1:7" hidden="1" x14ac:dyDescent="0.2">
      <c r="A288" s="3" t="str">
        <f t="shared" si="8"/>
        <v/>
      </c>
      <c r="B288" s="3"/>
      <c r="C288" s="113"/>
      <c r="D288" s="17"/>
      <c r="E288" s="33"/>
      <c r="F288" s="56"/>
      <c r="G288" s="97"/>
    </row>
    <row r="289" spans="1:7" hidden="1" x14ac:dyDescent="0.2">
      <c r="A289" s="3" t="str">
        <f t="shared" si="8"/>
        <v/>
      </c>
      <c r="B289" s="3"/>
      <c r="C289" s="113"/>
      <c r="D289" s="17"/>
      <c r="E289" s="33"/>
      <c r="F289" s="56"/>
      <c r="G289" s="97"/>
    </row>
    <row r="290" spans="1:7" hidden="1" x14ac:dyDescent="0.2">
      <c r="A290" s="3" t="str">
        <f t="shared" si="8"/>
        <v/>
      </c>
      <c r="B290" s="3"/>
      <c r="C290" s="113"/>
      <c r="D290" s="17"/>
      <c r="E290" s="33"/>
      <c r="F290" s="56"/>
      <c r="G290" s="93"/>
    </row>
    <row r="291" spans="1:7" hidden="1" x14ac:dyDescent="0.2">
      <c r="A291" s="3" t="str">
        <f t="shared" si="8"/>
        <v/>
      </c>
      <c r="B291" s="3"/>
      <c r="C291" s="113"/>
      <c r="D291" s="17"/>
      <c r="E291" s="33"/>
      <c r="F291" s="56"/>
      <c r="G291" s="93"/>
    </row>
    <row r="292" spans="1:7" hidden="1" x14ac:dyDescent="0.2">
      <c r="A292" s="3" t="str">
        <f t="shared" si="8"/>
        <v/>
      </c>
      <c r="B292" s="3"/>
      <c r="C292" s="113"/>
      <c r="D292" s="17"/>
      <c r="E292" s="33"/>
      <c r="F292" s="56"/>
      <c r="G292" s="93"/>
    </row>
    <row r="293" spans="1:7" hidden="1" x14ac:dyDescent="0.2">
      <c r="A293" s="3" t="str">
        <f t="shared" si="8"/>
        <v/>
      </c>
      <c r="B293" s="3"/>
      <c r="C293" s="113"/>
      <c r="D293" s="17"/>
      <c r="E293" s="33"/>
      <c r="F293" s="56"/>
      <c r="G293" s="93"/>
    </row>
    <row r="294" spans="1:7" hidden="1" x14ac:dyDescent="0.2">
      <c r="A294" s="3" t="str">
        <f t="shared" si="8"/>
        <v/>
      </c>
      <c r="B294" s="3"/>
      <c r="C294" s="113"/>
      <c r="D294" s="17"/>
      <c r="E294" s="33"/>
      <c r="F294" s="56"/>
      <c r="G294" s="93"/>
    </row>
    <row r="295" spans="1:7" hidden="1" x14ac:dyDescent="0.2">
      <c r="A295" s="3" t="str">
        <f t="shared" si="8"/>
        <v/>
      </c>
      <c r="B295" s="3"/>
      <c r="C295" s="113"/>
      <c r="D295" s="17"/>
      <c r="E295" s="114"/>
      <c r="F295" s="56"/>
      <c r="G295" s="93"/>
    </row>
    <row r="296" spans="1:7" hidden="1" x14ac:dyDescent="0.2">
      <c r="A296" s="3" t="str">
        <f t="shared" si="8"/>
        <v/>
      </c>
      <c r="B296" s="3"/>
      <c r="C296" s="113"/>
      <c r="D296" s="17"/>
      <c r="E296" s="114"/>
      <c r="F296" s="56"/>
      <c r="G296" s="93"/>
    </row>
    <row r="297" spans="1:7" hidden="1" x14ac:dyDescent="0.2">
      <c r="A297" s="3" t="str">
        <f t="shared" si="8"/>
        <v/>
      </c>
      <c r="B297" s="3"/>
      <c r="C297" s="113"/>
      <c r="D297" s="17"/>
      <c r="E297" s="115"/>
      <c r="F297" s="56"/>
      <c r="G297" s="93"/>
    </row>
    <row r="298" spans="1:7" hidden="1" x14ac:dyDescent="0.2">
      <c r="A298" s="3" t="str">
        <f t="shared" si="8"/>
        <v/>
      </c>
      <c r="B298" s="3"/>
      <c r="C298" s="113"/>
      <c r="D298" s="17"/>
      <c r="E298" s="114"/>
      <c r="F298" s="56"/>
      <c r="G298" s="93"/>
    </row>
    <row r="299" spans="1:7" hidden="1" x14ac:dyDescent="0.2">
      <c r="A299" s="3" t="str">
        <f t="shared" si="8"/>
        <v/>
      </c>
      <c r="B299" s="3"/>
      <c r="C299" s="113"/>
      <c r="D299" s="17"/>
      <c r="E299" s="114"/>
      <c r="F299" s="56"/>
      <c r="G299" s="93"/>
    </row>
    <row r="300" spans="1:7" hidden="1" x14ac:dyDescent="0.2">
      <c r="A300" s="3" t="str">
        <f t="shared" si="8"/>
        <v/>
      </c>
      <c r="B300" s="3"/>
      <c r="C300" s="113"/>
      <c r="D300" s="17"/>
      <c r="E300" s="114"/>
      <c r="F300" s="56"/>
      <c r="G300" s="93"/>
    </row>
    <row r="301" spans="1:7" hidden="1" x14ac:dyDescent="0.2">
      <c r="A301" s="3" t="str">
        <f t="shared" si="8"/>
        <v/>
      </c>
      <c r="B301" s="3"/>
      <c r="C301" s="113"/>
      <c r="D301" s="17"/>
      <c r="E301" s="114"/>
      <c r="F301" s="56"/>
      <c r="G301" s="93"/>
    </row>
    <row r="302" spans="1:7" hidden="1" x14ac:dyDescent="0.2">
      <c r="A302" s="3" t="str">
        <f t="shared" si="8"/>
        <v/>
      </c>
      <c r="B302" s="3"/>
      <c r="C302" s="113"/>
      <c r="D302" s="17"/>
      <c r="E302" s="114"/>
      <c r="F302" s="56"/>
      <c r="G302" s="93"/>
    </row>
    <row r="303" spans="1:7" hidden="1" x14ac:dyDescent="0.2">
      <c r="A303" s="3" t="str">
        <f t="shared" si="8"/>
        <v/>
      </c>
      <c r="B303" s="3"/>
      <c r="C303" s="113"/>
      <c r="D303" s="17"/>
      <c r="E303" s="114"/>
      <c r="F303" s="56"/>
      <c r="G303" s="93"/>
    </row>
    <row r="304" spans="1:7" hidden="1" x14ac:dyDescent="0.2">
      <c r="A304" s="3" t="str">
        <f t="shared" si="8"/>
        <v/>
      </c>
      <c r="B304" s="3"/>
      <c r="C304" s="113"/>
      <c r="D304" s="17"/>
      <c r="E304" s="33"/>
      <c r="F304" s="56"/>
      <c r="G304" s="93"/>
    </row>
    <row r="305" spans="1:7" hidden="1" x14ac:dyDescent="0.2">
      <c r="A305" s="3" t="str">
        <f t="shared" si="8"/>
        <v/>
      </c>
      <c r="B305" s="3"/>
      <c r="C305" s="113"/>
      <c r="D305" s="17"/>
      <c r="E305" s="33"/>
      <c r="F305" s="56"/>
      <c r="G305" s="93"/>
    </row>
    <row r="306" spans="1:7" hidden="1" x14ac:dyDescent="0.2">
      <c r="A306" s="3" t="str">
        <f t="shared" si="8"/>
        <v/>
      </c>
      <c r="B306" s="3"/>
      <c r="C306" s="113"/>
      <c r="D306" s="17"/>
      <c r="E306" s="33"/>
      <c r="F306" s="56"/>
      <c r="G306" s="93"/>
    </row>
    <row r="307" spans="1:7" hidden="1" x14ac:dyDescent="0.2">
      <c r="A307" s="3" t="str">
        <f t="shared" si="8"/>
        <v/>
      </c>
      <c r="B307" s="3"/>
      <c r="C307" s="113"/>
      <c r="D307" s="17"/>
      <c r="E307" s="114"/>
      <c r="F307" s="56"/>
      <c r="G307" s="93"/>
    </row>
    <row r="308" spans="1:7" hidden="1" x14ac:dyDescent="0.2">
      <c r="A308" s="3" t="str">
        <f t="shared" si="8"/>
        <v/>
      </c>
      <c r="B308" s="3"/>
      <c r="C308" s="113"/>
      <c r="D308" s="17"/>
      <c r="E308" s="114"/>
      <c r="F308" s="56"/>
      <c r="G308" s="93"/>
    </row>
    <row r="309" spans="1:7" hidden="1" x14ac:dyDescent="0.2">
      <c r="A309" s="3" t="str">
        <f t="shared" si="8"/>
        <v/>
      </c>
      <c r="B309" s="3"/>
      <c r="C309" s="113"/>
      <c r="D309" s="17"/>
      <c r="E309" s="33"/>
      <c r="F309" s="56"/>
      <c r="G309" s="93"/>
    </row>
    <row r="310" spans="1:7" hidden="1" x14ac:dyDescent="0.2">
      <c r="A310" s="3" t="str">
        <f t="shared" si="8"/>
        <v/>
      </c>
      <c r="B310" s="3"/>
      <c r="C310" s="113"/>
      <c r="D310" s="17"/>
      <c r="E310" s="114"/>
      <c r="F310" s="56"/>
      <c r="G310" s="93"/>
    </row>
    <row r="311" spans="1:7" hidden="1" x14ac:dyDescent="0.2">
      <c r="A311" s="3" t="str">
        <f t="shared" si="8"/>
        <v/>
      </c>
      <c r="B311" s="3"/>
      <c r="C311" s="113"/>
      <c r="D311" s="17"/>
      <c r="E311" s="33"/>
      <c r="F311" s="56"/>
      <c r="G311" s="93"/>
    </row>
    <row r="312" spans="1:7" hidden="1" x14ac:dyDescent="0.2">
      <c r="A312" s="3" t="str">
        <f t="shared" si="8"/>
        <v/>
      </c>
      <c r="B312" s="3"/>
      <c r="C312" s="113"/>
      <c r="D312" s="17"/>
      <c r="E312" s="114"/>
      <c r="F312" s="56"/>
      <c r="G312" s="93"/>
    </row>
    <row r="313" spans="1:7" hidden="1" x14ac:dyDescent="0.2">
      <c r="A313" s="3" t="str">
        <f t="shared" si="8"/>
        <v/>
      </c>
      <c r="B313" s="3"/>
      <c r="C313" s="113"/>
      <c r="D313" s="17"/>
      <c r="E313" s="33"/>
      <c r="F313" s="56"/>
      <c r="G313" s="93"/>
    </row>
    <row r="314" spans="1:7" hidden="1" x14ac:dyDescent="0.2">
      <c r="A314" s="3" t="str">
        <f t="shared" si="8"/>
        <v/>
      </c>
      <c r="B314" s="3"/>
      <c r="C314" s="113"/>
      <c r="D314" s="17"/>
      <c r="E314" s="33"/>
      <c r="F314" s="56"/>
      <c r="G314" s="93"/>
    </row>
    <row r="315" spans="1:7" hidden="1" x14ac:dyDescent="0.2">
      <c r="A315" s="3" t="str">
        <f t="shared" si="8"/>
        <v/>
      </c>
      <c r="B315" s="3"/>
      <c r="C315" s="113"/>
      <c r="D315" s="17"/>
      <c r="E315" s="33"/>
      <c r="F315" s="56"/>
      <c r="G315" s="93"/>
    </row>
    <row r="316" spans="1:7" hidden="1" x14ac:dyDescent="0.2">
      <c r="A316" s="3" t="str">
        <f t="shared" si="8"/>
        <v/>
      </c>
      <c r="B316" s="3"/>
      <c r="C316" s="113"/>
      <c r="D316" s="17"/>
      <c r="E316" s="33"/>
      <c r="F316" s="56"/>
      <c r="G316" s="93"/>
    </row>
    <row r="317" spans="1:7" hidden="1" x14ac:dyDescent="0.2">
      <c r="A317" s="3" t="str">
        <f t="shared" si="8"/>
        <v/>
      </c>
      <c r="B317" s="3"/>
      <c r="C317" s="113"/>
      <c r="D317" s="17"/>
      <c r="E317" s="33"/>
      <c r="F317" s="56"/>
      <c r="G317" s="58"/>
    </row>
    <row r="318" spans="1:7" hidden="1" x14ac:dyDescent="0.2">
      <c r="A318" s="3" t="str">
        <f t="shared" si="8"/>
        <v/>
      </c>
      <c r="B318" s="3"/>
      <c r="C318" s="113"/>
      <c r="D318" s="17"/>
      <c r="E318" s="33"/>
      <c r="F318" s="56"/>
      <c r="G318" s="58"/>
    </row>
    <row r="319" spans="1:7" hidden="1" x14ac:dyDescent="0.2">
      <c r="A319" s="3" t="str">
        <f t="shared" si="8"/>
        <v/>
      </c>
      <c r="B319" s="3"/>
      <c r="C319" s="113"/>
      <c r="D319" s="17"/>
      <c r="E319" s="33"/>
      <c r="F319" s="56"/>
      <c r="G319" s="58"/>
    </row>
    <row r="320" spans="1:7" hidden="1" x14ac:dyDescent="0.2">
      <c r="A320" s="3" t="str">
        <f t="shared" si="8"/>
        <v/>
      </c>
      <c r="B320" s="3"/>
      <c r="C320" s="113"/>
      <c r="D320" s="17"/>
      <c r="E320" s="33"/>
      <c r="F320" s="56"/>
      <c r="G320" s="58"/>
    </row>
    <row r="321" spans="1:7" hidden="1" x14ac:dyDescent="0.2">
      <c r="A321" s="3" t="str">
        <f t="shared" si="8"/>
        <v/>
      </c>
      <c r="B321" s="3"/>
      <c r="C321" s="113"/>
      <c r="D321" s="17"/>
      <c r="E321" s="33"/>
      <c r="F321" s="56"/>
      <c r="G321" s="93"/>
    </row>
    <row r="322" spans="1:7" hidden="1" x14ac:dyDescent="0.2">
      <c r="A322" s="3" t="str">
        <f t="shared" si="8"/>
        <v/>
      </c>
      <c r="B322" s="3"/>
      <c r="C322" s="113"/>
      <c r="D322" s="17"/>
      <c r="E322" s="33"/>
      <c r="F322" s="56"/>
      <c r="G322" s="97"/>
    </row>
    <row r="323" spans="1:7" hidden="1" x14ac:dyDescent="0.2">
      <c r="A323" s="3" t="str">
        <f t="shared" si="8"/>
        <v/>
      </c>
      <c r="B323" s="3"/>
      <c r="C323" s="113"/>
      <c r="D323" s="17"/>
      <c r="E323" s="114"/>
      <c r="F323" s="56"/>
      <c r="G323" s="93"/>
    </row>
    <row r="324" spans="1:7" x14ac:dyDescent="0.2">
      <c r="A324" s="3" t="str">
        <f t="shared" si="8"/>
        <v>Évaluer la santéColombie-BritanniqueInfirmières autorisées</v>
      </c>
      <c r="B324" s="3" t="s">
        <v>158</v>
      </c>
      <c r="C324" s="113" t="s">
        <v>119</v>
      </c>
      <c r="D324" s="5" t="s">
        <v>36</v>
      </c>
      <c r="E324" s="22" t="s">
        <v>40</v>
      </c>
      <c r="F324" s="56" t="str">
        <f t="shared" ref="F324" si="9">TRIM(G324)</f>
        <v>Plein exercice</v>
      </c>
      <c r="G324" s="93" t="s">
        <v>133</v>
      </c>
    </row>
    <row r="325" spans="1:7" x14ac:dyDescent="0.2">
      <c r="A325" s="3" t="str">
        <f t="shared" ref="A325:A388" si="10">CONCATENATE(E325,C325,D325)</f>
        <v>Établir le diagnostic infirmierColombie-BritanniqueInfirmières autorisées</v>
      </c>
      <c r="B325" s="3" t="s">
        <v>158</v>
      </c>
      <c r="C325" s="113" t="s">
        <v>119</v>
      </c>
      <c r="D325" s="5" t="s">
        <v>36</v>
      </c>
      <c r="E325" s="22" t="s">
        <v>41</v>
      </c>
      <c r="F325" s="56" t="str">
        <f t="shared" ref="F325:F388" si="11">TRIM(G325)</f>
        <v>Plein exercice</v>
      </c>
      <c r="G325" s="93" t="s">
        <v>133</v>
      </c>
    </row>
    <row r="326" spans="1:7" x14ac:dyDescent="0.2">
      <c r="A326" s="3" t="str">
        <f t="shared" si="10"/>
        <v>Élaborer le plan de soins infirmiersColombie-BritanniqueInfirmières autorisées</v>
      </c>
      <c r="B326" s="3" t="s">
        <v>158</v>
      </c>
      <c r="C326" s="113" t="s">
        <v>119</v>
      </c>
      <c r="D326" s="5" t="s">
        <v>36</v>
      </c>
      <c r="E326" s="22" t="s">
        <v>42</v>
      </c>
      <c r="F326" s="56" t="str">
        <f t="shared" si="11"/>
        <v>Plein exercice</v>
      </c>
      <c r="G326" s="93" t="s">
        <v>133</v>
      </c>
    </row>
    <row r="327" spans="1:7" x14ac:dyDescent="0.2">
      <c r="A327" s="3" t="str">
        <f t="shared" si="10"/>
        <v>Réaliser les interventions infirmièresColombie-BritanniqueInfirmières autorisées</v>
      </c>
      <c r="B327" s="3" t="s">
        <v>158</v>
      </c>
      <c r="C327" s="113" t="s">
        <v>119</v>
      </c>
      <c r="D327" s="5" t="s">
        <v>36</v>
      </c>
      <c r="E327" s="22" t="s">
        <v>43</v>
      </c>
      <c r="F327" s="56" t="str">
        <f t="shared" si="11"/>
        <v>Plein exercice</v>
      </c>
      <c r="G327" s="93" t="s">
        <v>133</v>
      </c>
    </row>
    <row r="328" spans="1:7" x14ac:dyDescent="0.2">
      <c r="A328" s="3" t="str">
        <f t="shared" si="10"/>
        <v>Consulter d’autres professionnels de la santéColombie-BritanniqueInfirmières autorisées</v>
      </c>
      <c r="B328" s="3" t="s">
        <v>158</v>
      </c>
      <c r="C328" s="113" t="s">
        <v>119</v>
      </c>
      <c r="D328" s="5" t="s">
        <v>36</v>
      </c>
      <c r="E328" s="23" t="s">
        <v>44</v>
      </c>
      <c r="F328" s="56" t="str">
        <f t="shared" si="11"/>
        <v>Plein exercice</v>
      </c>
      <c r="G328" s="93" t="s">
        <v>133</v>
      </c>
    </row>
    <row r="329" spans="1:7" ht="28.5" x14ac:dyDescent="0.2">
      <c r="A329" s="3" t="str">
        <f t="shared" si="10"/>
        <v>Orienter les patients vers d’autres professionnels de la santéColombie-BritanniqueInfirmières autorisées</v>
      </c>
      <c r="B329" s="3" t="s">
        <v>158</v>
      </c>
      <c r="C329" s="113" t="s">
        <v>119</v>
      </c>
      <c r="D329" s="5" t="s">
        <v>36</v>
      </c>
      <c r="E329" s="23" t="s">
        <v>45</v>
      </c>
      <c r="F329" s="56" t="str">
        <f t="shared" si="11"/>
        <v>—</v>
      </c>
      <c r="G329" s="58" t="s">
        <v>173</v>
      </c>
    </row>
    <row r="330" spans="1:7" x14ac:dyDescent="0.2">
      <c r="A330" s="3" t="str">
        <f t="shared" si="10"/>
        <v>Coordonner les services de santé Colombie-BritanniqueInfirmières autorisées</v>
      </c>
      <c r="B330" s="3" t="s">
        <v>158</v>
      </c>
      <c r="C330" s="113" t="s">
        <v>119</v>
      </c>
      <c r="D330" s="5" t="s">
        <v>36</v>
      </c>
      <c r="E330" s="22" t="s">
        <v>46</v>
      </c>
      <c r="F330" s="56" t="str">
        <f t="shared" si="11"/>
        <v>Plein exercice</v>
      </c>
      <c r="G330" s="93" t="s">
        <v>133</v>
      </c>
    </row>
    <row r="331" spans="1:7" x14ac:dyDescent="0.2">
      <c r="A331" s="3" t="str">
        <f t="shared" si="10"/>
        <v>Prescrire des radiographiesColombie-BritanniqueInfirmières autorisées</v>
      </c>
      <c r="B331" s="3" t="s">
        <v>158</v>
      </c>
      <c r="C331" s="113" t="s">
        <v>119</v>
      </c>
      <c r="D331" s="5" t="s">
        <v>36</v>
      </c>
      <c r="E331" s="22" t="s">
        <v>47</v>
      </c>
      <c r="F331" s="56" t="str">
        <f t="shared" si="11"/>
        <v>Exercice restreint</v>
      </c>
      <c r="G331" s="93" t="s">
        <v>182</v>
      </c>
    </row>
    <row r="332" spans="1:7" x14ac:dyDescent="0.2">
      <c r="A332" s="3" t="str">
        <f t="shared" si="10"/>
        <v>Interpréter les radiographiesColombie-BritanniqueInfirmières autorisées</v>
      </c>
      <c r="B332" s="3" t="s">
        <v>158</v>
      </c>
      <c r="C332" s="113" t="s">
        <v>119</v>
      </c>
      <c r="D332" s="5" t="s">
        <v>36</v>
      </c>
      <c r="E332" s="114" t="s">
        <v>48</v>
      </c>
      <c r="F332" s="56" t="str">
        <f t="shared" si="11"/>
        <v>Exercice restreint</v>
      </c>
      <c r="G332" s="93" t="s">
        <v>182</v>
      </c>
    </row>
    <row r="333" spans="1:7" x14ac:dyDescent="0.2">
      <c r="A333" s="3" t="str">
        <f t="shared" si="10"/>
        <v>Prescrire des analyses de laboratoireColombie-BritanniqueInfirmières autorisées</v>
      </c>
      <c r="B333" s="3" t="s">
        <v>158</v>
      </c>
      <c r="C333" s="113" t="s">
        <v>119</v>
      </c>
      <c r="D333" s="5" t="s">
        <v>36</v>
      </c>
      <c r="E333" s="114" t="s">
        <v>49</v>
      </c>
      <c r="F333" s="56" t="str">
        <f t="shared" si="11"/>
        <v>Exercice restreint</v>
      </c>
      <c r="G333" s="93" t="s">
        <v>182</v>
      </c>
    </row>
    <row r="334" spans="1:7" x14ac:dyDescent="0.2">
      <c r="A334" s="3" t="str">
        <f t="shared" si="10"/>
        <v>Interpréter les résultats des analyses de laboratoireColombie-BritanniqueInfirmières autorisées</v>
      </c>
      <c r="B334" s="3" t="s">
        <v>158</v>
      </c>
      <c r="C334" s="113" t="s">
        <v>119</v>
      </c>
      <c r="D334" s="5" t="s">
        <v>36</v>
      </c>
      <c r="E334" s="114" t="s">
        <v>50</v>
      </c>
      <c r="F334" s="56" t="str">
        <f t="shared" si="11"/>
        <v>Exercice restreint</v>
      </c>
      <c r="G334" s="93" t="s">
        <v>182</v>
      </c>
    </row>
    <row r="335" spans="1:7" x14ac:dyDescent="0.2">
      <c r="A335" s="3" t="str">
        <f t="shared" si="10"/>
        <v>Communiquer les diagnostics et les résultats des tests aux patientsColombie-BritanniqueInfirmières autorisées</v>
      </c>
      <c r="B335" s="3" t="s">
        <v>158</v>
      </c>
      <c r="C335" s="113" t="s">
        <v>119</v>
      </c>
      <c r="D335" s="5" t="s">
        <v>36</v>
      </c>
      <c r="E335" s="33" t="s">
        <v>51</v>
      </c>
      <c r="F335" s="56" t="str">
        <f t="shared" si="11"/>
        <v>Exercice restreint</v>
      </c>
      <c r="G335" s="93" t="s">
        <v>182</v>
      </c>
    </row>
    <row r="336" spans="1:7" x14ac:dyDescent="0.2">
      <c r="A336" s="3" t="str">
        <f t="shared" si="10"/>
        <v>Surveiller et évaluer les résultats pour le clientColombie-BritanniqueInfirmières autorisées</v>
      </c>
      <c r="B336" s="3" t="s">
        <v>158</v>
      </c>
      <c r="C336" s="113" t="s">
        <v>119</v>
      </c>
      <c r="D336" s="5" t="s">
        <v>36</v>
      </c>
      <c r="E336" s="22" t="s">
        <v>52</v>
      </c>
      <c r="F336" s="56" t="str">
        <f t="shared" si="11"/>
        <v>Plein exercice</v>
      </c>
      <c r="G336" s="93" t="s">
        <v>133</v>
      </c>
    </row>
    <row r="337" spans="1:7" x14ac:dyDescent="0.2">
      <c r="A337" s="3" t="str">
        <f t="shared" si="10"/>
        <v>Effectuer des visites de suiviColombie-BritanniqueInfirmières autorisées</v>
      </c>
      <c r="B337" s="3" t="s">
        <v>158</v>
      </c>
      <c r="C337" s="113" t="s">
        <v>119</v>
      </c>
      <c r="D337" s="5" t="s">
        <v>36</v>
      </c>
      <c r="E337" s="22" t="s">
        <v>53</v>
      </c>
      <c r="F337" s="56" t="str">
        <f t="shared" si="11"/>
        <v>Plein exercice</v>
      </c>
      <c r="G337" s="93" t="s">
        <v>133</v>
      </c>
    </row>
    <row r="338" spans="1:7" x14ac:dyDescent="0.2">
      <c r="A338" s="3" t="str">
        <f t="shared" si="10"/>
        <v>Manage NP-led clinics Colombie-BritanniqueInfirmières autorisées</v>
      </c>
      <c r="B338" s="3" t="s">
        <v>158</v>
      </c>
      <c r="C338" s="113" t="s">
        <v>119</v>
      </c>
      <c r="D338" s="5" t="s">
        <v>36</v>
      </c>
      <c r="E338" s="89" t="s">
        <v>174</v>
      </c>
      <c r="F338" s="56" t="str">
        <f t="shared" si="11"/>
        <v>—</v>
      </c>
      <c r="G338" s="58" t="s">
        <v>173</v>
      </c>
    </row>
    <row r="339" spans="1:7" x14ac:dyDescent="0.2">
      <c r="A339" s="3" t="str">
        <f t="shared" si="10"/>
        <v>Roster and manage patientsColombie-BritanniqueInfirmières autorisées</v>
      </c>
      <c r="B339" s="3" t="s">
        <v>158</v>
      </c>
      <c r="C339" s="113" t="s">
        <v>119</v>
      </c>
      <c r="D339" s="5" t="s">
        <v>36</v>
      </c>
      <c r="E339" s="89" t="s">
        <v>175</v>
      </c>
      <c r="F339" s="56" t="str">
        <f t="shared" si="11"/>
        <v>—</v>
      </c>
      <c r="G339" s="58" t="s">
        <v>173</v>
      </c>
    </row>
    <row r="340" spans="1:7" x14ac:dyDescent="0.2">
      <c r="A340" s="3" t="str">
        <f t="shared" si="10"/>
        <v>Practise autonomouslyColombie-BritanniqueInfirmières autorisées</v>
      </c>
      <c r="B340" s="3" t="s">
        <v>158</v>
      </c>
      <c r="C340" s="113" t="s">
        <v>119</v>
      </c>
      <c r="D340" s="5" t="s">
        <v>36</v>
      </c>
      <c r="E340" s="89" t="s">
        <v>176</v>
      </c>
      <c r="F340" s="56" t="str">
        <f t="shared" si="11"/>
        <v>Exercice restreint</v>
      </c>
      <c r="G340" s="93" t="s">
        <v>182</v>
      </c>
    </row>
    <row r="341" spans="1:7" x14ac:dyDescent="0.2">
      <c r="A341" s="3" t="str">
        <f t="shared" si="10"/>
        <v>Soigner des blessures (au-dessus du derme)Colombie-BritanniqueInfirmières autorisées</v>
      </c>
      <c r="B341" s="3" t="s">
        <v>163</v>
      </c>
      <c r="C341" s="113" t="s">
        <v>119</v>
      </c>
      <c r="D341" s="5" t="s">
        <v>36</v>
      </c>
      <c r="E341" s="33" t="s">
        <v>55</v>
      </c>
      <c r="F341" s="56" t="str">
        <f t="shared" si="11"/>
        <v>Plein exercice</v>
      </c>
      <c r="G341" s="93" t="s">
        <v>133</v>
      </c>
    </row>
    <row r="342" spans="1:7" x14ac:dyDescent="0.2">
      <c r="A342" s="3" t="str">
        <f t="shared" si="10"/>
        <v>Effectuer des interventions sous le dermeColombie-BritanniqueInfirmières autorisées</v>
      </c>
      <c r="B342" s="3" t="s">
        <v>163</v>
      </c>
      <c r="C342" s="113" t="s">
        <v>119</v>
      </c>
      <c r="D342" s="5" t="s">
        <v>36</v>
      </c>
      <c r="E342" s="114" t="s">
        <v>56</v>
      </c>
      <c r="F342" s="56" t="str">
        <f t="shared" si="11"/>
        <v>Exercice restreint</v>
      </c>
      <c r="G342" s="93" t="s">
        <v>182</v>
      </c>
    </row>
    <row r="343" spans="1:7" x14ac:dyDescent="0.2">
      <c r="A343" s="3" t="str">
        <f t="shared" si="10"/>
        <v>Installer une ligne intraveineuseColombie-BritanniqueInfirmières autorisées</v>
      </c>
      <c r="B343" s="3" t="s">
        <v>163</v>
      </c>
      <c r="C343" s="113" t="s">
        <v>119</v>
      </c>
      <c r="D343" s="5" t="s">
        <v>36</v>
      </c>
      <c r="E343" s="114" t="s">
        <v>57</v>
      </c>
      <c r="F343" s="56" t="str">
        <f t="shared" si="11"/>
        <v>Plein exercice</v>
      </c>
      <c r="G343" s="93" t="s">
        <v>133</v>
      </c>
    </row>
    <row r="344" spans="1:7" x14ac:dyDescent="0.2">
      <c r="A344" s="3" t="str">
        <f t="shared" si="10"/>
        <v>Effectuer des interventions qui requièrent d’insérer un instrument ou un doigt dans un orifice corporelColombie-BritanniqueInfirmières autorisées</v>
      </c>
      <c r="B344" s="3" t="s">
        <v>163</v>
      </c>
      <c r="C344" s="113" t="s">
        <v>119</v>
      </c>
      <c r="D344" s="5" t="s">
        <v>36</v>
      </c>
      <c r="E344" s="114" t="s">
        <v>58</v>
      </c>
      <c r="F344" s="56" t="str">
        <f t="shared" si="11"/>
        <v>Exercice restreint</v>
      </c>
      <c r="G344" s="93" t="s">
        <v>182</v>
      </c>
    </row>
    <row r="345" spans="1:7" x14ac:dyDescent="0.2">
      <c r="A345" s="3" t="str">
        <f t="shared" si="10"/>
        <v>Prescrire une forme de traitement par rayonnementColombie-BritanniqueInfirmières autorisées</v>
      </c>
      <c r="B345" s="3" t="s">
        <v>163</v>
      </c>
      <c r="C345" s="113" t="s">
        <v>119</v>
      </c>
      <c r="D345" s="5" t="s">
        <v>36</v>
      </c>
      <c r="E345" s="33" t="s">
        <v>59</v>
      </c>
      <c r="F345" s="56" t="str">
        <f t="shared" si="11"/>
        <v>Exercice restreint</v>
      </c>
      <c r="G345" s="93" t="s">
        <v>182</v>
      </c>
    </row>
    <row r="346" spans="1:7" x14ac:dyDescent="0.2">
      <c r="A346" s="3" t="str">
        <f t="shared" si="10"/>
        <v>Appliquer une forme de traitement par rayonnementColombie-BritanniqueInfirmières autorisées</v>
      </c>
      <c r="B346" s="3" t="s">
        <v>163</v>
      </c>
      <c r="C346" s="113" t="s">
        <v>119</v>
      </c>
      <c r="D346" s="5" t="s">
        <v>36</v>
      </c>
      <c r="E346" s="33" t="s">
        <v>60</v>
      </c>
      <c r="F346" s="56" t="str">
        <f t="shared" si="11"/>
        <v>Exercice restreint</v>
      </c>
      <c r="G346" s="93" t="s">
        <v>182</v>
      </c>
    </row>
    <row r="347" spans="1:7" x14ac:dyDescent="0.2">
      <c r="A347" s="3" t="str">
        <f t="shared" si="10"/>
        <v>Effectuer un électrocardiogrammeColombie-BritanniqueInfirmières autorisées</v>
      </c>
      <c r="B347" s="3" t="s">
        <v>163</v>
      </c>
      <c r="C347" s="113" t="s">
        <v>119</v>
      </c>
      <c r="D347" s="5" t="s">
        <v>36</v>
      </c>
      <c r="E347" s="114" t="s">
        <v>61</v>
      </c>
      <c r="F347" s="56" t="str">
        <f t="shared" si="11"/>
        <v>Plein exercice</v>
      </c>
      <c r="G347" s="93" t="s">
        <v>133</v>
      </c>
    </row>
    <row r="348" spans="1:7" x14ac:dyDescent="0.2">
      <c r="A348" s="3" t="str">
        <f t="shared" si="10"/>
        <v>Interpréter un électrocardiogrammeColombie-BritanniqueInfirmières autorisées</v>
      </c>
      <c r="B348" s="3" t="s">
        <v>163</v>
      </c>
      <c r="C348" s="113" t="s">
        <v>119</v>
      </c>
      <c r="D348" s="5" t="s">
        <v>36</v>
      </c>
      <c r="E348" s="114" t="s">
        <v>62</v>
      </c>
      <c r="F348" s="56" t="str">
        <f t="shared" si="11"/>
        <v>Plein exercice</v>
      </c>
      <c r="G348" s="93" t="s">
        <v>133</v>
      </c>
    </row>
    <row r="349" spans="1:7" x14ac:dyDescent="0.2">
      <c r="A349" s="3" t="str">
        <f t="shared" si="10"/>
        <v>Prescrire des analyses de sang et des produits sanguinsColombie-BritanniqueInfirmières autorisées</v>
      </c>
      <c r="B349" s="3" t="s">
        <v>163</v>
      </c>
      <c r="C349" s="113" t="s">
        <v>119</v>
      </c>
      <c r="D349" s="5" t="s">
        <v>36</v>
      </c>
      <c r="E349" s="119" t="s">
        <v>63</v>
      </c>
      <c r="F349" s="56" t="str">
        <f t="shared" si="11"/>
        <v>Exclu</v>
      </c>
      <c r="G349" s="97" t="s">
        <v>140</v>
      </c>
    </row>
    <row r="350" spans="1:7" x14ac:dyDescent="0.2">
      <c r="A350" s="3" t="str">
        <f t="shared" si="10"/>
        <v>Prescrire toute forme de radiothérapieColombie-BritanniqueInfirmières autorisées</v>
      </c>
      <c r="B350" s="3" t="s">
        <v>163</v>
      </c>
      <c r="C350" s="113" t="s">
        <v>119</v>
      </c>
      <c r="D350" s="5" t="s">
        <v>36</v>
      </c>
      <c r="E350" s="33" t="s">
        <v>64</v>
      </c>
      <c r="F350" s="56" t="str">
        <f t="shared" si="11"/>
        <v>Exclu</v>
      </c>
      <c r="G350" s="97" t="s">
        <v>140</v>
      </c>
    </row>
    <row r="351" spans="1:7" x14ac:dyDescent="0.2">
      <c r="A351" s="3" t="str">
        <f t="shared" si="10"/>
        <v>Appliquer toute forme de radiothérapieColombie-BritanniqueInfirmières autorisées</v>
      </c>
      <c r="B351" s="3" t="s">
        <v>163</v>
      </c>
      <c r="C351" s="113" t="s">
        <v>119</v>
      </c>
      <c r="D351" s="5" t="s">
        <v>36</v>
      </c>
      <c r="E351" s="33" t="s">
        <v>65</v>
      </c>
      <c r="F351" s="56" t="str">
        <f t="shared" si="11"/>
        <v>Exclu</v>
      </c>
      <c r="G351" s="97" t="s">
        <v>140</v>
      </c>
    </row>
    <row r="352" spans="1:7" x14ac:dyDescent="0.2">
      <c r="A352" s="3" t="str">
        <f t="shared" si="10"/>
        <v>Prescrire des traitements cosmétiques comme le BotoxColombie-BritanniqueInfirmières autorisées</v>
      </c>
      <c r="B352" s="3" t="s">
        <v>163</v>
      </c>
      <c r="C352" s="113" t="s">
        <v>119</v>
      </c>
      <c r="D352" s="5" t="s">
        <v>36</v>
      </c>
      <c r="E352" s="33" t="s">
        <v>66</v>
      </c>
      <c r="F352" s="56" t="str">
        <f t="shared" si="11"/>
        <v>Exclu</v>
      </c>
      <c r="G352" s="97" t="s">
        <v>140</v>
      </c>
    </row>
    <row r="353" spans="1:7" x14ac:dyDescent="0.2">
      <c r="A353" s="3" t="str">
        <f t="shared" si="10"/>
        <v>Appliquer des traitements cosmétiques comme le BotoxColombie-BritanniqueInfirmières autorisées</v>
      </c>
      <c r="B353" s="3" t="s">
        <v>163</v>
      </c>
      <c r="C353" s="113" t="s">
        <v>119</v>
      </c>
      <c r="D353" s="5" t="s">
        <v>36</v>
      </c>
      <c r="E353" s="33" t="s">
        <v>67</v>
      </c>
      <c r="F353" s="56" t="str">
        <f t="shared" si="11"/>
        <v>Plein exercice</v>
      </c>
      <c r="G353" s="93" t="s">
        <v>133</v>
      </c>
    </row>
    <row r="354" spans="1:7" x14ac:dyDescent="0.2">
      <c r="A354" s="3" t="str">
        <f t="shared" si="10"/>
        <v>Immobiliser des fracturesColombie-BritanniqueInfirmières autorisées</v>
      </c>
      <c r="B354" s="3" t="s">
        <v>163</v>
      </c>
      <c r="C354" s="113" t="s">
        <v>119</v>
      </c>
      <c r="D354" s="5" t="s">
        <v>36</v>
      </c>
      <c r="E354" s="33" t="s">
        <v>68</v>
      </c>
      <c r="F354" s="56" t="str">
        <f t="shared" si="11"/>
        <v>Exclu</v>
      </c>
      <c r="G354" s="97" t="s">
        <v>140</v>
      </c>
    </row>
    <row r="355" spans="1:7" x14ac:dyDescent="0.2">
      <c r="A355" s="3" t="str">
        <f t="shared" si="10"/>
        <v>Réduire une luxationColombie-BritanniqueInfirmières autorisées</v>
      </c>
      <c r="B355" s="3" t="s">
        <v>163</v>
      </c>
      <c r="C355" s="113" t="s">
        <v>119</v>
      </c>
      <c r="D355" s="5" t="s">
        <v>36</v>
      </c>
      <c r="E355" s="33" t="s">
        <v>69</v>
      </c>
      <c r="F355" s="56" t="str">
        <f t="shared" si="11"/>
        <v>Exclu</v>
      </c>
      <c r="G355" s="97" t="s">
        <v>140</v>
      </c>
    </row>
    <row r="356" spans="1:7" x14ac:dyDescent="0.2">
      <c r="A356" s="3" t="str">
        <f t="shared" si="10"/>
        <v>Installer un plâtreColombie-BritanniqueInfirmières autorisées</v>
      </c>
      <c r="B356" s="3" t="s">
        <v>163</v>
      </c>
      <c r="C356" s="113" t="s">
        <v>119</v>
      </c>
      <c r="D356" s="5" t="s">
        <v>36</v>
      </c>
      <c r="E356" s="33" t="s">
        <v>70</v>
      </c>
      <c r="F356" s="56" t="str">
        <f t="shared" si="11"/>
        <v>Exercice restreint</v>
      </c>
      <c r="G356" s="93" t="s">
        <v>182</v>
      </c>
    </row>
    <row r="357" spans="1:7" x14ac:dyDescent="0.2">
      <c r="A357" s="3" t="str">
        <f t="shared" si="10"/>
        <v>Appliquer une contentionColombie-BritanniqueInfirmières autorisées</v>
      </c>
      <c r="B357" s="3" t="s">
        <v>163</v>
      </c>
      <c r="C357" s="113" t="s">
        <v>119</v>
      </c>
      <c r="D357" s="5" t="s">
        <v>36</v>
      </c>
      <c r="E357" s="33" t="s">
        <v>71</v>
      </c>
      <c r="F357" s="56" t="str">
        <f t="shared" si="11"/>
        <v>Plein exercice</v>
      </c>
      <c r="G357" s="93" t="s">
        <v>133</v>
      </c>
    </row>
    <row r="358" spans="1:7" x14ac:dyDescent="0.2">
      <c r="A358" s="3" t="str">
        <f t="shared" si="10"/>
        <v>Gérer une contentionColombie-BritanniqueInfirmières autorisées</v>
      </c>
      <c r="B358" s="3" t="s">
        <v>163</v>
      </c>
      <c r="C358" s="113" t="s">
        <v>119</v>
      </c>
      <c r="D358" s="5" t="s">
        <v>36</v>
      </c>
      <c r="E358" s="33" t="s">
        <v>72</v>
      </c>
      <c r="F358" s="56" t="str">
        <f t="shared" si="11"/>
        <v>Plein exercice</v>
      </c>
      <c r="G358" s="93" t="s">
        <v>133</v>
      </c>
    </row>
    <row r="359" spans="1:7" x14ac:dyDescent="0.2">
      <c r="A359" s="3" t="str">
        <f t="shared" si="10"/>
        <v>Réaliser des évaluations d’infections transmissibles sexuellement (ITS)Colombie-BritanniqueInfirmières autorisées</v>
      </c>
      <c r="B359" s="3" t="s">
        <v>163</v>
      </c>
      <c r="C359" s="113" t="s">
        <v>119</v>
      </c>
      <c r="D359" s="5" t="s">
        <v>36</v>
      </c>
      <c r="E359" s="114" t="s">
        <v>73</v>
      </c>
      <c r="F359" s="56" t="str">
        <f t="shared" si="11"/>
        <v>Exercice restreint</v>
      </c>
      <c r="G359" s="93" t="s">
        <v>182</v>
      </c>
    </row>
    <row r="360" spans="1:7" x14ac:dyDescent="0.2">
      <c r="A360" s="3" t="str">
        <f t="shared" si="10"/>
        <v>Évaluer la contraceptionColombie-BritanniqueInfirmières autorisées</v>
      </c>
      <c r="B360" s="3" t="s">
        <v>163</v>
      </c>
      <c r="C360" s="113" t="s">
        <v>119</v>
      </c>
      <c r="D360" s="5" t="s">
        <v>36</v>
      </c>
      <c r="E360" s="114" t="s">
        <v>74</v>
      </c>
      <c r="F360" s="56" t="str">
        <f t="shared" si="11"/>
        <v>Plein exercice</v>
      </c>
      <c r="G360" s="93" t="s">
        <v>133</v>
      </c>
    </row>
    <row r="361" spans="1:7" x14ac:dyDescent="0.2">
      <c r="A361" s="3" t="str">
        <f t="shared" si="10"/>
        <v>Insérer des dispositifs intra-utérinsColombie-BritanniqueInfirmières autorisées</v>
      </c>
      <c r="B361" s="3" t="s">
        <v>163</v>
      </c>
      <c r="C361" s="113" t="s">
        <v>119</v>
      </c>
      <c r="D361" s="5" t="s">
        <v>36</v>
      </c>
      <c r="E361" s="115" t="s">
        <v>75</v>
      </c>
      <c r="F361" s="56" t="str">
        <f t="shared" si="11"/>
        <v>Plein exercice</v>
      </c>
      <c r="G361" s="93" t="s">
        <v>133</v>
      </c>
    </row>
    <row r="362" spans="1:7" x14ac:dyDescent="0.2">
      <c r="A362" s="3" t="str">
        <f t="shared" si="10"/>
        <v>Effectuer un examen pelvienColombie-BritanniqueInfirmières autorisées</v>
      </c>
      <c r="B362" s="3" t="s">
        <v>163</v>
      </c>
      <c r="C362" s="113" t="s">
        <v>119</v>
      </c>
      <c r="D362" s="5" t="s">
        <v>36</v>
      </c>
      <c r="E362" s="114" t="s">
        <v>76</v>
      </c>
      <c r="F362" s="56" t="str">
        <f t="shared" si="11"/>
        <v>Exercice restreint</v>
      </c>
      <c r="G362" s="93" t="s">
        <v>182</v>
      </c>
    </row>
    <row r="363" spans="1:7" x14ac:dyDescent="0.2">
      <c r="A363" s="3" t="str">
        <f t="shared" si="10"/>
        <v>Dépister le cancer du col de l’utérus Colombie-BritanniqueInfirmières autorisées</v>
      </c>
      <c r="B363" s="3" t="s">
        <v>163</v>
      </c>
      <c r="C363" s="113" t="s">
        <v>119</v>
      </c>
      <c r="D363" s="5" t="s">
        <v>36</v>
      </c>
      <c r="E363" s="114" t="s">
        <v>77</v>
      </c>
      <c r="F363" s="56" t="str">
        <f t="shared" si="11"/>
        <v>Exercice restreint</v>
      </c>
      <c r="G363" s="93" t="s">
        <v>182</v>
      </c>
    </row>
    <row r="364" spans="1:7" x14ac:dyDescent="0.2">
      <c r="A364" s="3" t="str">
        <f t="shared" si="10"/>
        <v>Dépister les troubles de santé mentaleColombie-BritanniqueInfirmières autorisées</v>
      </c>
      <c r="B364" s="3" t="s">
        <v>163</v>
      </c>
      <c r="C364" s="113" t="s">
        <v>119</v>
      </c>
      <c r="D364" s="5" t="s">
        <v>36</v>
      </c>
      <c r="E364" s="114" t="s">
        <v>78</v>
      </c>
      <c r="F364" s="56" t="str">
        <f t="shared" si="11"/>
        <v>Plein exercice</v>
      </c>
      <c r="G364" s="93" t="s">
        <v>133</v>
      </c>
    </row>
    <row r="365" spans="1:7" x14ac:dyDescent="0.2">
      <c r="A365" s="3" t="str">
        <f t="shared" si="10"/>
        <v>Dépister l’utilisation de substancesColombie-BritanniqueInfirmières autorisées</v>
      </c>
      <c r="B365" s="3" t="s">
        <v>163</v>
      </c>
      <c r="C365" s="113" t="s">
        <v>119</v>
      </c>
      <c r="D365" s="5" t="s">
        <v>36</v>
      </c>
      <c r="E365" s="114" t="s">
        <v>79</v>
      </c>
      <c r="F365" s="56" t="str">
        <f t="shared" si="11"/>
        <v>Plein exercice</v>
      </c>
      <c r="G365" s="93" t="s">
        <v>133</v>
      </c>
    </row>
    <row r="366" spans="1:7" x14ac:dyDescent="0.2">
      <c r="A366" s="3" t="str">
        <f t="shared" si="10"/>
        <v>Effectuer des tests d’allergiesColombie-BritanniqueInfirmières autorisées</v>
      </c>
      <c r="B366" s="3" t="s">
        <v>163</v>
      </c>
      <c r="C366" s="113" t="s">
        <v>119</v>
      </c>
      <c r="D366" s="5" t="s">
        <v>36</v>
      </c>
      <c r="E366" s="114" t="s">
        <v>80</v>
      </c>
      <c r="F366" s="56" t="str">
        <f t="shared" si="11"/>
        <v>Exercice restreint</v>
      </c>
      <c r="G366" s="93" t="s">
        <v>182</v>
      </c>
    </row>
    <row r="367" spans="1:7" x14ac:dyDescent="0.2">
      <c r="A367" s="3" t="str">
        <f t="shared" si="10"/>
        <v>Fournir des soins de réadaptationColombie-BritanniqueInfirmières autorisées</v>
      </c>
      <c r="B367" s="3" t="s">
        <v>163</v>
      </c>
      <c r="C367" s="113" t="s">
        <v>119</v>
      </c>
      <c r="D367" s="5" t="s">
        <v>36</v>
      </c>
      <c r="E367" s="114" t="s">
        <v>81</v>
      </c>
      <c r="F367" s="56" t="str">
        <f t="shared" si="11"/>
        <v>Plein exercice</v>
      </c>
      <c r="G367" s="93" t="s">
        <v>133</v>
      </c>
    </row>
    <row r="368" spans="1:7" x14ac:dyDescent="0.2">
      <c r="A368" s="3" t="str">
        <f t="shared" si="10"/>
        <v>Offrir des services de psychothérapie pour la santé mentaleColombie-BritanniqueInfirmières autorisées</v>
      </c>
      <c r="B368" s="3" t="s">
        <v>163</v>
      </c>
      <c r="C368" s="113" t="s">
        <v>119</v>
      </c>
      <c r="D368" s="5" t="s">
        <v>36</v>
      </c>
      <c r="E368" s="33" t="s">
        <v>82</v>
      </c>
      <c r="F368" s="56" t="str">
        <f t="shared" si="11"/>
        <v>Plein exercice</v>
      </c>
      <c r="G368" s="93" t="s">
        <v>133</v>
      </c>
    </row>
    <row r="369" spans="1:7" x14ac:dyDescent="0.2">
      <c r="A369" s="3" t="str">
        <f t="shared" si="10"/>
        <v>Offrir du soutien pour l’aide médicale à mourir avec supervisionColombie-BritanniqueInfirmières autorisées</v>
      </c>
      <c r="B369" s="3" t="s">
        <v>163</v>
      </c>
      <c r="C369" s="113" t="s">
        <v>119</v>
      </c>
      <c r="D369" s="5" t="s">
        <v>36</v>
      </c>
      <c r="E369" s="33" t="s">
        <v>83</v>
      </c>
      <c r="F369" s="56" t="str">
        <f t="shared" si="11"/>
        <v>Exercice restreint</v>
      </c>
      <c r="G369" s="93" t="s">
        <v>182</v>
      </c>
    </row>
    <row r="370" spans="1:7" x14ac:dyDescent="0.2">
      <c r="A370" s="3" t="str">
        <f t="shared" si="10"/>
        <v>Prescrire une pharmacothérapie Colombie-BritanniqueInfirmières autorisées</v>
      </c>
      <c r="B370" s="3" t="s">
        <v>164</v>
      </c>
      <c r="C370" s="113" t="s">
        <v>119</v>
      </c>
      <c r="D370" s="5" t="s">
        <v>36</v>
      </c>
      <c r="E370" s="33" t="s">
        <v>85</v>
      </c>
      <c r="F370" s="56" t="str">
        <f t="shared" si="11"/>
        <v>Exercice restreint</v>
      </c>
      <c r="G370" s="93" t="s">
        <v>182</v>
      </c>
    </row>
    <row r="371" spans="1:7" x14ac:dyDescent="0.2">
      <c r="A371" s="3" t="str">
        <f t="shared" si="10"/>
        <v>Préparer des médicaments d’ordonnanceColombie-BritanniqueInfirmières autorisées</v>
      </c>
      <c r="B371" s="3" t="s">
        <v>164</v>
      </c>
      <c r="C371" s="113" t="s">
        <v>119</v>
      </c>
      <c r="D371" s="5" t="s">
        <v>36</v>
      </c>
      <c r="E371" s="114" t="s">
        <v>86</v>
      </c>
      <c r="F371" s="56" t="str">
        <f t="shared" si="11"/>
        <v>Exercice restreint</v>
      </c>
      <c r="G371" s="93" t="s">
        <v>182</v>
      </c>
    </row>
    <row r="372" spans="1:7" x14ac:dyDescent="0.2">
      <c r="A372" s="3" t="str">
        <f t="shared" si="10"/>
        <v>Administrer des médicaments prescritsColombie-BritanniqueInfirmières autorisées</v>
      </c>
      <c r="B372" s="3" t="s">
        <v>164</v>
      </c>
      <c r="C372" s="113" t="s">
        <v>119</v>
      </c>
      <c r="D372" s="5" t="s">
        <v>36</v>
      </c>
      <c r="E372" s="114" t="s">
        <v>87</v>
      </c>
      <c r="F372" s="56" t="str">
        <f t="shared" si="11"/>
        <v>Plein exercice</v>
      </c>
      <c r="G372" s="93" t="s">
        <v>133</v>
      </c>
    </row>
    <row r="373" spans="1:7" x14ac:dyDescent="0.2">
      <c r="A373" s="3" t="str">
        <f t="shared" si="10"/>
        <v>Prescrire des substances contrôléesColombie-BritanniqueInfirmières autorisées</v>
      </c>
      <c r="B373" s="3" t="s">
        <v>164</v>
      </c>
      <c r="C373" s="113" t="s">
        <v>119</v>
      </c>
      <c r="D373" s="5" t="s">
        <v>36</v>
      </c>
      <c r="E373" s="33" t="s">
        <v>88</v>
      </c>
      <c r="F373" s="56" t="str">
        <f t="shared" si="11"/>
        <v>Exercice restreint</v>
      </c>
      <c r="G373" s="93" t="s">
        <v>182</v>
      </c>
    </row>
    <row r="374" spans="1:7" x14ac:dyDescent="0.2">
      <c r="A374" s="3" t="str">
        <f t="shared" si="10"/>
        <v>Administrer des substances contrôlées Colombie-BritanniqueInfirmières autorisées</v>
      </c>
      <c r="B374" s="3" t="s">
        <v>164</v>
      </c>
      <c r="C374" s="113" t="s">
        <v>119</v>
      </c>
      <c r="D374" s="5" t="s">
        <v>36</v>
      </c>
      <c r="E374" s="114" t="s">
        <v>190</v>
      </c>
      <c r="F374" s="56" t="str">
        <f t="shared" si="11"/>
        <v>Plein exercice</v>
      </c>
      <c r="G374" s="93" t="s">
        <v>133</v>
      </c>
    </row>
    <row r="375" spans="1:7" x14ac:dyDescent="0.2">
      <c r="A375" s="3" t="str">
        <f t="shared" si="10"/>
        <v>Prescrire des vaccinsColombie-BritanniqueInfirmières autorisées</v>
      </c>
      <c r="B375" s="3" t="s">
        <v>164</v>
      </c>
      <c r="C375" s="113" t="s">
        <v>119</v>
      </c>
      <c r="D375" s="5" t="s">
        <v>36</v>
      </c>
      <c r="E375" s="33" t="s">
        <v>89</v>
      </c>
      <c r="F375" s="56" t="str">
        <f t="shared" si="11"/>
        <v>Exercice restreint</v>
      </c>
      <c r="G375" s="93" t="s">
        <v>182</v>
      </c>
    </row>
    <row r="376" spans="1:7" x14ac:dyDescent="0.2">
      <c r="A376" s="3" t="str">
        <f t="shared" si="10"/>
        <v>Administrer des vaccinsColombie-BritanniqueInfirmières autorisées</v>
      </c>
      <c r="B376" s="3" t="s">
        <v>164</v>
      </c>
      <c r="C376" s="113" t="s">
        <v>119</v>
      </c>
      <c r="D376" s="5" t="s">
        <v>36</v>
      </c>
      <c r="E376" s="114" t="s">
        <v>189</v>
      </c>
      <c r="F376" s="56" t="str">
        <f t="shared" si="11"/>
        <v>Exercice restreint</v>
      </c>
      <c r="G376" s="93" t="s">
        <v>182</v>
      </c>
    </row>
    <row r="377" spans="1:7" x14ac:dyDescent="0.2">
      <c r="A377" s="3" t="str">
        <f t="shared" si="10"/>
        <v>Gérer le travail et l’accouchement de manière autonome Colombie-BritanniqueInfirmières autorisées</v>
      </c>
      <c r="B377" s="3" t="s">
        <v>165</v>
      </c>
      <c r="C377" s="113" t="s">
        <v>119</v>
      </c>
      <c r="D377" s="5" t="s">
        <v>36</v>
      </c>
      <c r="E377" s="33" t="s">
        <v>91</v>
      </c>
      <c r="F377" s="56" t="str">
        <f t="shared" si="11"/>
        <v>Exercice restreint</v>
      </c>
      <c r="G377" s="93" t="s">
        <v>182</v>
      </c>
    </row>
    <row r="378" spans="1:7" x14ac:dyDescent="0.2">
      <c r="A378" s="3" t="str">
        <f t="shared" si="10"/>
        <v>Confirmer un décèsColombie-BritanniqueInfirmières autorisées</v>
      </c>
      <c r="B378" s="3" t="s">
        <v>165</v>
      </c>
      <c r="C378" s="113" t="s">
        <v>119</v>
      </c>
      <c r="D378" s="5" t="s">
        <v>36</v>
      </c>
      <c r="E378" s="33" t="s">
        <v>92</v>
      </c>
      <c r="F378" s="56" t="str">
        <f t="shared" si="11"/>
        <v>Exercice restreint</v>
      </c>
      <c r="G378" s="93" t="s">
        <v>182</v>
      </c>
    </row>
    <row r="379" spans="1:7" x14ac:dyDescent="0.2">
      <c r="A379" s="3" t="str">
        <f t="shared" si="10"/>
        <v>Admettre des patients à l’hôpital et leur accorder un congéColombie-BritanniqueInfirmières autorisées</v>
      </c>
      <c r="B379" s="3" t="s">
        <v>165</v>
      </c>
      <c r="C379" s="113" t="s">
        <v>119</v>
      </c>
      <c r="D379" s="5" t="s">
        <v>36</v>
      </c>
      <c r="E379" s="33" t="s">
        <v>93</v>
      </c>
      <c r="F379" s="56" t="str">
        <f t="shared" si="11"/>
        <v>Exclu</v>
      </c>
      <c r="G379" s="97" t="s">
        <v>140</v>
      </c>
    </row>
    <row r="380" spans="1:7" x14ac:dyDescent="0.2">
      <c r="A380" s="3" t="str">
        <f t="shared" si="10"/>
        <v>Certifier un décès (c.-à.-d. remplir le certificat de décès)Colombie-BritanniqueInfirmières autorisées</v>
      </c>
      <c r="B380" s="3" t="s">
        <v>165</v>
      </c>
      <c r="C380" s="113" t="s">
        <v>119</v>
      </c>
      <c r="D380" s="5" t="s">
        <v>36</v>
      </c>
      <c r="E380" s="33" t="s">
        <v>94</v>
      </c>
      <c r="F380" s="56" t="str">
        <f t="shared" si="11"/>
        <v>Exclu</v>
      </c>
      <c r="G380" s="97" t="s">
        <v>140</v>
      </c>
    </row>
    <row r="381" spans="1:7" x14ac:dyDescent="0.2">
      <c r="A381" s="3" t="str">
        <f t="shared" si="10"/>
        <v>Effectuer un examen médical pour le permis de conduireColombie-BritanniqueInfirmières autorisées</v>
      </c>
      <c r="B381" s="3" t="s">
        <v>165</v>
      </c>
      <c r="C381" s="113" t="s">
        <v>119</v>
      </c>
      <c r="D381" s="5" t="s">
        <v>36</v>
      </c>
      <c r="E381" s="33" t="s">
        <v>95</v>
      </c>
      <c r="F381" s="56" t="str">
        <f t="shared" si="11"/>
        <v>—</v>
      </c>
      <c r="G381" s="58" t="s">
        <v>173</v>
      </c>
    </row>
    <row r="382" spans="1:7" x14ac:dyDescent="0.2">
      <c r="A382" s="3" t="str">
        <f t="shared" si="10"/>
        <v>Remplir les formulaires d’invalidité fédérauxColombie-BritanniqueInfirmières autorisées</v>
      </c>
      <c r="B382" s="3" t="s">
        <v>165</v>
      </c>
      <c r="C382" s="113" t="s">
        <v>119</v>
      </c>
      <c r="D382" s="5" t="s">
        <v>36</v>
      </c>
      <c r="E382" s="33" t="s">
        <v>96</v>
      </c>
      <c r="F382" s="56" t="str">
        <f t="shared" si="11"/>
        <v>—</v>
      </c>
      <c r="G382" s="58" t="s">
        <v>173</v>
      </c>
    </row>
    <row r="383" spans="1:7" x14ac:dyDescent="0.2">
      <c r="A383" s="3" t="str">
        <f t="shared" si="10"/>
        <v>Remplir les formulaires médicaux provinciaux ou territoriauxColombie-BritanniqueInfirmières autorisées</v>
      </c>
      <c r="B383" s="3" t="s">
        <v>165</v>
      </c>
      <c r="C383" s="113" t="s">
        <v>119</v>
      </c>
      <c r="D383" s="5" t="s">
        <v>36</v>
      </c>
      <c r="E383" s="33" t="s">
        <v>97</v>
      </c>
      <c r="F383" s="56" t="str">
        <f t="shared" si="11"/>
        <v>—</v>
      </c>
      <c r="G383" s="58" t="s">
        <v>173</v>
      </c>
    </row>
    <row r="384" spans="1:7" x14ac:dyDescent="0.2">
      <c r="A384" s="3" t="str">
        <f t="shared" si="10"/>
        <v>Signer les formulaires d’obtention de vignette pour personnes handicapéesColombie-BritanniqueInfirmières autorisées</v>
      </c>
      <c r="B384" s="3" t="s">
        <v>165</v>
      </c>
      <c r="C384" s="113" t="s">
        <v>119</v>
      </c>
      <c r="D384" s="5" t="s">
        <v>36</v>
      </c>
      <c r="E384" s="33" t="s">
        <v>98</v>
      </c>
      <c r="F384" s="56" t="str">
        <f t="shared" si="11"/>
        <v>—</v>
      </c>
      <c r="G384" s="58" t="s">
        <v>173</v>
      </c>
    </row>
    <row r="385" spans="1:7" x14ac:dyDescent="0.2">
      <c r="A385" s="3" t="str">
        <f t="shared" si="10"/>
        <v>Admettre des patients à des établissements de soins de longue durée Colombie-BritanniqueInfirmières autorisées</v>
      </c>
      <c r="B385" s="3" t="s">
        <v>165</v>
      </c>
      <c r="C385" s="113" t="s">
        <v>119</v>
      </c>
      <c r="D385" s="5" t="s">
        <v>36</v>
      </c>
      <c r="E385" s="33" t="s">
        <v>99</v>
      </c>
      <c r="F385" s="56" t="str">
        <f t="shared" si="11"/>
        <v>Exclu</v>
      </c>
      <c r="G385" s="97" t="s">
        <v>140</v>
      </c>
    </row>
    <row r="386" spans="1:7" x14ac:dyDescent="0.2">
      <c r="A386" s="3" t="str">
        <f t="shared" si="10"/>
        <v>Remplir la Formule 1 d’admission non volontaire à l’hôpital Colombie-BritanniqueInfirmières autorisées</v>
      </c>
      <c r="B386" s="3" t="s">
        <v>165</v>
      </c>
      <c r="C386" s="113" t="s">
        <v>119</v>
      </c>
      <c r="D386" s="5" t="s">
        <v>36</v>
      </c>
      <c r="E386" s="33" t="s">
        <v>100</v>
      </c>
      <c r="F386" s="56" t="str">
        <f t="shared" si="11"/>
        <v>Exclu</v>
      </c>
      <c r="G386" s="97" t="s">
        <v>140</v>
      </c>
    </row>
    <row r="387" spans="1:7" x14ac:dyDescent="0.2">
      <c r="A387" s="3" t="str">
        <f t="shared" si="10"/>
        <v>Tenir une clinique de gestion des maladies (soin des pieds, diabète) Colombie-BritanniqueInfirmières autorisées</v>
      </c>
      <c r="B387" s="3" t="s">
        <v>165</v>
      </c>
      <c r="C387" s="113" t="s">
        <v>119</v>
      </c>
      <c r="D387" s="5" t="s">
        <v>36</v>
      </c>
      <c r="E387" s="114" t="s">
        <v>101</v>
      </c>
      <c r="F387" s="56" t="str">
        <f t="shared" si="11"/>
        <v>Plein exercice</v>
      </c>
      <c r="G387" s="93" t="s">
        <v>133</v>
      </c>
    </row>
    <row r="388" spans="1:7" x14ac:dyDescent="0.2">
      <c r="A388" s="3" t="str">
        <f t="shared" si="10"/>
        <v>Évaluer la santéColombie-BritanniqueInfirmières auxiliaires autorisées</v>
      </c>
      <c r="B388" s="3" t="s">
        <v>158</v>
      </c>
      <c r="C388" s="113" t="s">
        <v>119</v>
      </c>
      <c r="D388" s="2" t="s">
        <v>38</v>
      </c>
      <c r="E388" s="22" t="s">
        <v>40</v>
      </c>
      <c r="F388" s="56" t="str">
        <f t="shared" si="11"/>
        <v>Plein exercice</v>
      </c>
      <c r="G388" s="93" t="s">
        <v>133</v>
      </c>
    </row>
    <row r="389" spans="1:7" x14ac:dyDescent="0.2">
      <c r="A389" s="3" t="str">
        <f t="shared" ref="A389:A452" si="12">CONCATENATE(E389,C389,D389)</f>
        <v>Établir le diagnostic infirmierColombie-BritanniqueInfirmières auxiliaires autorisées</v>
      </c>
      <c r="B389" s="3" t="s">
        <v>158</v>
      </c>
      <c r="C389" s="113" t="s">
        <v>119</v>
      </c>
      <c r="D389" s="2" t="s">
        <v>38</v>
      </c>
      <c r="E389" s="22" t="s">
        <v>41</v>
      </c>
      <c r="F389" s="56" t="str">
        <f t="shared" ref="F389:F452" si="13">TRIM(G389)</f>
        <v>Plein exercice</v>
      </c>
      <c r="G389" s="93" t="s">
        <v>133</v>
      </c>
    </row>
    <row r="390" spans="1:7" x14ac:dyDescent="0.2">
      <c r="A390" s="3" t="str">
        <f t="shared" si="12"/>
        <v>Élaborer le plan de soins infirmiersColombie-BritanniqueInfirmières auxiliaires autorisées</v>
      </c>
      <c r="B390" s="3" t="s">
        <v>158</v>
      </c>
      <c r="C390" s="113" t="s">
        <v>119</v>
      </c>
      <c r="D390" s="2" t="s">
        <v>38</v>
      </c>
      <c r="E390" s="22" t="s">
        <v>42</v>
      </c>
      <c r="F390" s="56" t="str">
        <f t="shared" si="13"/>
        <v>Plein exercice</v>
      </c>
      <c r="G390" s="93" t="s">
        <v>133</v>
      </c>
    </row>
    <row r="391" spans="1:7" x14ac:dyDescent="0.2">
      <c r="A391" s="3" t="str">
        <f t="shared" si="12"/>
        <v>Réaliser les interventions infirmièresColombie-BritanniqueInfirmières auxiliaires autorisées</v>
      </c>
      <c r="B391" s="3" t="s">
        <v>158</v>
      </c>
      <c r="C391" s="113" t="s">
        <v>119</v>
      </c>
      <c r="D391" s="2" t="s">
        <v>38</v>
      </c>
      <c r="E391" s="22" t="s">
        <v>43</v>
      </c>
      <c r="F391" s="56" t="str">
        <f t="shared" si="13"/>
        <v>Plein exercice</v>
      </c>
      <c r="G391" s="93" t="s">
        <v>133</v>
      </c>
    </row>
    <row r="392" spans="1:7" x14ac:dyDescent="0.2">
      <c r="A392" s="3" t="str">
        <f t="shared" si="12"/>
        <v>Consulter d’autres professionnels de la santéColombie-BritanniqueInfirmières auxiliaires autorisées</v>
      </c>
      <c r="B392" s="3" t="s">
        <v>158</v>
      </c>
      <c r="C392" s="113" t="s">
        <v>119</v>
      </c>
      <c r="D392" s="2" t="s">
        <v>38</v>
      </c>
      <c r="E392" s="23" t="s">
        <v>44</v>
      </c>
      <c r="F392" s="56" t="str">
        <f t="shared" si="13"/>
        <v>Plein exercice</v>
      </c>
      <c r="G392" s="93" t="s">
        <v>133</v>
      </c>
    </row>
    <row r="393" spans="1:7" ht="28.5" x14ac:dyDescent="0.2">
      <c r="A393" s="3" t="str">
        <f t="shared" si="12"/>
        <v>Orienter les patients vers d’autres professionnels de la santéColombie-BritanniqueInfirmières auxiliaires autorisées</v>
      </c>
      <c r="B393" s="3" t="s">
        <v>158</v>
      </c>
      <c r="C393" s="113" t="s">
        <v>119</v>
      </c>
      <c r="D393" s="2" t="s">
        <v>38</v>
      </c>
      <c r="E393" s="23" t="s">
        <v>45</v>
      </c>
      <c r="F393" s="56" t="str">
        <f t="shared" si="13"/>
        <v>—</v>
      </c>
      <c r="G393" s="58" t="s">
        <v>173</v>
      </c>
    </row>
    <row r="394" spans="1:7" x14ac:dyDescent="0.2">
      <c r="A394" s="3" t="str">
        <f t="shared" si="12"/>
        <v>Coordonner les services de santé Colombie-BritanniqueInfirmières auxiliaires autorisées</v>
      </c>
      <c r="B394" s="3" t="s">
        <v>158</v>
      </c>
      <c r="C394" s="113" t="s">
        <v>119</v>
      </c>
      <c r="D394" s="2" t="s">
        <v>38</v>
      </c>
      <c r="E394" s="22" t="s">
        <v>46</v>
      </c>
      <c r="F394" s="56" t="str">
        <f t="shared" si="13"/>
        <v>Plein exercice</v>
      </c>
      <c r="G394" s="93" t="s">
        <v>133</v>
      </c>
    </row>
    <row r="395" spans="1:7" x14ac:dyDescent="0.2">
      <c r="A395" s="3" t="str">
        <f t="shared" si="12"/>
        <v>Prescrire des radiographiesColombie-BritanniqueInfirmières auxiliaires autorisées</v>
      </c>
      <c r="B395" s="3" t="s">
        <v>158</v>
      </c>
      <c r="C395" s="113" t="s">
        <v>119</v>
      </c>
      <c r="D395" s="2" t="s">
        <v>38</v>
      </c>
      <c r="E395" s="22" t="s">
        <v>47</v>
      </c>
      <c r="F395" s="56" t="str">
        <f t="shared" si="13"/>
        <v>Exclu</v>
      </c>
      <c r="G395" s="97" t="s">
        <v>140</v>
      </c>
    </row>
    <row r="396" spans="1:7" x14ac:dyDescent="0.2">
      <c r="A396" s="3" t="str">
        <f t="shared" si="12"/>
        <v>Interpréter les radiographiesColombie-BritanniqueInfirmières auxiliaires autorisées</v>
      </c>
      <c r="B396" s="3" t="s">
        <v>158</v>
      </c>
      <c r="C396" s="113" t="s">
        <v>119</v>
      </c>
      <c r="D396" s="2" t="s">
        <v>38</v>
      </c>
      <c r="E396" s="114" t="s">
        <v>48</v>
      </c>
      <c r="F396" s="56" t="str">
        <f t="shared" si="13"/>
        <v>Exclu</v>
      </c>
      <c r="G396" s="97" t="s">
        <v>140</v>
      </c>
    </row>
    <row r="397" spans="1:7" x14ac:dyDescent="0.2">
      <c r="A397" s="3" t="str">
        <f t="shared" si="12"/>
        <v>Prescrire des analyses de laboratoireColombie-BritanniqueInfirmières auxiliaires autorisées</v>
      </c>
      <c r="B397" s="3" t="s">
        <v>158</v>
      </c>
      <c r="C397" s="113" t="s">
        <v>119</v>
      </c>
      <c r="D397" s="2" t="s">
        <v>38</v>
      </c>
      <c r="E397" s="114" t="s">
        <v>49</v>
      </c>
      <c r="F397" s="56" t="str">
        <f t="shared" si="13"/>
        <v>Exclu</v>
      </c>
      <c r="G397" s="97" t="s">
        <v>140</v>
      </c>
    </row>
    <row r="398" spans="1:7" x14ac:dyDescent="0.2">
      <c r="A398" s="3" t="str">
        <f t="shared" si="12"/>
        <v>Interpréter les résultats des analyses de laboratoireColombie-BritanniqueInfirmières auxiliaires autorisées</v>
      </c>
      <c r="B398" s="3" t="s">
        <v>158</v>
      </c>
      <c r="C398" s="113" t="s">
        <v>119</v>
      </c>
      <c r="D398" s="2" t="s">
        <v>38</v>
      </c>
      <c r="E398" s="114" t="s">
        <v>50</v>
      </c>
      <c r="F398" s="56" t="str">
        <f t="shared" si="13"/>
        <v>Exercice restreint</v>
      </c>
      <c r="G398" s="93" t="s">
        <v>182</v>
      </c>
    </row>
    <row r="399" spans="1:7" x14ac:dyDescent="0.2">
      <c r="A399" s="3" t="str">
        <f t="shared" si="12"/>
        <v>Communiquer les diagnostics et les résultats des tests aux patientsColombie-BritanniqueInfirmières auxiliaires autorisées</v>
      </c>
      <c r="B399" s="3" t="s">
        <v>158</v>
      </c>
      <c r="C399" s="113" t="s">
        <v>119</v>
      </c>
      <c r="D399" s="2" t="s">
        <v>38</v>
      </c>
      <c r="E399" s="33" t="s">
        <v>51</v>
      </c>
      <c r="F399" s="56" t="str">
        <f t="shared" si="13"/>
        <v>Exclu</v>
      </c>
      <c r="G399" s="97" t="s">
        <v>140</v>
      </c>
    </row>
    <row r="400" spans="1:7" x14ac:dyDescent="0.2">
      <c r="A400" s="3" t="str">
        <f t="shared" si="12"/>
        <v>Surveiller et évaluer les résultats pour le clientColombie-BritanniqueInfirmières auxiliaires autorisées</v>
      </c>
      <c r="B400" s="3" t="s">
        <v>158</v>
      </c>
      <c r="C400" s="113" t="s">
        <v>119</v>
      </c>
      <c r="D400" s="2" t="s">
        <v>38</v>
      </c>
      <c r="E400" s="22" t="s">
        <v>52</v>
      </c>
      <c r="F400" s="56" t="str">
        <f t="shared" si="13"/>
        <v>Plein exercice</v>
      </c>
      <c r="G400" s="93" t="s">
        <v>133</v>
      </c>
    </row>
    <row r="401" spans="1:7" x14ac:dyDescent="0.2">
      <c r="A401" s="3" t="str">
        <f t="shared" si="12"/>
        <v>Effectuer des visites de suiviColombie-BritanniqueInfirmières auxiliaires autorisées</v>
      </c>
      <c r="B401" s="3" t="s">
        <v>158</v>
      </c>
      <c r="C401" s="113" t="s">
        <v>119</v>
      </c>
      <c r="D401" s="2" t="s">
        <v>38</v>
      </c>
      <c r="E401" s="22" t="s">
        <v>53</v>
      </c>
      <c r="F401" s="56" t="str">
        <f t="shared" si="13"/>
        <v>Plein exercice</v>
      </c>
      <c r="G401" s="93" t="s">
        <v>133</v>
      </c>
    </row>
    <row r="402" spans="1:7" x14ac:dyDescent="0.2">
      <c r="A402" s="3" t="str">
        <f t="shared" si="12"/>
        <v>Manage NP-led clinics Colombie-BritanniqueInfirmières auxiliaires autorisées</v>
      </c>
      <c r="B402" s="3" t="s">
        <v>158</v>
      </c>
      <c r="C402" s="113" t="s">
        <v>119</v>
      </c>
      <c r="D402" s="2" t="s">
        <v>38</v>
      </c>
      <c r="E402" s="89" t="s">
        <v>174</v>
      </c>
      <c r="F402" s="56" t="str">
        <f t="shared" si="13"/>
        <v>—</v>
      </c>
      <c r="G402" s="58" t="s">
        <v>173</v>
      </c>
    </row>
    <row r="403" spans="1:7" x14ac:dyDescent="0.2">
      <c r="A403" s="3" t="str">
        <f t="shared" si="12"/>
        <v>Roster and manage patientsColombie-BritanniqueInfirmières auxiliaires autorisées</v>
      </c>
      <c r="B403" s="3" t="s">
        <v>158</v>
      </c>
      <c r="C403" s="113" t="s">
        <v>119</v>
      </c>
      <c r="D403" s="2" t="s">
        <v>38</v>
      </c>
      <c r="E403" s="89" t="s">
        <v>175</v>
      </c>
      <c r="F403" s="56" t="str">
        <f t="shared" si="13"/>
        <v>—</v>
      </c>
      <c r="G403" s="58" t="s">
        <v>173</v>
      </c>
    </row>
    <row r="404" spans="1:7" x14ac:dyDescent="0.2">
      <c r="A404" s="3" t="str">
        <f t="shared" si="12"/>
        <v>Practise autonomouslyColombie-BritanniqueInfirmières auxiliaires autorisées</v>
      </c>
      <c r="B404" s="3" t="s">
        <v>158</v>
      </c>
      <c r="C404" s="113" t="s">
        <v>119</v>
      </c>
      <c r="D404" s="2" t="s">
        <v>38</v>
      </c>
      <c r="E404" s="89" t="s">
        <v>176</v>
      </c>
      <c r="F404" s="56" t="str">
        <f t="shared" si="13"/>
        <v>Exercice restreint</v>
      </c>
      <c r="G404" s="93" t="s">
        <v>182</v>
      </c>
    </row>
    <row r="405" spans="1:7" x14ac:dyDescent="0.2">
      <c r="A405" s="3" t="str">
        <f t="shared" si="12"/>
        <v>Soigner des blessures (au-dessus du derme)Colombie-BritanniqueInfirmières auxiliaires autorisées</v>
      </c>
      <c r="B405" s="3" t="s">
        <v>163</v>
      </c>
      <c r="C405" s="113" t="s">
        <v>119</v>
      </c>
      <c r="D405" s="2" t="s">
        <v>38</v>
      </c>
      <c r="E405" s="33" t="s">
        <v>55</v>
      </c>
      <c r="F405" s="56" t="str">
        <f t="shared" si="13"/>
        <v>Exercice restreint</v>
      </c>
      <c r="G405" s="93" t="s">
        <v>182</v>
      </c>
    </row>
    <row r="406" spans="1:7" x14ac:dyDescent="0.2">
      <c r="A406" s="3" t="str">
        <f t="shared" si="12"/>
        <v>Effectuer des interventions sous le dermeColombie-BritanniqueInfirmières auxiliaires autorisées</v>
      </c>
      <c r="B406" s="3" t="s">
        <v>163</v>
      </c>
      <c r="C406" s="113" t="s">
        <v>119</v>
      </c>
      <c r="D406" s="2" t="s">
        <v>38</v>
      </c>
      <c r="E406" s="114" t="s">
        <v>56</v>
      </c>
      <c r="F406" s="56" t="str">
        <f t="shared" si="13"/>
        <v>Exercice restreint</v>
      </c>
      <c r="G406" s="93" t="s">
        <v>182</v>
      </c>
    </row>
    <row r="407" spans="1:7" x14ac:dyDescent="0.2">
      <c r="A407" s="3" t="str">
        <f t="shared" si="12"/>
        <v>Installer une ligne intraveineuseColombie-BritanniqueInfirmières auxiliaires autorisées</v>
      </c>
      <c r="B407" s="3" t="s">
        <v>163</v>
      </c>
      <c r="C407" s="113" t="s">
        <v>119</v>
      </c>
      <c r="D407" s="2" t="s">
        <v>38</v>
      </c>
      <c r="E407" s="114" t="s">
        <v>57</v>
      </c>
      <c r="F407" s="56" t="str">
        <f t="shared" si="13"/>
        <v>Exercice restreint</v>
      </c>
      <c r="G407" s="93" t="s">
        <v>182</v>
      </c>
    </row>
    <row r="408" spans="1:7" x14ac:dyDescent="0.2">
      <c r="A408" s="3" t="str">
        <f t="shared" si="12"/>
        <v>Effectuer des interventions qui requièrent d’insérer un instrument ou un doigt dans un orifice corporelColombie-BritanniqueInfirmières auxiliaires autorisées</v>
      </c>
      <c r="B408" s="3" t="s">
        <v>163</v>
      </c>
      <c r="C408" s="113" t="s">
        <v>119</v>
      </c>
      <c r="D408" s="2" t="s">
        <v>38</v>
      </c>
      <c r="E408" s="114" t="s">
        <v>58</v>
      </c>
      <c r="F408" s="56" t="str">
        <f t="shared" si="13"/>
        <v>Exercice restreint</v>
      </c>
      <c r="G408" s="93" t="s">
        <v>182</v>
      </c>
    </row>
    <row r="409" spans="1:7" x14ac:dyDescent="0.2">
      <c r="A409" s="3" t="str">
        <f t="shared" si="12"/>
        <v>Prescrire une forme de traitement par rayonnementColombie-BritanniqueInfirmières auxiliaires autorisées</v>
      </c>
      <c r="B409" s="3" t="s">
        <v>163</v>
      </c>
      <c r="C409" s="113" t="s">
        <v>119</v>
      </c>
      <c r="D409" s="2" t="s">
        <v>38</v>
      </c>
      <c r="E409" s="33" t="s">
        <v>59</v>
      </c>
      <c r="F409" s="56" t="str">
        <f t="shared" si="13"/>
        <v>Exclu</v>
      </c>
      <c r="G409" s="97" t="s">
        <v>140</v>
      </c>
    </row>
    <row r="410" spans="1:7" x14ac:dyDescent="0.2">
      <c r="A410" s="3" t="str">
        <f t="shared" si="12"/>
        <v>Appliquer une forme de traitement par rayonnementColombie-BritanniqueInfirmières auxiliaires autorisées</v>
      </c>
      <c r="B410" s="3" t="s">
        <v>163</v>
      </c>
      <c r="C410" s="113" t="s">
        <v>119</v>
      </c>
      <c r="D410" s="2" t="s">
        <v>38</v>
      </c>
      <c r="E410" s="33" t="s">
        <v>60</v>
      </c>
      <c r="F410" s="56" t="str">
        <f t="shared" si="13"/>
        <v>Exercice restreint</v>
      </c>
      <c r="G410" s="93" t="s">
        <v>182</v>
      </c>
    </row>
    <row r="411" spans="1:7" x14ac:dyDescent="0.2">
      <c r="A411" s="3" t="str">
        <f t="shared" si="12"/>
        <v>Effectuer un électrocardiogrammeColombie-BritanniqueInfirmières auxiliaires autorisées</v>
      </c>
      <c r="B411" s="3" t="s">
        <v>163</v>
      </c>
      <c r="C411" s="113" t="s">
        <v>119</v>
      </c>
      <c r="D411" s="2" t="s">
        <v>38</v>
      </c>
      <c r="E411" s="114" t="s">
        <v>61</v>
      </c>
      <c r="F411" s="56" t="str">
        <f t="shared" si="13"/>
        <v>Exercice restreint</v>
      </c>
      <c r="G411" s="93" t="s">
        <v>182</v>
      </c>
    </row>
    <row r="412" spans="1:7" x14ac:dyDescent="0.2">
      <c r="A412" s="3" t="str">
        <f t="shared" si="12"/>
        <v>Interpréter un électrocardiogrammeColombie-BritanniqueInfirmières auxiliaires autorisées</v>
      </c>
      <c r="B412" s="3" t="s">
        <v>163</v>
      </c>
      <c r="C412" s="113" t="s">
        <v>119</v>
      </c>
      <c r="D412" s="2" t="s">
        <v>38</v>
      </c>
      <c r="E412" s="114" t="s">
        <v>62</v>
      </c>
      <c r="F412" s="56" t="str">
        <f t="shared" si="13"/>
        <v>Exclu</v>
      </c>
      <c r="G412" s="97" t="s">
        <v>140</v>
      </c>
    </row>
    <row r="413" spans="1:7" x14ac:dyDescent="0.2">
      <c r="A413" s="3" t="str">
        <f t="shared" si="12"/>
        <v>Prescrire des analyses de sang et des produits sanguinsColombie-BritanniqueInfirmières auxiliaires autorisées</v>
      </c>
      <c r="B413" s="3" t="s">
        <v>163</v>
      </c>
      <c r="C413" s="113" t="s">
        <v>119</v>
      </c>
      <c r="D413" s="2" t="s">
        <v>38</v>
      </c>
      <c r="E413" s="119" t="s">
        <v>63</v>
      </c>
      <c r="F413" s="56" t="str">
        <f t="shared" si="13"/>
        <v>Exclu</v>
      </c>
      <c r="G413" s="97" t="s">
        <v>140</v>
      </c>
    </row>
    <row r="414" spans="1:7" x14ac:dyDescent="0.2">
      <c r="A414" s="3" t="str">
        <f t="shared" si="12"/>
        <v>Prescrire toute forme de radiothérapieColombie-BritanniqueInfirmières auxiliaires autorisées</v>
      </c>
      <c r="B414" s="3" t="s">
        <v>163</v>
      </c>
      <c r="C414" s="113" t="s">
        <v>119</v>
      </c>
      <c r="D414" s="2" t="s">
        <v>38</v>
      </c>
      <c r="E414" s="33" t="s">
        <v>64</v>
      </c>
      <c r="F414" s="56" t="str">
        <f t="shared" si="13"/>
        <v>Exclu</v>
      </c>
      <c r="G414" s="97" t="s">
        <v>140</v>
      </c>
    </row>
    <row r="415" spans="1:7" x14ac:dyDescent="0.2">
      <c r="A415" s="3" t="str">
        <f t="shared" si="12"/>
        <v>Appliquer toute forme de radiothérapieColombie-BritanniqueInfirmières auxiliaires autorisées</v>
      </c>
      <c r="B415" s="3" t="s">
        <v>163</v>
      </c>
      <c r="C415" s="113" t="s">
        <v>119</v>
      </c>
      <c r="D415" s="2" t="s">
        <v>38</v>
      </c>
      <c r="E415" s="33" t="s">
        <v>65</v>
      </c>
      <c r="F415" s="56" t="str">
        <f t="shared" si="13"/>
        <v>Exclu</v>
      </c>
      <c r="G415" s="97" t="s">
        <v>140</v>
      </c>
    </row>
    <row r="416" spans="1:7" x14ac:dyDescent="0.2">
      <c r="A416" s="3" t="str">
        <f t="shared" si="12"/>
        <v>Prescrire des traitements cosmétiques comme le BotoxColombie-BritanniqueInfirmières auxiliaires autorisées</v>
      </c>
      <c r="B416" s="3" t="s">
        <v>163</v>
      </c>
      <c r="C416" s="113" t="s">
        <v>119</v>
      </c>
      <c r="D416" s="2" t="s">
        <v>38</v>
      </c>
      <c r="E416" s="33" t="s">
        <v>66</v>
      </c>
      <c r="F416" s="56" t="str">
        <f t="shared" si="13"/>
        <v>Exclu</v>
      </c>
      <c r="G416" s="97" t="s">
        <v>140</v>
      </c>
    </row>
    <row r="417" spans="1:7" x14ac:dyDescent="0.2">
      <c r="A417" s="3" t="str">
        <f t="shared" si="12"/>
        <v>Appliquer des traitements cosmétiques comme le BotoxColombie-BritanniqueInfirmières auxiliaires autorisées</v>
      </c>
      <c r="B417" s="3" t="s">
        <v>163</v>
      </c>
      <c r="C417" s="113" t="s">
        <v>119</v>
      </c>
      <c r="D417" s="2" t="s">
        <v>38</v>
      </c>
      <c r="E417" s="33" t="s">
        <v>67</v>
      </c>
      <c r="F417" s="56" t="str">
        <f t="shared" si="13"/>
        <v>Exercice restreint</v>
      </c>
      <c r="G417" s="93" t="s">
        <v>182</v>
      </c>
    </row>
    <row r="418" spans="1:7" x14ac:dyDescent="0.2">
      <c r="A418" s="3" t="str">
        <f t="shared" si="12"/>
        <v>Immobiliser des fracturesColombie-BritanniqueInfirmières auxiliaires autorisées</v>
      </c>
      <c r="B418" s="3" t="s">
        <v>163</v>
      </c>
      <c r="C418" s="113" t="s">
        <v>119</v>
      </c>
      <c r="D418" s="2" t="s">
        <v>38</v>
      </c>
      <c r="E418" s="33" t="s">
        <v>68</v>
      </c>
      <c r="F418" s="56" t="str">
        <f t="shared" si="13"/>
        <v>Exclu</v>
      </c>
      <c r="G418" s="97" t="s">
        <v>140</v>
      </c>
    </row>
    <row r="419" spans="1:7" x14ac:dyDescent="0.2">
      <c r="A419" s="3" t="str">
        <f t="shared" si="12"/>
        <v>Réduire une luxationColombie-BritanniqueInfirmières auxiliaires autorisées</v>
      </c>
      <c r="B419" s="3" t="s">
        <v>163</v>
      </c>
      <c r="C419" s="113" t="s">
        <v>119</v>
      </c>
      <c r="D419" s="2" t="s">
        <v>38</v>
      </c>
      <c r="E419" s="33" t="s">
        <v>69</v>
      </c>
      <c r="F419" s="56" t="str">
        <f t="shared" si="13"/>
        <v>Exclu</v>
      </c>
      <c r="G419" s="97" t="s">
        <v>140</v>
      </c>
    </row>
    <row r="420" spans="1:7" x14ac:dyDescent="0.2">
      <c r="A420" s="3" t="str">
        <f t="shared" si="12"/>
        <v>Installer un plâtreColombie-BritanniqueInfirmières auxiliaires autorisées</v>
      </c>
      <c r="B420" s="3" t="s">
        <v>163</v>
      </c>
      <c r="C420" s="113" t="s">
        <v>119</v>
      </c>
      <c r="D420" s="2" t="s">
        <v>38</v>
      </c>
      <c r="E420" s="33" t="s">
        <v>70</v>
      </c>
      <c r="F420" s="56" t="str">
        <f t="shared" si="13"/>
        <v>Exercice restreint</v>
      </c>
      <c r="G420" s="93" t="s">
        <v>182</v>
      </c>
    </row>
    <row r="421" spans="1:7" x14ac:dyDescent="0.2">
      <c r="A421" s="3" t="str">
        <f t="shared" si="12"/>
        <v>Appliquer une contentionColombie-BritanniqueInfirmières auxiliaires autorisées</v>
      </c>
      <c r="B421" s="3" t="s">
        <v>163</v>
      </c>
      <c r="C421" s="113" t="s">
        <v>119</v>
      </c>
      <c r="D421" s="2" t="s">
        <v>38</v>
      </c>
      <c r="E421" s="33" t="s">
        <v>71</v>
      </c>
      <c r="F421" s="56" t="str">
        <f t="shared" si="13"/>
        <v>Exercice restreint</v>
      </c>
      <c r="G421" s="93" t="s">
        <v>182</v>
      </c>
    </row>
    <row r="422" spans="1:7" x14ac:dyDescent="0.2">
      <c r="A422" s="3" t="str">
        <f t="shared" si="12"/>
        <v>Gérer une contentionColombie-BritanniqueInfirmières auxiliaires autorisées</v>
      </c>
      <c r="B422" s="3" t="s">
        <v>163</v>
      </c>
      <c r="C422" s="113" t="s">
        <v>119</v>
      </c>
      <c r="D422" s="2" t="s">
        <v>38</v>
      </c>
      <c r="E422" s="33" t="s">
        <v>72</v>
      </c>
      <c r="F422" s="56" t="str">
        <f t="shared" si="13"/>
        <v>Plein exercice</v>
      </c>
      <c r="G422" s="93" t="s">
        <v>133</v>
      </c>
    </row>
    <row r="423" spans="1:7" x14ac:dyDescent="0.2">
      <c r="A423" s="3" t="str">
        <f t="shared" si="12"/>
        <v>Réaliser des évaluations d’infections transmissibles sexuellement (ITS)Colombie-BritanniqueInfirmières auxiliaires autorisées</v>
      </c>
      <c r="B423" s="3" t="s">
        <v>163</v>
      </c>
      <c r="C423" s="113" t="s">
        <v>119</v>
      </c>
      <c r="D423" s="2" t="s">
        <v>38</v>
      </c>
      <c r="E423" s="114" t="s">
        <v>73</v>
      </c>
      <c r="F423" s="56" t="str">
        <f t="shared" si="13"/>
        <v>Exercice restreint</v>
      </c>
      <c r="G423" s="93" t="s">
        <v>182</v>
      </c>
    </row>
    <row r="424" spans="1:7" x14ac:dyDescent="0.2">
      <c r="A424" s="3" t="str">
        <f t="shared" si="12"/>
        <v>Évaluer la contraceptionColombie-BritanniqueInfirmières auxiliaires autorisées</v>
      </c>
      <c r="B424" s="3" t="s">
        <v>163</v>
      </c>
      <c r="C424" s="113" t="s">
        <v>119</v>
      </c>
      <c r="D424" s="2" t="s">
        <v>38</v>
      </c>
      <c r="E424" s="114" t="s">
        <v>74</v>
      </c>
      <c r="F424" s="56" t="str">
        <f t="shared" si="13"/>
        <v>Plein exercice</v>
      </c>
      <c r="G424" s="93" t="s">
        <v>133</v>
      </c>
    </row>
    <row r="425" spans="1:7" x14ac:dyDescent="0.2">
      <c r="A425" s="3" t="str">
        <f t="shared" si="12"/>
        <v>Insérer des dispositifs intra-utérinsColombie-BritanniqueInfirmières auxiliaires autorisées</v>
      </c>
      <c r="B425" s="3" t="s">
        <v>163</v>
      </c>
      <c r="C425" s="113" t="s">
        <v>119</v>
      </c>
      <c r="D425" s="2" t="s">
        <v>38</v>
      </c>
      <c r="E425" s="115" t="s">
        <v>75</v>
      </c>
      <c r="F425" s="56" t="str">
        <f t="shared" si="13"/>
        <v>Exclu</v>
      </c>
      <c r="G425" s="97" t="s">
        <v>140</v>
      </c>
    </row>
    <row r="426" spans="1:7" x14ac:dyDescent="0.2">
      <c r="A426" s="3" t="str">
        <f t="shared" si="12"/>
        <v>Effectuer un examen pelvienColombie-BritanniqueInfirmières auxiliaires autorisées</v>
      </c>
      <c r="B426" s="3" t="s">
        <v>163</v>
      </c>
      <c r="C426" s="113" t="s">
        <v>119</v>
      </c>
      <c r="D426" s="2" t="s">
        <v>38</v>
      </c>
      <c r="E426" s="114" t="s">
        <v>76</v>
      </c>
      <c r="F426" s="56" t="str">
        <f t="shared" si="13"/>
        <v>Exclu</v>
      </c>
      <c r="G426" s="97" t="s">
        <v>140</v>
      </c>
    </row>
    <row r="427" spans="1:7" x14ac:dyDescent="0.2">
      <c r="A427" s="3" t="str">
        <f t="shared" si="12"/>
        <v>Dépister le cancer du col de l’utérus Colombie-BritanniqueInfirmières auxiliaires autorisées</v>
      </c>
      <c r="B427" s="3" t="s">
        <v>163</v>
      </c>
      <c r="C427" s="113" t="s">
        <v>119</v>
      </c>
      <c r="D427" s="2" t="s">
        <v>38</v>
      </c>
      <c r="E427" s="114" t="s">
        <v>77</v>
      </c>
      <c r="F427" s="56" t="str">
        <f t="shared" si="13"/>
        <v>Exclu</v>
      </c>
      <c r="G427" s="97" t="s">
        <v>140</v>
      </c>
    </row>
    <row r="428" spans="1:7" x14ac:dyDescent="0.2">
      <c r="A428" s="3" t="str">
        <f t="shared" si="12"/>
        <v>Dépister les troubles de santé mentaleColombie-BritanniqueInfirmières auxiliaires autorisées</v>
      </c>
      <c r="B428" s="3" t="s">
        <v>163</v>
      </c>
      <c r="C428" s="113" t="s">
        <v>119</v>
      </c>
      <c r="D428" s="2" t="s">
        <v>38</v>
      </c>
      <c r="E428" s="114" t="s">
        <v>78</v>
      </c>
      <c r="F428" s="56" t="str">
        <f t="shared" si="13"/>
        <v>Exercice restreint</v>
      </c>
      <c r="G428" s="93" t="s">
        <v>182</v>
      </c>
    </row>
    <row r="429" spans="1:7" x14ac:dyDescent="0.2">
      <c r="A429" s="3" t="str">
        <f t="shared" si="12"/>
        <v>Dépister l’utilisation de substancesColombie-BritanniqueInfirmières auxiliaires autorisées</v>
      </c>
      <c r="B429" s="3" t="s">
        <v>163</v>
      </c>
      <c r="C429" s="113" t="s">
        <v>119</v>
      </c>
      <c r="D429" s="2" t="s">
        <v>38</v>
      </c>
      <c r="E429" s="114" t="s">
        <v>79</v>
      </c>
      <c r="F429" s="56" t="str">
        <f t="shared" si="13"/>
        <v>Exercice restreint</v>
      </c>
      <c r="G429" s="93" t="s">
        <v>182</v>
      </c>
    </row>
    <row r="430" spans="1:7" x14ac:dyDescent="0.2">
      <c r="A430" s="3" t="str">
        <f t="shared" si="12"/>
        <v>Effectuer des tests d’allergiesColombie-BritanniqueInfirmières auxiliaires autorisées</v>
      </c>
      <c r="B430" s="3" t="s">
        <v>163</v>
      </c>
      <c r="C430" s="113" t="s">
        <v>119</v>
      </c>
      <c r="D430" s="2" t="s">
        <v>38</v>
      </c>
      <c r="E430" s="114" t="s">
        <v>80</v>
      </c>
      <c r="F430" s="56" t="str">
        <f t="shared" si="13"/>
        <v>Exclu</v>
      </c>
      <c r="G430" s="97" t="s">
        <v>140</v>
      </c>
    </row>
    <row r="431" spans="1:7" x14ac:dyDescent="0.2">
      <c r="A431" s="3" t="str">
        <f t="shared" si="12"/>
        <v>Fournir des soins de réadaptationColombie-BritanniqueInfirmières auxiliaires autorisées</v>
      </c>
      <c r="B431" s="3" t="s">
        <v>163</v>
      </c>
      <c r="C431" s="113" t="s">
        <v>119</v>
      </c>
      <c r="D431" s="2" t="s">
        <v>38</v>
      </c>
      <c r="E431" s="114" t="s">
        <v>81</v>
      </c>
      <c r="F431" s="56" t="str">
        <f t="shared" si="13"/>
        <v>Plein exercice</v>
      </c>
      <c r="G431" s="93" t="s">
        <v>133</v>
      </c>
    </row>
    <row r="432" spans="1:7" x14ac:dyDescent="0.2">
      <c r="A432" s="3" t="str">
        <f t="shared" si="12"/>
        <v>Offrir des services de psychothérapie pour la santé mentaleColombie-BritanniqueInfirmières auxiliaires autorisées</v>
      </c>
      <c r="B432" s="3" t="s">
        <v>163</v>
      </c>
      <c r="C432" s="113" t="s">
        <v>119</v>
      </c>
      <c r="D432" s="2" t="s">
        <v>38</v>
      </c>
      <c r="E432" s="33" t="s">
        <v>82</v>
      </c>
      <c r="F432" s="56" t="str">
        <f t="shared" si="13"/>
        <v>Exercice restreint</v>
      </c>
      <c r="G432" s="93" t="s">
        <v>182</v>
      </c>
    </row>
    <row r="433" spans="1:7" x14ac:dyDescent="0.2">
      <c r="A433" s="3" t="str">
        <f t="shared" si="12"/>
        <v>Offrir du soutien pour l’aide médicale à mourir avec supervisionColombie-BritanniqueInfirmières auxiliaires autorisées</v>
      </c>
      <c r="B433" s="3" t="s">
        <v>163</v>
      </c>
      <c r="C433" s="113" t="s">
        <v>119</v>
      </c>
      <c r="D433" s="2" t="s">
        <v>38</v>
      </c>
      <c r="E433" s="33" t="s">
        <v>83</v>
      </c>
      <c r="F433" s="56" t="str">
        <f t="shared" si="13"/>
        <v>Exercice restreint</v>
      </c>
      <c r="G433" s="93" t="s">
        <v>182</v>
      </c>
    </row>
    <row r="434" spans="1:7" x14ac:dyDescent="0.2">
      <c r="A434" s="3" t="str">
        <f t="shared" si="12"/>
        <v>Prescrire une pharmacothérapie Colombie-BritanniqueInfirmières auxiliaires autorisées</v>
      </c>
      <c r="B434" s="3" t="s">
        <v>164</v>
      </c>
      <c r="C434" s="113" t="s">
        <v>119</v>
      </c>
      <c r="D434" s="2" t="s">
        <v>38</v>
      </c>
      <c r="E434" s="33" t="s">
        <v>85</v>
      </c>
      <c r="F434" s="56" t="str">
        <f t="shared" si="13"/>
        <v>Exclu</v>
      </c>
      <c r="G434" s="97" t="s">
        <v>140</v>
      </c>
    </row>
    <row r="435" spans="1:7" x14ac:dyDescent="0.2">
      <c r="A435" s="3" t="str">
        <f t="shared" si="12"/>
        <v>Préparer des médicaments d’ordonnanceColombie-BritanniqueInfirmières auxiliaires autorisées</v>
      </c>
      <c r="B435" s="3" t="s">
        <v>164</v>
      </c>
      <c r="C435" s="113" t="s">
        <v>119</v>
      </c>
      <c r="D435" s="2" t="s">
        <v>38</v>
      </c>
      <c r="E435" s="114" t="s">
        <v>86</v>
      </c>
      <c r="F435" s="56" t="str">
        <f t="shared" si="13"/>
        <v>Exercice restreint</v>
      </c>
      <c r="G435" s="93" t="s">
        <v>182</v>
      </c>
    </row>
    <row r="436" spans="1:7" x14ac:dyDescent="0.2">
      <c r="A436" s="3" t="str">
        <f t="shared" si="12"/>
        <v>Administrer des médicaments prescritsColombie-BritanniqueInfirmières auxiliaires autorisées</v>
      </c>
      <c r="B436" s="3" t="s">
        <v>164</v>
      </c>
      <c r="C436" s="113" t="s">
        <v>119</v>
      </c>
      <c r="D436" s="2" t="s">
        <v>38</v>
      </c>
      <c r="E436" s="114" t="s">
        <v>87</v>
      </c>
      <c r="F436" s="56" t="str">
        <f t="shared" si="13"/>
        <v>Exercice restreint</v>
      </c>
      <c r="G436" s="93" t="s">
        <v>182</v>
      </c>
    </row>
    <row r="437" spans="1:7" x14ac:dyDescent="0.2">
      <c r="A437" s="3" t="str">
        <f t="shared" si="12"/>
        <v>Prescrire des substances contrôléesColombie-BritanniqueInfirmières auxiliaires autorisées</v>
      </c>
      <c r="B437" s="3" t="s">
        <v>164</v>
      </c>
      <c r="C437" s="113" t="s">
        <v>119</v>
      </c>
      <c r="D437" s="2" t="s">
        <v>38</v>
      </c>
      <c r="E437" s="33" t="s">
        <v>88</v>
      </c>
      <c r="F437" s="56" t="str">
        <f t="shared" si="13"/>
        <v>Exclu</v>
      </c>
      <c r="G437" s="97" t="s">
        <v>140</v>
      </c>
    </row>
    <row r="438" spans="1:7" x14ac:dyDescent="0.2">
      <c r="A438" s="3" t="str">
        <f t="shared" si="12"/>
        <v>Administrer des substances contrôlées Colombie-BritanniqueInfirmières auxiliaires autorisées</v>
      </c>
      <c r="B438" s="3" t="s">
        <v>164</v>
      </c>
      <c r="C438" s="113" t="s">
        <v>119</v>
      </c>
      <c r="D438" s="2" t="s">
        <v>38</v>
      </c>
      <c r="E438" s="114" t="s">
        <v>190</v>
      </c>
      <c r="F438" s="56" t="str">
        <f t="shared" si="13"/>
        <v>Exercice restreint</v>
      </c>
      <c r="G438" s="93" t="s">
        <v>182</v>
      </c>
    </row>
    <row r="439" spans="1:7" x14ac:dyDescent="0.2">
      <c r="A439" s="3" t="str">
        <f t="shared" si="12"/>
        <v>Prescrire des vaccinsColombie-BritanniqueInfirmières auxiliaires autorisées</v>
      </c>
      <c r="B439" s="3" t="s">
        <v>164</v>
      </c>
      <c r="C439" s="113" t="s">
        <v>119</v>
      </c>
      <c r="D439" s="2" t="s">
        <v>38</v>
      </c>
      <c r="E439" s="33" t="s">
        <v>89</v>
      </c>
      <c r="F439" s="56" t="str">
        <f t="shared" si="13"/>
        <v>Exclu</v>
      </c>
      <c r="G439" s="97" t="s">
        <v>140</v>
      </c>
    </row>
    <row r="440" spans="1:7" x14ac:dyDescent="0.2">
      <c r="A440" s="3" t="str">
        <f t="shared" si="12"/>
        <v>Administrer des vaccinsColombie-BritanniqueInfirmières auxiliaires autorisées</v>
      </c>
      <c r="B440" s="3" t="s">
        <v>164</v>
      </c>
      <c r="C440" s="113" t="s">
        <v>119</v>
      </c>
      <c r="D440" s="2" t="s">
        <v>38</v>
      </c>
      <c r="E440" s="114" t="s">
        <v>189</v>
      </c>
      <c r="F440" s="56" t="str">
        <f t="shared" si="13"/>
        <v>Exercice restreint</v>
      </c>
      <c r="G440" s="93" t="s">
        <v>182</v>
      </c>
    </row>
    <row r="441" spans="1:7" x14ac:dyDescent="0.2">
      <c r="A441" s="3" t="str">
        <f t="shared" si="12"/>
        <v>Gérer le travail et l’accouchement de manière autonome Colombie-BritanniqueInfirmières auxiliaires autorisées</v>
      </c>
      <c r="B441" s="3" t="s">
        <v>165</v>
      </c>
      <c r="C441" s="113" t="s">
        <v>119</v>
      </c>
      <c r="D441" s="2" t="s">
        <v>38</v>
      </c>
      <c r="E441" s="33" t="s">
        <v>91</v>
      </c>
      <c r="F441" s="56" t="str">
        <f t="shared" si="13"/>
        <v>Exclu</v>
      </c>
      <c r="G441" s="97" t="s">
        <v>140</v>
      </c>
    </row>
    <row r="442" spans="1:7" x14ac:dyDescent="0.2">
      <c r="A442" s="3" t="str">
        <f t="shared" si="12"/>
        <v>Confirmer un décèsColombie-BritanniqueInfirmières auxiliaires autorisées</v>
      </c>
      <c r="B442" s="3" t="s">
        <v>165</v>
      </c>
      <c r="C442" s="113" t="s">
        <v>119</v>
      </c>
      <c r="D442" s="2" t="s">
        <v>38</v>
      </c>
      <c r="E442" s="33" t="s">
        <v>92</v>
      </c>
      <c r="F442" s="56" t="str">
        <f t="shared" si="13"/>
        <v>Exercice restreint</v>
      </c>
      <c r="G442" s="93" t="s">
        <v>182</v>
      </c>
    </row>
    <row r="443" spans="1:7" x14ac:dyDescent="0.2">
      <c r="A443" s="3" t="str">
        <f t="shared" si="12"/>
        <v>Admettre des patients à l’hôpital et leur accorder un congéColombie-BritanniqueInfirmières auxiliaires autorisées</v>
      </c>
      <c r="B443" s="3" t="s">
        <v>165</v>
      </c>
      <c r="C443" s="113" t="s">
        <v>119</v>
      </c>
      <c r="D443" s="2" t="s">
        <v>38</v>
      </c>
      <c r="E443" s="33" t="s">
        <v>93</v>
      </c>
      <c r="F443" s="56" t="str">
        <f t="shared" si="13"/>
        <v>Exclu</v>
      </c>
      <c r="G443" s="97" t="s">
        <v>140</v>
      </c>
    </row>
    <row r="444" spans="1:7" x14ac:dyDescent="0.2">
      <c r="A444" s="3" t="str">
        <f t="shared" si="12"/>
        <v>Certifier un décès (c.-à.-d. remplir le certificat de décès)Colombie-BritanniqueInfirmières auxiliaires autorisées</v>
      </c>
      <c r="B444" s="3" t="s">
        <v>165</v>
      </c>
      <c r="C444" s="113" t="s">
        <v>119</v>
      </c>
      <c r="D444" s="2" t="s">
        <v>38</v>
      </c>
      <c r="E444" s="33" t="s">
        <v>94</v>
      </c>
      <c r="F444" s="56" t="str">
        <f t="shared" si="13"/>
        <v>Exclu</v>
      </c>
      <c r="G444" s="97" t="s">
        <v>140</v>
      </c>
    </row>
    <row r="445" spans="1:7" x14ac:dyDescent="0.2">
      <c r="A445" s="3" t="str">
        <f t="shared" si="12"/>
        <v>Effectuer un examen médical pour le permis de conduireColombie-BritanniqueInfirmières auxiliaires autorisées</v>
      </c>
      <c r="B445" s="3" t="s">
        <v>165</v>
      </c>
      <c r="C445" s="113" t="s">
        <v>119</v>
      </c>
      <c r="D445" s="2" t="s">
        <v>38</v>
      </c>
      <c r="E445" s="33" t="s">
        <v>95</v>
      </c>
      <c r="F445" s="56" t="str">
        <f t="shared" si="13"/>
        <v>—</v>
      </c>
      <c r="G445" s="58" t="s">
        <v>173</v>
      </c>
    </row>
    <row r="446" spans="1:7" x14ac:dyDescent="0.2">
      <c r="A446" s="3" t="str">
        <f t="shared" si="12"/>
        <v>Remplir les formulaires d’invalidité fédérauxColombie-BritanniqueInfirmières auxiliaires autorisées</v>
      </c>
      <c r="B446" s="3" t="s">
        <v>165</v>
      </c>
      <c r="C446" s="113" t="s">
        <v>119</v>
      </c>
      <c r="D446" s="2" t="s">
        <v>38</v>
      </c>
      <c r="E446" s="33" t="s">
        <v>96</v>
      </c>
      <c r="F446" s="56" t="str">
        <f t="shared" si="13"/>
        <v>—</v>
      </c>
      <c r="G446" s="58" t="s">
        <v>173</v>
      </c>
    </row>
    <row r="447" spans="1:7" x14ac:dyDescent="0.2">
      <c r="A447" s="3" t="str">
        <f t="shared" si="12"/>
        <v>Remplir les formulaires médicaux provinciaux ou territoriauxColombie-BritanniqueInfirmières auxiliaires autorisées</v>
      </c>
      <c r="B447" s="3" t="s">
        <v>165</v>
      </c>
      <c r="C447" s="113" t="s">
        <v>119</v>
      </c>
      <c r="D447" s="2" t="s">
        <v>38</v>
      </c>
      <c r="E447" s="33" t="s">
        <v>97</v>
      </c>
      <c r="F447" s="56" t="str">
        <f t="shared" si="13"/>
        <v>—</v>
      </c>
      <c r="G447" s="58" t="s">
        <v>173</v>
      </c>
    </row>
    <row r="448" spans="1:7" x14ac:dyDescent="0.2">
      <c r="A448" s="3" t="str">
        <f t="shared" si="12"/>
        <v>Signer les formulaires d’obtention de vignette pour personnes handicapéesColombie-BritanniqueInfirmières auxiliaires autorisées</v>
      </c>
      <c r="B448" s="3" t="s">
        <v>165</v>
      </c>
      <c r="C448" s="113" t="s">
        <v>119</v>
      </c>
      <c r="D448" s="2" t="s">
        <v>38</v>
      </c>
      <c r="E448" s="33" t="s">
        <v>98</v>
      </c>
      <c r="F448" s="56" t="str">
        <f t="shared" si="13"/>
        <v>—</v>
      </c>
      <c r="G448" s="58" t="s">
        <v>173</v>
      </c>
    </row>
    <row r="449" spans="1:7" x14ac:dyDescent="0.2">
      <c r="A449" s="3" t="str">
        <f t="shared" si="12"/>
        <v>Admettre des patients à des établissements de soins de longue durée Colombie-BritanniqueInfirmières auxiliaires autorisées</v>
      </c>
      <c r="B449" s="3" t="s">
        <v>165</v>
      </c>
      <c r="C449" s="113" t="s">
        <v>119</v>
      </c>
      <c r="D449" s="2" t="s">
        <v>38</v>
      </c>
      <c r="E449" s="33" t="s">
        <v>99</v>
      </c>
      <c r="F449" s="56" t="str">
        <f t="shared" si="13"/>
        <v>Exclu</v>
      </c>
      <c r="G449" s="97" t="s">
        <v>140</v>
      </c>
    </row>
    <row r="450" spans="1:7" x14ac:dyDescent="0.2">
      <c r="A450" s="3" t="str">
        <f t="shared" si="12"/>
        <v>Remplir la Formule 1 d’admission non volontaire à l’hôpital Colombie-BritanniqueInfirmières auxiliaires autorisées</v>
      </c>
      <c r="B450" s="3" t="s">
        <v>165</v>
      </c>
      <c r="C450" s="113" t="s">
        <v>119</v>
      </c>
      <c r="D450" s="2" t="s">
        <v>38</v>
      </c>
      <c r="E450" s="33" t="s">
        <v>100</v>
      </c>
      <c r="F450" s="56" t="str">
        <f t="shared" si="13"/>
        <v>Exclu</v>
      </c>
      <c r="G450" s="97" t="s">
        <v>140</v>
      </c>
    </row>
    <row r="451" spans="1:7" x14ac:dyDescent="0.2">
      <c r="A451" s="3" t="str">
        <f t="shared" si="12"/>
        <v>Tenir une clinique de gestion des maladies (soin des pieds, diabète) Colombie-BritanniqueInfirmières auxiliaires autorisées</v>
      </c>
      <c r="B451" s="3" t="s">
        <v>165</v>
      </c>
      <c r="C451" s="113" t="s">
        <v>119</v>
      </c>
      <c r="D451" s="2" t="s">
        <v>38</v>
      </c>
      <c r="E451" s="114" t="s">
        <v>101</v>
      </c>
      <c r="F451" s="56" t="str">
        <f t="shared" si="13"/>
        <v>Plein exercice</v>
      </c>
      <c r="G451" s="93" t="s">
        <v>133</v>
      </c>
    </row>
    <row r="452" spans="1:7" x14ac:dyDescent="0.2">
      <c r="A452" s="3" t="str">
        <f t="shared" si="12"/>
        <v>Évaluer la santéColombie-BritanniqueInfirmières psychiatriques autorisées</v>
      </c>
      <c r="B452" s="3" t="s">
        <v>158</v>
      </c>
      <c r="C452" s="113" t="s">
        <v>119</v>
      </c>
      <c r="D452" s="104" t="s">
        <v>37</v>
      </c>
      <c r="E452" s="22" t="s">
        <v>40</v>
      </c>
      <c r="F452" s="56" t="str">
        <f t="shared" si="13"/>
        <v>Plein exercice</v>
      </c>
      <c r="G452" s="93" t="s">
        <v>133</v>
      </c>
    </row>
    <row r="453" spans="1:7" x14ac:dyDescent="0.2">
      <c r="A453" s="3" t="str">
        <f t="shared" ref="A453:A516" si="14">CONCATENATE(E453,C453,D453)</f>
        <v>Établir le diagnostic infirmierColombie-BritanniqueInfirmières psychiatriques autorisées</v>
      </c>
      <c r="B453" s="3" t="s">
        <v>158</v>
      </c>
      <c r="C453" s="113" t="s">
        <v>119</v>
      </c>
      <c r="D453" s="104" t="s">
        <v>37</v>
      </c>
      <c r="E453" s="22" t="s">
        <v>41</v>
      </c>
      <c r="F453" s="56" t="str">
        <f t="shared" ref="F453:F515" si="15">TRIM(G453)</f>
        <v>Plein exercice</v>
      </c>
      <c r="G453" s="93" t="s">
        <v>133</v>
      </c>
    </row>
    <row r="454" spans="1:7" x14ac:dyDescent="0.2">
      <c r="A454" s="3" t="str">
        <f t="shared" si="14"/>
        <v>Élaborer le plan de soins infirmiersColombie-BritanniqueInfirmières psychiatriques autorisées</v>
      </c>
      <c r="B454" s="3" t="s">
        <v>158</v>
      </c>
      <c r="C454" s="113" t="s">
        <v>119</v>
      </c>
      <c r="D454" s="104" t="s">
        <v>37</v>
      </c>
      <c r="E454" s="22" t="s">
        <v>42</v>
      </c>
      <c r="F454" s="56" t="str">
        <f t="shared" si="15"/>
        <v>Plein exercice</v>
      </c>
      <c r="G454" s="93" t="s">
        <v>133</v>
      </c>
    </row>
    <row r="455" spans="1:7" x14ac:dyDescent="0.2">
      <c r="A455" s="3" t="str">
        <f t="shared" si="14"/>
        <v>Réaliser les interventions infirmièresColombie-BritanniqueInfirmières psychiatriques autorisées</v>
      </c>
      <c r="B455" s="3" t="s">
        <v>158</v>
      </c>
      <c r="C455" s="113" t="s">
        <v>119</v>
      </c>
      <c r="D455" s="104" t="s">
        <v>37</v>
      </c>
      <c r="E455" s="22" t="s">
        <v>43</v>
      </c>
      <c r="F455" s="56" t="str">
        <f t="shared" si="15"/>
        <v>Plein exercice</v>
      </c>
      <c r="G455" s="93" t="s">
        <v>133</v>
      </c>
    </row>
    <row r="456" spans="1:7" x14ac:dyDescent="0.2">
      <c r="A456" s="3" t="str">
        <f t="shared" si="14"/>
        <v>Consulter d’autres professionnels de la santéColombie-BritanniqueInfirmières psychiatriques autorisées</v>
      </c>
      <c r="B456" s="3" t="s">
        <v>158</v>
      </c>
      <c r="C456" s="113" t="s">
        <v>119</v>
      </c>
      <c r="D456" s="104" t="s">
        <v>37</v>
      </c>
      <c r="E456" s="23" t="s">
        <v>44</v>
      </c>
      <c r="F456" s="56" t="str">
        <f t="shared" si="15"/>
        <v>Plein exercice</v>
      </c>
      <c r="G456" s="93" t="s">
        <v>133</v>
      </c>
    </row>
    <row r="457" spans="1:7" ht="28.5" x14ac:dyDescent="0.2">
      <c r="A457" s="3" t="str">
        <f t="shared" si="14"/>
        <v>Orienter les patients vers d’autres professionnels de la santéColombie-BritanniqueInfirmières psychiatriques autorisées</v>
      </c>
      <c r="B457" s="3" t="s">
        <v>158</v>
      </c>
      <c r="C457" s="113" t="s">
        <v>119</v>
      </c>
      <c r="D457" s="104" t="s">
        <v>37</v>
      </c>
      <c r="E457" s="23" t="s">
        <v>45</v>
      </c>
      <c r="F457" s="56" t="str">
        <f t="shared" si="15"/>
        <v>—</v>
      </c>
      <c r="G457" s="58" t="s">
        <v>173</v>
      </c>
    </row>
    <row r="458" spans="1:7" x14ac:dyDescent="0.2">
      <c r="A458" s="3" t="str">
        <f t="shared" si="14"/>
        <v>Coordonner les services de santé Colombie-BritanniqueInfirmières psychiatriques autorisées</v>
      </c>
      <c r="B458" s="3" t="s">
        <v>158</v>
      </c>
      <c r="C458" s="113" t="s">
        <v>119</v>
      </c>
      <c r="D458" s="104" t="s">
        <v>37</v>
      </c>
      <c r="E458" s="22" t="s">
        <v>46</v>
      </c>
      <c r="F458" s="56" t="str">
        <f t="shared" si="15"/>
        <v>Plein exercice</v>
      </c>
      <c r="G458" s="93" t="s">
        <v>133</v>
      </c>
    </row>
    <row r="459" spans="1:7" x14ac:dyDescent="0.2">
      <c r="A459" s="3" t="str">
        <f t="shared" si="14"/>
        <v>Prescrire des radiographiesColombie-BritanniqueInfirmières psychiatriques autorisées</v>
      </c>
      <c r="B459" s="3" t="s">
        <v>158</v>
      </c>
      <c r="C459" s="113" t="s">
        <v>119</v>
      </c>
      <c r="D459" s="104" t="s">
        <v>37</v>
      </c>
      <c r="E459" s="22" t="s">
        <v>47</v>
      </c>
      <c r="F459" s="56" t="str">
        <f t="shared" si="15"/>
        <v>Exercice restreint</v>
      </c>
      <c r="G459" s="93" t="s">
        <v>182</v>
      </c>
    </row>
    <row r="460" spans="1:7" x14ac:dyDescent="0.2">
      <c r="A460" s="3" t="str">
        <f t="shared" si="14"/>
        <v>Interpréter les radiographiesColombie-BritanniqueInfirmières psychiatriques autorisées</v>
      </c>
      <c r="B460" s="3" t="s">
        <v>158</v>
      </c>
      <c r="C460" s="113" t="s">
        <v>119</v>
      </c>
      <c r="D460" s="104" t="s">
        <v>37</v>
      </c>
      <c r="E460" s="114" t="s">
        <v>48</v>
      </c>
      <c r="F460" s="56" t="str">
        <f t="shared" si="15"/>
        <v>Exclu</v>
      </c>
      <c r="G460" s="97" t="s">
        <v>140</v>
      </c>
    </row>
    <row r="461" spans="1:7" x14ac:dyDescent="0.2">
      <c r="A461" s="3" t="str">
        <f t="shared" si="14"/>
        <v>Prescrire des analyses de laboratoireColombie-BritanniqueInfirmières psychiatriques autorisées</v>
      </c>
      <c r="B461" s="3" t="s">
        <v>158</v>
      </c>
      <c r="C461" s="113" t="s">
        <v>119</v>
      </c>
      <c r="D461" s="104" t="s">
        <v>37</v>
      </c>
      <c r="E461" s="114" t="s">
        <v>49</v>
      </c>
      <c r="F461" s="56" t="str">
        <f t="shared" si="15"/>
        <v>Exercice restreint</v>
      </c>
      <c r="G461" s="93" t="s">
        <v>182</v>
      </c>
    </row>
    <row r="462" spans="1:7" x14ac:dyDescent="0.2">
      <c r="A462" s="3" t="str">
        <f t="shared" si="14"/>
        <v>Interpréter les résultats des analyses de laboratoireColombie-BritanniqueInfirmières psychiatriques autorisées</v>
      </c>
      <c r="B462" s="3" t="s">
        <v>158</v>
      </c>
      <c r="C462" s="113" t="s">
        <v>119</v>
      </c>
      <c r="D462" s="104" t="s">
        <v>37</v>
      </c>
      <c r="E462" s="114" t="s">
        <v>50</v>
      </c>
      <c r="F462" s="56" t="str">
        <f t="shared" si="15"/>
        <v>Exercice restreint</v>
      </c>
      <c r="G462" s="93" t="s">
        <v>182</v>
      </c>
    </row>
    <row r="463" spans="1:7" x14ac:dyDescent="0.2">
      <c r="A463" s="3" t="str">
        <f t="shared" si="14"/>
        <v>Communiquer les diagnostics et les résultats des tests aux patientsColombie-BritanniqueInfirmières psychiatriques autorisées</v>
      </c>
      <c r="B463" s="3" t="s">
        <v>158</v>
      </c>
      <c r="C463" s="113" t="s">
        <v>119</v>
      </c>
      <c r="D463" s="104" t="s">
        <v>37</v>
      </c>
      <c r="E463" s="33" t="s">
        <v>51</v>
      </c>
      <c r="F463" s="56" t="str">
        <f t="shared" si="15"/>
        <v>Exclu</v>
      </c>
      <c r="G463" s="97" t="s">
        <v>140</v>
      </c>
    </row>
    <row r="464" spans="1:7" x14ac:dyDescent="0.2">
      <c r="A464" s="3" t="str">
        <f t="shared" si="14"/>
        <v>Surveiller et évaluer les résultats pour le clientColombie-BritanniqueInfirmières psychiatriques autorisées</v>
      </c>
      <c r="B464" s="3" t="s">
        <v>158</v>
      </c>
      <c r="C464" s="113" t="s">
        <v>119</v>
      </c>
      <c r="D464" s="104" t="s">
        <v>37</v>
      </c>
      <c r="E464" s="22" t="s">
        <v>52</v>
      </c>
      <c r="F464" s="56" t="str">
        <f t="shared" si="15"/>
        <v>Plein exercice</v>
      </c>
      <c r="G464" s="93" t="s">
        <v>133</v>
      </c>
    </row>
    <row r="465" spans="1:7" x14ac:dyDescent="0.2">
      <c r="A465" s="3" t="str">
        <f t="shared" si="14"/>
        <v>Effectuer des visites de suiviColombie-BritanniqueInfirmières psychiatriques autorisées</v>
      </c>
      <c r="B465" s="3" t="s">
        <v>158</v>
      </c>
      <c r="C465" s="113" t="s">
        <v>119</v>
      </c>
      <c r="D465" s="104" t="s">
        <v>37</v>
      </c>
      <c r="E465" s="22" t="s">
        <v>53</v>
      </c>
      <c r="F465" s="56" t="str">
        <f t="shared" si="15"/>
        <v>Plein exercice</v>
      </c>
      <c r="G465" s="93" t="s">
        <v>133</v>
      </c>
    </row>
    <row r="466" spans="1:7" x14ac:dyDescent="0.2">
      <c r="A466" s="3" t="str">
        <f t="shared" si="14"/>
        <v>Manage NP-led clinics Colombie-BritanniqueInfirmières psychiatriques autorisées</v>
      </c>
      <c r="B466" s="3" t="s">
        <v>158</v>
      </c>
      <c r="C466" s="113" t="s">
        <v>119</v>
      </c>
      <c r="D466" s="104" t="s">
        <v>37</v>
      </c>
      <c r="E466" s="89" t="s">
        <v>174</v>
      </c>
      <c r="F466" s="56" t="str">
        <f t="shared" si="15"/>
        <v>—</v>
      </c>
      <c r="G466" s="58" t="s">
        <v>173</v>
      </c>
    </row>
    <row r="467" spans="1:7" x14ac:dyDescent="0.2">
      <c r="A467" s="3" t="str">
        <f t="shared" si="14"/>
        <v>Roster and manage patientsColombie-BritanniqueInfirmières psychiatriques autorisées</v>
      </c>
      <c r="B467" s="3" t="s">
        <v>158</v>
      </c>
      <c r="C467" s="113" t="s">
        <v>119</v>
      </c>
      <c r="D467" s="104" t="s">
        <v>37</v>
      </c>
      <c r="E467" s="89" t="s">
        <v>175</v>
      </c>
      <c r="F467" s="56" t="str">
        <f t="shared" si="15"/>
        <v>—</v>
      </c>
      <c r="G467" s="58" t="s">
        <v>173</v>
      </c>
    </row>
    <row r="468" spans="1:7" x14ac:dyDescent="0.2">
      <c r="A468" s="3" t="str">
        <f t="shared" si="14"/>
        <v>Practise autonomouslyColombie-BritanniqueInfirmières psychiatriques autorisées</v>
      </c>
      <c r="B468" s="3" t="s">
        <v>158</v>
      </c>
      <c r="C468" s="113" t="s">
        <v>119</v>
      </c>
      <c r="D468" s="104" t="s">
        <v>37</v>
      </c>
      <c r="E468" s="89" t="s">
        <v>176</v>
      </c>
      <c r="F468" s="56" t="str">
        <f t="shared" si="15"/>
        <v>Exercice restreint</v>
      </c>
      <c r="G468" s="93" t="s">
        <v>182</v>
      </c>
    </row>
    <row r="469" spans="1:7" x14ac:dyDescent="0.2">
      <c r="A469" s="3" t="str">
        <f t="shared" si="14"/>
        <v>Soigner des blessures (au-dessus du derme)Colombie-BritanniqueInfirmières psychiatriques autorisées</v>
      </c>
      <c r="B469" s="3" t="s">
        <v>163</v>
      </c>
      <c r="C469" s="113" t="s">
        <v>119</v>
      </c>
      <c r="D469" s="104" t="s">
        <v>37</v>
      </c>
      <c r="E469" s="33" t="s">
        <v>55</v>
      </c>
      <c r="F469" s="56" t="str">
        <f t="shared" si="15"/>
        <v>Plein exercice</v>
      </c>
      <c r="G469" s="93" t="s">
        <v>133</v>
      </c>
    </row>
    <row r="470" spans="1:7" x14ac:dyDescent="0.2">
      <c r="A470" s="3" t="str">
        <f t="shared" si="14"/>
        <v>Effectuer des interventions sous le dermeColombie-BritanniqueInfirmières psychiatriques autorisées</v>
      </c>
      <c r="B470" s="3" t="s">
        <v>163</v>
      </c>
      <c r="C470" s="113" t="s">
        <v>119</v>
      </c>
      <c r="D470" s="104" t="s">
        <v>37</v>
      </c>
      <c r="E470" s="114" t="s">
        <v>56</v>
      </c>
      <c r="F470" s="56" t="str">
        <f t="shared" si="15"/>
        <v>Exercice restreint</v>
      </c>
      <c r="G470" s="93" t="s">
        <v>182</v>
      </c>
    </row>
    <row r="471" spans="1:7" x14ac:dyDescent="0.2">
      <c r="A471" s="3" t="str">
        <f t="shared" si="14"/>
        <v>Installer une ligne intraveineuseColombie-BritanniqueInfirmières psychiatriques autorisées</v>
      </c>
      <c r="B471" s="3" t="s">
        <v>163</v>
      </c>
      <c r="C471" s="113" t="s">
        <v>119</v>
      </c>
      <c r="D471" s="104" t="s">
        <v>37</v>
      </c>
      <c r="E471" s="114" t="s">
        <v>57</v>
      </c>
      <c r="F471" s="56" t="str">
        <f t="shared" si="15"/>
        <v>Exercice restreint</v>
      </c>
      <c r="G471" s="93" t="s">
        <v>182</v>
      </c>
    </row>
    <row r="472" spans="1:7" x14ac:dyDescent="0.2">
      <c r="A472" s="3" t="str">
        <f t="shared" si="14"/>
        <v>Effectuer des interventions qui requièrent d’insérer un instrument ou un doigt dans un orifice corporelColombie-BritanniqueInfirmières psychiatriques autorisées</v>
      </c>
      <c r="B472" s="3" t="s">
        <v>163</v>
      </c>
      <c r="C472" s="113" t="s">
        <v>119</v>
      </c>
      <c r="D472" s="104" t="s">
        <v>37</v>
      </c>
      <c r="E472" s="114" t="s">
        <v>58</v>
      </c>
      <c r="F472" s="56" t="str">
        <f t="shared" si="15"/>
        <v>Exercice restreint</v>
      </c>
      <c r="G472" s="93" t="s">
        <v>182</v>
      </c>
    </row>
    <row r="473" spans="1:7" x14ac:dyDescent="0.2">
      <c r="A473" s="3" t="str">
        <f t="shared" si="14"/>
        <v>Prescrire une forme de traitement par rayonnementColombie-BritanniqueInfirmières psychiatriques autorisées</v>
      </c>
      <c r="B473" s="3" t="s">
        <v>163</v>
      </c>
      <c r="C473" s="113" t="s">
        <v>119</v>
      </c>
      <c r="D473" s="104" t="s">
        <v>37</v>
      </c>
      <c r="E473" s="33" t="s">
        <v>59</v>
      </c>
      <c r="F473" s="56" t="str">
        <f t="shared" si="15"/>
        <v>Exercice restreint</v>
      </c>
      <c r="G473" s="93" t="s">
        <v>182</v>
      </c>
    </row>
    <row r="474" spans="1:7" x14ac:dyDescent="0.2">
      <c r="A474" s="3" t="str">
        <f t="shared" si="14"/>
        <v>Appliquer une forme de traitement par rayonnementColombie-BritanniqueInfirmières psychiatriques autorisées</v>
      </c>
      <c r="B474" s="3" t="s">
        <v>163</v>
      </c>
      <c r="C474" s="113" t="s">
        <v>119</v>
      </c>
      <c r="D474" s="104" t="s">
        <v>37</v>
      </c>
      <c r="E474" s="33" t="s">
        <v>60</v>
      </c>
      <c r="F474" s="56" t="str">
        <f t="shared" si="15"/>
        <v>Exercice restreint</v>
      </c>
      <c r="G474" s="93" t="s">
        <v>182</v>
      </c>
    </row>
    <row r="475" spans="1:7" x14ac:dyDescent="0.2">
      <c r="A475" s="3" t="str">
        <f t="shared" si="14"/>
        <v>Effectuer un électrocardiogrammeColombie-BritanniqueInfirmières psychiatriques autorisées</v>
      </c>
      <c r="B475" s="3" t="s">
        <v>163</v>
      </c>
      <c r="C475" s="113" t="s">
        <v>119</v>
      </c>
      <c r="D475" s="104" t="s">
        <v>37</v>
      </c>
      <c r="E475" s="114" t="s">
        <v>61</v>
      </c>
      <c r="F475" s="56" t="str">
        <f t="shared" si="15"/>
        <v>Plein exercice</v>
      </c>
      <c r="G475" s="93" t="s">
        <v>133</v>
      </c>
    </row>
    <row r="476" spans="1:7" x14ac:dyDescent="0.2">
      <c r="A476" s="3" t="str">
        <f t="shared" si="14"/>
        <v>Interpréter un électrocardiogrammeColombie-BritanniqueInfirmières psychiatriques autorisées</v>
      </c>
      <c r="B476" s="3" t="s">
        <v>163</v>
      </c>
      <c r="C476" s="113" t="s">
        <v>119</v>
      </c>
      <c r="D476" s="104" t="s">
        <v>37</v>
      </c>
      <c r="E476" s="114" t="s">
        <v>62</v>
      </c>
      <c r="F476" s="56" t="str">
        <f t="shared" si="15"/>
        <v>Plein exercice</v>
      </c>
      <c r="G476" s="93" t="s">
        <v>133</v>
      </c>
    </row>
    <row r="477" spans="1:7" x14ac:dyDescent="0.2">
      <c r="A477" s="3" t="str">
        <f t="shared" si="14"/>
        <v>Prescrire des analyses de sang et des produits sanguinsColombie-BritanniqueInfirmières psychiatriques autorisées</v>
      </c>
      <c r="B477" s="3" t="s">
        <v>163</v>
      </c>
      <c r="C477" s="113" t="s">
        <v>119</v>
      </c>
      <c r="D477" s="104" t="s">
        <v>37</v>
      </c>
      <c r="E477" s="119" t="s">
        <v>63</v>
      </c>
      <c r="F477" s="56" t="str">
        <f t="shared" si="15"/>
        <v>Exclu</v>
      </c>
      <c r="G477" s="97" t="s">
        <v>140</v>
      </c>
    </row>
    <row r="478" spans="1:7" x14ac:dyDescent="0.2">
      <c r="A478" s="3" t="str">
        <f t="shared" si="14"/>
        <v>Prescrire toute forme de radiothérapieColombie-BritanniqueInfirmières psychiatriques autorisées</v>
      </c>
      <c r="B478" s="3" t="s">
        <v>163</v>
      </c>
      <c r="C478" s="113" t="s">
        <v>119</v>
      </c>
      <c r="D478" s="104" t="s">
        <v>37</v>
      </c>
      <c r="E478" s="33" t="s">
        <v>64</v>
      </c>
      <c r="F478" s="56" t="str">
        <f t="shared" si="15"/>
        <v>Exclu</v>
      </c>
      <c r="G478" s="97" t="s">
        <v>140</v>
      </c>
    </row>
    <row r="479" spans="1:7" x14ac:dyDescent="0.2">
      <c r="A479" s="3" t="str">
        <f t="shared" si="14"/>
        <v>Appliquer toute forme de radiothérapieColombie-BritanniqueInfirmières psychiatriques autorisées</v>
      </c>
      <c r="B479" s="3" t="s">
        <v>163</v>
      </c>
      <c r="C479" s="113" t="s">
        <v>119</v>
      </c>
      <c r="D479" s="104" t="s">
        <v>37</v>
      </c>
      <c r="E479" s="33" t="s">
        <v>65</v>
      </c>
      <c r="F479" s="56" t="str">
        <f t="shared" si="15"/>
        <v>Exclu</v>
      </c>
      <c r="G479" s="97" t="s">
        <v>140</v>
      </c>
    </row>
    <row r="480" spans="1:7" x14ac:dyDescent="0.2">
      <c r="A480" s="3" t="str">
        <f t="shared" si="14"/>
        <v>Prescrire des traitements cosmétiques comme le BotoxColombie-BritanniqueInfirmières psychiatriques autorisées</v>
      </c>
      <c r="B480" s="3" t="s">
        <v>163</v>
      </c>
      <c r="C480" s="113" t="s">
        <v>119</v>
      </c>
      <c r="D480" s="104" t="s">
        <v>37</v>
      </c>
      <c r="E480" s="33" t="s">
        <v>66</v>
      </c>
      <c r="F480" s="56" t="str">
        <f t="shared" si="15"/>
        <v>Exclu</v>
      </c>
      <c r="G480" s="97" t="s">
        <v>140</v>
      </c>
    </row>
    <row r="481" spans="1:7" x14ac:dyDescent="0.2">
      <c r="A481" s="3" t="str">
        <f t="shared" si="14"/>
        <v>Appliquer des traitements cosmétiques comme le BotoxColombie-BritanniqueInfirmières psychiatriques autorisées</v>
      </c>
      <c r="B481" s="3" t="s">
        <v>163</v>
      </c>
      <c r="C481" s="113" t="s">
        <v>119</v>
      </c>
      <c r="D481" s="104" t="s">
        <v>37</v>
      </c>
      <c r="E481" s="33" t="s">
        <v>67</v>
      </c>
      <c r="F481" s="56" t="str">
        <f t="shared" si="15"/>
        <v>Plein exercice</v>
      </c>
      <c r="G481" s="93" t="s">
        <v>133</v>
      </c>
    </row>
    <row r="482" spans="1:7" x14ac:dyDescent="0.2">
      <c r="A482" s="3" t="str">
        <f t="shared" si="14"/>
        <v>Immobiliser des fracturesColombie-BritanniqueInfirmières psychiatriques autorisées</v>
      </c>
      <c r="B482" s="3" t="s">
        <v>163</v>
      </c>
      <c r="C482" s="113" t="s">
        <v>119</v>
      </c>
      <c r="D482" s="104" t="s">
        <v>37</v>
      </c>
      <c r="E482" s="33" t="s">
        <v>68</v>
      </c>
      <c r="F482" s="56" t="str">
        <f t="shared" si="15"/>
        <v>Exclu</v>
      </c>
      <c r="G482" s="97" t="s">
        <v>140</v>
      </c>
    </row>
    <row r="483" spans="1:7" x14ac:dyDescent="0.2">
      <c r="A483" s="3" t="str">
        <f t="shared" si="14"/>
        <v>Réduire une luxationColombie-BritanniqueInfirmières psychiatriques autorisées</v>
      </c>
      <c r="B483" s="3" t="s">
        <v>163</v>
      </c>
      <c r="C483" s="113" t="s">
        <v>119</v>
      </c>
      <c r="D483" s="104" t="s">
        <v>37</v>
      </c>
      <c r="E483" s="33" t="s">
        <v>69</v>
      </c>
      <c r="F483" s="56" t="str">
        <f t="shared" si="15"/>
        <v>Exclu</v>
      </c>
      <c r="G483" s="97" t="s">
        <v>140</v>
      </c>
    </row>
    <row r="484" spans="1:7" x14ac:dyDescent="0.2">
      <c r="A484" s="3" t="str">
        <f t="shared" si="14"/>
        <v>Installer un plâtreColombie-BritanniqueInfirmières psychiatriques autorisées</v>
      </c>
      <c r="B484" s="3" t="s">
        <v>163</v>
      </c>
      <c r="C484" s="113" t="s">
        <v>119</v>
      </c>
      <c r="D484" s="104" t="s">
        <v>37</v>
      </c>
      <c r="E484" s="33" t="s">
        <v>70</v>
      </c>
      <c r="F484" s="56" t="str">
        <f t="shared" si="15"/>
        <v>Exclu</v>
      </c>
      <c r="G484" s="97" t="s">
        <v>140</v>
      </c>
    </row>
    <row r="485" spans="1:7" x14ac:dyDescent="0.2">
      <c r="A485" s="3" t="str">
        <f t="shared" si="14"/>
        <v>Appliquer une contentionColombie-BritanniqueInfirmières psychiatriques autorisées</v>
      </c>
      <c r="B485" s="3" t="s">
        <v>163</v>
      </c>
      <c r="C485" s="113" t="s">
        <v>119</v>
      </c>
      <c r="D485" s="104" t="s">
        <v>37</v>
      </c>
      <c r="E485" s="33" t="s">
        <v>71</v>
      </c>
      <c r="F485" s="56" t="str">
        <f t="shared" si="15"/>
        <v>Exercice restreint</v>
      </c>
      <c r="G485" s="93" t="s">
        <v>182</v>
      </c>
    </row>
    <row r="486" spans="1:7" x14ac:dyDescent="0.2">
      <c r="A486" s="3" t="str">
        <f t="shared" si="14"/>
        <v>Gérer une contentionColombie-BritanniqueInfirmières psychiatriques autorisées</v>
      </c>
      <c r="B486" s="3" t="s">
        <v>163</v>
      </c>
      <c r="C486" s="113" t="s">
        <v>119</v>
      </c>
      <c r="D486" s="104" t="s">
        <v>37</v>
      </c>
      <c r="E486" s="33" t="s">
        <v>72</v>
      </c>
      <c r="F486" s="56" t="str">
        <f t="shared" si="15"/>
        <v>Plein exercice</v>
      </c>
      <c r="G486" s="93" t="s">
        <v>133</v>
      </c>
    </row>
    <row r="487" spans="1:7" x14ac:dyDescent="0.2">
      <c r="A487" s="3" t="str">
        <f t="shared" si="14"/>
        <v>Réaliser des évaluations d’infections transmissibles sexuellement (ITS)Colombie-BritanniqueInfirmières psychiatriques autorisées</v>
      </c>
      <c r="B487" s="3" t="s">
        <v>163</v>
      </c>
      <c r="C487" s="113" t="s">
        <v>119</v>
      </c>
      <c r="D487" s="104" t="s">
        <v>37</v>
      </c>
      <c r="E487" s="114" t="s">
        <v>73</v>
      </c>
      <c r="F487" s="56" t="str">
        <f t="shared" si="15"/>
        <v>Exercice restreint</v>
      </c>
      <c r="G487" s="93" t="s">
        <v>182</v>
      </c>
    </row>
    <row r="488" spans="1:7" x14ac:dyDescent="0.2">
      <c r="A488" s="3" t="str">
        <f t="shared" si="14"/>
        <v>Évaluer la contraceptionColombie-BritanniqueInfirmières psychiatriques autorisées</v>
      </c>
      <c r="B488" s="3" t="s">
        <v>163</v>
      </c>
      <c r="C488" s="113" t="s">
        <v>119</v>
      </c>
      <c r="D488" s="104" t="s">
        <v>37</v>
      </c>
      <c r="E488" s="114" t="s">
        <v>74</v>
      </c>
      <c r="F488" s="56" t="str">
        <f t="shared" si="15"/>
        <v>Plein exercice</v>
      </c>
      <c r="G488" s="93" t="s">
        <v>133</v>
      </c>
    </row>
    <row r="489" spans="1:7" x14ac:dyDescent="0.2">
      <c r="A489" s="3" t="str">
        <f t="shared" si="14"/>
        <v>Insérer des dispositifs intra-utérinsColombie-BritanniqueInfirmières psychiatriques autorisées</v>
      </c>
      <c r="B489" s="3" t="s">
        <v>163</v>
      </c>
      <c r="C489" s="113" t="s">
        <v>119</v>
      </c>
      <c r="D489" s="104" t="s">
        <v>37</v>
      </c>
      <c r="E489" s="115" t="s">
        <v>75</v>
      </c>
      <c r="F489" s="56" t="str">
        <f t="shared" si="15"/>
        <v>Plein exercice</v>
      </c>
      <c r="G489" s="93" t="s">
        <v>133</v>
      </c>
    </row>
    <row r="490" spans="1:7" x14ac:dyDescent="0.2">
      <c r="A490" s="3" t="str">
        <f t="shared" si="14"/>
        <v>Effectuer un examen pelvienColombie-BritanniqueInfirmières psychiatriques autorisées</v>
      </c>
      <c r="B490" s="3" t="s">
        <v>163</v>
      </c>
      <c r="C490" s="113" t="s">
        <v>119</v>
      </c>
      <c r="D490" s="104" t="s">
        <v>37</v>
      </c>
      <c r="E490" s="114" t="s">
        <v>76</v>
      </c>
      <c r="F490" s="56" t="str">
        <f t="shared" si="15"/>
        <v>Exercice restreint</v>
      </c>
      <c r="G490" s="93" t="s">
        <v>182</v>
      </c>
    </row>
    <row r="491" spans="1:7" x14ac:dyDescent="0.2">
      <c r="A491" s="3" t="str">
        <f t="shared" si="14"/>
        <v>Dépister le cancer du col de l’utérus Colombie-BritanniqueInfirmières psychiatriques autorisées</v>
      </c>
      <c r="B491" s="3" t="s">
        <v>163</v>
      </c>
      <c r="C491" s="113" t="s">
        <v>119</v>
      </c>
      <c r="D491" s="104" t="s">
        <v>37</v>
      </c>
      <c r="E491" s="114" t="s">
        <v>77</v>
      </c>
      <c r="F491" s="56" t="str">
        <f t="shared" si="15"/>
        <v>Exercice restreint</v>
      </c>
      <c r="G491" s="93" t="s">
        <v>182</v>
      </c>
    </row>
    <row r="492" spans="1:7" x14ac:dyDescent="0.2">
      <c r="A492" s="3" t="str">
        <f t="shared" si="14"/>
        <v>Dépister les troubles de santé mentaleColombie-BritanniqueInfirmières psychiatriques autorisées</v>
      </c>
      <c r="B492" s="3" t="s">
        <v>163</v>
      </c>
      <c r="C492" s="113" t="s">
        <v>119</v>
      </c>
      <c r="D492" s="104" t="s">
        <v>37</v>
      </c>
      <c r="E492" s="114" t="s">
        <v>78</v>
      </c>
      <c r="F492" s="56" t="str">
        <f t="shared" si="15"/>
        <v>Plein exercice</v>
      </c>
      <c r="G492" s="93" t="s">
        <v>133</v>
      </c>
    </row>
    <row r="493" spans="1:7" x14ac:dyDescent="0.2">
      <c r="A493" s="3" t="str">
        <f t="shared" si="14"/>
        <v>Dépister l’utilisation de substancesColombie-BritanniqueInfirmières psychiatriques autorisées</v>
      </c>
      <c r="B493" s="3" t="s">
        <v>163</v>
      </c>
      <c r="C493" s="113" t="s">
        <v>119</v>
      </c>
      <c r="D493" s="104" t="s">
        <v>37</v>
      </c>
      <c r="E493" s="114" t="s">
        <v>79</v>
      </c>
      <c r="F493" s="56" t="str">
        <f t="shared" si="15"/>
        <v>Plein exercice</v>
      </c>
      <c r="G493" s="93" t="s">
        <v>133</v>
      </c>
    </row>
    <row r="494" spans="1:7" x14ac:dyDescent="0.2">
      <c r="A494" s="3" t="str">
        <f t="shared" si="14"/>
        <v>Effectuer des tests d’allergiesColombie-BritanniqueInfirmières psychiatriques autorisées</v>
      </c>
      <c r="B494" s="3" t="s">
        <v>163</v>
      </c>
      <c r="C494" s="113" t="s">
        <v>119</v>
      </c>
      <c r="D494" s="104" t="s">
        <v>37</v>
      </c>
      <c r="E494" s="114" t="s">
        <v>80</v>
      </c>
      <c r="F494" s="56" t="str">
        <f t="shared" si="15"/>
        <v>Exclu</v>
      </c>
      <c r="G494" s="97" t="s">
        <v>140</v>
      </c>
    </row>
    <row r="495" spans="1:7" x14ac:dyDescent="0.2">
      <c r="A495" s="3" t="str">
        <f t="shared" si="14"/>
        <v>Fournir des soins de réadaptationColombie-BritanniqueInfirmières psychiatriques autorisées</v>
      </c>
      <c r="B495" s="3" t="s">
        <v>163</v>
      </c>
      <c r="C495" s="113" t="s">
        <v>119</v>
      </c>
      <c r="D495" s="104" t="s">
        <v>37</v>
      </c>
      <c r="E495" s="114" t="s">
        <v>81</v>
      </c>
      <c r="F495" s="56" t="str">
        <f t="shared" si="15"/>
        <v>Plein exercice</v>
      </c>
      <c r="G495" s="93" t="s">
        <v>133</v>
      </c>
    </row>
    <row r="496" spans="1:7" x14ac:dyDescent="0.2">
      <c r="A496" s="3" t="str">
        <f t="shared" si="14"/>
        <v>Offrir des services de psychothérapie pour la santé mentaleColombie-BritanniqueInfirmières psychiatriques autorisées</v>
      </c>
      <c r="B496" s="3" t="s">
        <v>163</v>
      </c>
      <c r="C496" s="113" t="s">
        <v>119</v>
      </c>
      <c r="D496" s="104" t="s">
        <v>37</v>
      </c>
      <c r="E496" s="33" t="s">
        <v>82</v>
      </c>
      <c r="F496" s="56" t="str">
        <f t="shared" si="15"/>
        <v>Plein exercice</v>
      </c>
      <c r="G496" s="93" t="s">
        <v>133</v>
      </c>
    </row>
    <row r="497" spans="1:7" x14ac:dyDescent="0.2">
      <c r="A497" s="3" t="str">
        <f t="shared" si="14"/>
        <v>Offrir du soutien pour l’aide médicale à mourir avec supervisionColombie-BritanniqueInfirmières psychiatriques autorisées</v>
      </c>
      <c r="B497" s="3" t="s">
        <v>163</v>
      </c>
      <c r="C497" s="113" t="s">
        <v>119</v>
      </c>
      <c r="D497" s="104" t="s">
        <v>37</v>
      </c>
      <c r="E497" s="33" t="s">
        <v>83</v>
      </c>
      <c r="F497" s="56" t="str">
        <f t="shared" si="15"/>
        <v>Exercice restreint</v>
      </c>
      <c r="G497" s="93" t="s">
        <v>182</v>
      </c>
    </row>
    <row r="498" spans="1:7" x14ac:dyDescent="0.2">
      <c r="A498" s="3" t="str">
        <f t="shared" si="14"/>
        <v>Prescrire une pharmacothérapie Colombie-BritanniqueInfirmières psychiatriques autorisées</v>
      </c>
      <c r="B498" s="3" t="s">
        <v>164</v>
      </c>
      <c r="C498" s="113" t="s">
        <v>119</v>
      </c>
      <c r="D498" s="104" t="s">
        <v>37</v>
      </c>
      <c r="E498" s="33" t="s">
        <v>85</v>
      </c>
      <c r="F498" s="56" t="str">
        <f t="shared" si="15"/>
        <v>Exercice restreint</v>
      </c>
      <c r="G498" s="93" t="s">
        <v>182</v>
      </c>
    </row>
    <row r="499" spans="1:7" x14ac:dyDescent="0.2">
      <c r="A499" s="3" t="str">
        <f t="shared" si="14"/>
        <v>Préparer des médicaments d’ordonnanceColombie-BritanniqueInfirmières psychiatriques autorisées</v>
      </c>
      <c r="B499" s="3" t="s">
        <v>164</v>
      </c>
      <c r="C499" s="113" t="s">
        <v>119</v>
      </c>
      <c r="D499" s="104" t="s">
        <v>37</v>
      </c>
      <c r="E499" s="114" t="s">
        <v>86</v>
      </c>
      <c r="F499" s="56" t="str">
        <f t="shared" si="15"/>
        <v>Exercice restreint</v>
      </c>
      <c r="G499" s="93" t="s">
        <v>182</v>
      </c>
    </row>
    <row r="500" spans="1:7" x14ac:dyDescent="0.2">
      <c r="A500" s="3" t="str">
        <f t="shared" si="14"/>
        <v>Administrer des médicaments prescritsColombie-BritanniqueInfirmières psychiatriques autorisées</v>
      </c>
      <c r="B500" s="3" t="s">
        <v>164</v>
      </c>
      <c r="C500" s="113" t="s">
        <v>119</v>
      </c>
      <c r="D500" s="104" t="s">
        <v>37</v>
      </c>
      <c r="E500" s="114" t="s">
        <v>87</v>
      </c>
      <c r="F500" s="56" t="str">
        <f>TRIM(G500)</f>
        <v>Exercice restreint</v>
      </c>
      <c r="G500" s="93" t="s">
        <v>182</v>
      </c>
    </row>
    <row r="501" spans="1:7" x14ac:dyDescent="0.2">
      <c r="A501" s="3" t="str">
        <f t="shared" si="14"/>
        <v>Prescrire des substances contrôléesColombie-BritanniqueInfirmières psychiatriques autorisées</v>
      </c>
      <c r="B501" s="3" t="s">
        <v>164</v>
      </c>
      <c r="C501" s="113" t="s">
        <v>119</v>
      </c>
      <c r="D501" s="104" t="s">
        <v>37</v>
      </c>
      <c r="E501" s="33" t="s">
        <v>88</v>
      </c>
      <c r="F501" s="56" t="str">
        <f t="shared" si="15"/>
        <v>Exercice restreint</v>
      </c>
      <c r="G501" s="93" t="s">
        <v>182</v>
      </c>
    </row>
    <row r="502" spans="1:7" x14ac:dyDescent="0.2">
      <c r="A502" s="3" t="str">
        <f t="shared" si="14"/>
        <v>Administrer des substances contrôlées Colombie-BritanniqueInfirmières psychiatriques autorisées</v>
      </c>
      <c r="B502" s="3" t="s">
        <v>164</v>
      </c>
      <c r="C502" s="113" t="s">
        <v>119</v>
      </c>
      <c r="D502" s="104" t="s">
        <v>37</v>
      </c>
      <c r="E502" s="114" t="s">
        <v>190</v>
      </c>
      <c r="F502" s="56" t="str">
        <f t="shared" si="15"/>
        <v>Plein exercice</v>
      </c>
      <c r="G502" s="93" t="s">
        <v>133</v>
      </c>
    </row>
    <row r="503" spans="1:7" x14ac:dyDescent="0.2">
      <c r="A503" s="3" t="str">
        <f t="shared" si="14"/>
        <v>Prescrire des vaccinsColombie-BritanniqueInfirmières psychiatriques autorisées</v>
      </c>
      <c r="B503" s="3" t="s">
        <v>164</v>
      </c>
      <c r="C503" s="113" t="s">
        <v>119</v>
      </c>
      <c r="D503" s="104" t="s">
        <v>37</v>
      </c>
      <c r="E503" s="33" t="s">
        <v>89</v>
      </c>
      <c r="F503" s="56" t="str">
        <f t="shared" si="15"/>
        <v>Exercice restreint</v>
      </c>
      <c r="G503" s="93" t="s">
        <v>182</v>
      </c>
    </row>
    <row r="504" spans="1:7" x14ac:dyDescent="0.2">
      <c r="A504" s="3" t="str">
        <f t="shared" si="14"/>
        <v>Administrer des vaccinsColombie-BritanniqueInfirmières psychiatriques autorisées</v>
      </c>
      <c r="B504" s="3" t="s">
        <v>164</v>
      </c>
      <c r="C504" s="113" t="s">
        <v>119</v>
      </c>
      <c r="D504" s="104" t="s">
        <v>37</v>
      </c>
      <c r="E504" s="114" t="s">
        <v>189</v>
      </c>
      <c r="F504" s="56" t="str">
        <f t="shared" si="15"/>
        <v>Exercice restreint</v>
      </c>
      <c r="G504" s="93" t="s">
        <v>182</v>
      </c>
    </row>
    <row r="505" spans="1:7" x14ac:dyDescent="0.2">
      <c r="A505" s="3" t="str">
        <f t="shared" si="14"/>
        <v>Gérer le travail et l’accouchement de manière autonome Colombie-BritanniqueInfirmières psychiatriques autorisées</v>
      </c>
      <c r="B505" s="3" t="s">
        <v>165</v>
      </c>
      <c r="C505" s="113" t="s">
        <v>119</v>
      </c>
      <c r="D505" s="104" t="s">
        <v>37</v>
      </c>
      <c r="E505" s="33" t="s">
        <v>91</v>
      </c>
      <c r="F505" s="56" t="str">
        <f t="shared" si="15"/>
        <v>Exclu</v>
      </c>
      <c r="G505" s="97" t="s">
        <v>140</v>
      </c>
    </row>
    <row r="506" spans="1:7" x14ac:dyDescent="0.2">
      <c r="A506" s="3" t="str">
        <f t="shared" si="14"/>
        <v>Confirmer un décèsColombie-BritanniqueInfirmières psychiatriques autorisées</v>
      </c>
      <c r="B506" s="3" t="s">
        <v>165</v>
      </c>
      <c r="C506" s="113" t="s">
        <v>119</v>
      </c>
      <c r="D506" s="104" t="s">
        <v>37</v>
      </c>
      <c r="E506" s="33" t="s">
        <v>92</v>
      </c>
      <c r="F506" s="56" t="str">
        <f t="shared" si="15"/>
        <v>Exercice restreint</v>
      </c>
      <c r="G506" s="93" t="s">
        <v>182</v>
      </c>
    </row>
    <row r="507" spans="1:7" x14ac:dyDescent="0.2">
      <c r="A507" s="3" t="str">
        <f t="shared" si="14"/>
        <v>Admettre des patients à l’hôpital et leur accorder un congéColombie-BritanniqueInfirmières psychiatriques autorisées</v>
      </c>
      <c r="B507" s="3" t="s">
        <v>165</v>
      </c>
      <c r="C507" s="113" t="s">
        <v>119</v>
      </c>
      <c r="D507" s="104" t="s">
        <v>37</v>
      </c>
      <c r="E507" s="33" t="s">
        <v>93</v>
      </c>
      <c r="F507" s="56" t="str">
        <f t="shared" si="15"/>
        <v>Exclu</v>
      </c>
      <c r="G507" s="97" t="s">
        <v>140</v>
      </c>
    </row>
    <row r="508" spans="1:7" x14ac:dyDescent="0.2">
      <c r="A508" s="3" t="str">
        <f t="shared" si="14"/>
        <v>Certifier un décès (c.-à.-d. remplir le certificat de décès)Colombie-BritanniqueInfirmières psychiatriques autorisées</v>
      </c>
      <c r="B508" s="3" t="s">
        <v>165</v>
      </c>
      <c r="C508" s="113" t="s">
        <v>119</v>
      </c>
      <c r="D508" s="104" t="s">
        <v>37</v>
      </c>
      <c r="E508" s="33" t="s">
        <v>94</v>
      </c>
      <c r="F508" s="56" t="str">
        <f t="shared" si="15"/>
        <v>Exclu</v>
      </c>
      <c r="G508" s="97" t="s">
        <v>140</v>
      </c>
    </row>
    <row r="509" spans="1:7" x14ac:dyDescent="0.2">
      <c r="A509" s="3" t="str">
        <f t="shared" si="14"/>
        <v>Effectuer un examen médical pour le permis de conduireColombie-BritanniqueInfirmières psychiatriques autorisées</v>
      </c>
      <c r="B509" s="3" t="s">
        <v>165</v>
      </c>
      <c r="C509" s="113" t="s">
        <v>119</v>
      </c>
      <c r="D509" s="104" t="s">
        <v>37</v>
      </c>
      <c r="E509" s="33" t="s">
        <v>95</v>
      </c>
      <c r="F509" s="56" t="str">
        <f t="shared" si="15"/>
        <v>—</v>
      </c>
      <c r="G509" s="58" t="s">
        <v>173</v>
      </c>
    </row>
    <row r="510" spans="1:7" x14ac:dyDescent="0.2">
      <c r="A510" s="3" t="str">
        <f t="shared" si="14"/>
        <v>Remplir les formulaires d’invalidité fédérauxColombie-BritanniqueInfirmières psychiatriques autorisées</v>
      </c>
      <c r="B510" s="3" t="s">
        <v>165</v>
      </c>
      <c r="C510" s="113" t="s">
        <v>119</v>
      </c>
      <c r="D510" s="104" t="s">
        <v>37</v>
      </c>
      <c r="E510" s="33" t="s">
        <v>96</v>
      </c>
      <c r="F510" s="56" t="str">
        <f t="shared" si="15"/>
        <v>—</v>
      </c>
      <c r="G510" s="58" t="s">
        <v>173</v>
      </c>
    </row>
    <row r="511" spans="1:7" x14ac:dyDescent="0.2">
      <c r="A511" s="3" t="str">
        <f t="shared" si="14"/>
        <v>Remplir les formulaires médicaux provinciaux ou territoriauxColombie-BritanniqueInfirmières psychiatriques autorisées</v>
      </c>
      <c r="B511" s="3" t="s">
        <v>165</v>
      </c>
      <c r="C511" s="113" t="s">
        <v>119</v>
      </c>
      <c r="D511" s="104" t="s">
        <v>37</v>
      </c>
      <c r="E511" s="33" t="s">
        <v>97</v>
      </c>
      <c r="F511" s="56" t="str">
        <f t="shared" si="15"/>
        <v>—</v>
      </c>
      <c r="G511" s="58" t="s">
        <v>173</v>
      </c>
    </row>
    <row r="512" spans="1:7" x14ac:dyDescent="0.2">
      <c r="A512" s="3" t="str">
        <f t="shared" si="14"/>
        <v>Signer les formulaires d’obtention de vignette pour personnes handicapéesColombie-BritanniqueInfirmières psychiatriques autorisées</v>
      </c>
      <c r="B512" s="3" t="s">
        <v>165</v>
      </c>
      <c r="C512" s="113" t="s">
        <v>119</v>
      </c>
      <c r="D512" s="104" t="s">
        <v>37</v>
      </c>
      <c r="E512" s="33" t="s">
        <v>98</v>
      </c>
      <c r="F512" s="56" t="str">
        <f t="shared" si="15"/>
        <v>—</v>
      </c>
      <c r="G512" s="58" t="s">
        <v>173</v>
      </c>
    </row>
    <row r="513" spans="1:7" x14ac:dyDescent="0.2">
      <c r="A513" s="3" t="str">
        <f t="shared" si="14"/>
        <v>Admettre des patients à des établissements de soins de longue durée Colombie-BritanniqueInfirmières psychiatriques autorisées</v>
      </c>
      <c r="B513" s="3" t="s">
        <v>165</v>
      </c>
      <c r="C513" s="113" t="s">
        <v>119</v>
      </c>
      <c r="D513" s="104" t="s">
        <v>37</v>
      </c>
      <c r="E513" s="33" t="s">
        <v>99</v>
      </c>
      <c r="F513" s="56" t="str">
        <f t="shared" si="15"/>
        <v>Exclu</v>
      </c>
      <c r="G513" s="97" t="s">
        <v>140</v>
      </c>
    </row>
    <row r="514" spans="1:7" x14ac:dyDescent="0.2">
      <c r="A514" s="3" t="str">
        <f t="shared" si="14"/>
        <v>Remplir la Formule 1 d’admission non volontaire à l’hôpital Colombie-BritanniqueInfirmières psychiatriques autorisées</v>
      </c>
      <c r="B514" s="3" t="s">
        <v>165</v>
      </c>
      <c r="C514" s="113" t="s">
        <v>119</v>
      </c>
      <c r="D514" s="104" t="s">
        <v>37</v>
      </c>
      <c r="E514" s="33" t="s">
        <v>100</v>
      </c>
      <c r="F514" s="56" t="str">
        <f t="shared" si="15"/>
        <v>Exclu</v>
      </c>
      <c r="G514" s="97" t="s">
        <v>140</v>
      </c>
    </row>
    <row r="515" spans="1:7" x14ac:dyDescent="0.2">
      <c r="A515" s="3" t="str">
        <f t="shared" si="14"/>
        <v>Tenir une clinique de gestion des maladies (soin des pieds, diabète) Colombie-BritanniqueInfirmières psychiatriques autorisées</v>
      </c>
      <c r="B515" s="3" t="s">
        <v>165</v>
      </c>
      <c r="C515" s="113" t="s">
        <v>119</v>
      </c>
      <c r="D515" s="104" t="s">
        <v>37</v>
      </c>
      <c r="E515" s="114" t="s">
        <v>101</v>
      </c>
      <c r="F515" s="56" t="str">
        <f t="shared" si="15"/>
        <v>Plein exercice</v>
      </c>
      <c r="G515" s="93" t="s">
        <v>133</v>
      </c>
    </row>
    <row r="516" spans="1:7" hidden="1" x14ac:dyDescent="0.2">
      <c r="A516" s="3" t="str">
        <f t="shared" si="14"/>
        <v/>
      </c>
      <c r="B516" s="3"/>
      <c r="D516" s="17"/>
      <c r="E516" s="22"/>
      <c r="F516" s="56"/>
      <c r="G516" s="93"/>
    </row>
    <row r="517" spans="1:7" hidden="1" x14ac:dyDescent="0.2">
      <c r="A517" s="3" t="str">
        <f t="shared" ref="A517:A580" si="16">CONCATENATE(E517,C517,D517)</f>
        <v/>
      </c>
      <c r="B517" s="3"/>
      <c r="D517" s="17"/>
      <c r="E517" s="22"/>
      <c r="F517" s="56"/>
      <c r="G517" s="93"/>
    </row>
    <row r="518" spans="1:7" hidden="1" x14ac:dyDescent="0.2">
      <c r="A518" s="3" t="str">
        <f t="shared" si="16"/>
        <v/>
      </c>
      <c r="B518" s="3"/>
      <c r="D518" s="17"/>
      <c r="E518" s="22"/>
      <c r="F518" s="56"/>
      <c r="G518" s="93"/>
    </row>
    <row r="519" spans="1:7" hidden="1" x14ac:dyDescent="0.2">
      <c r="A519" s="3" t="str">
        <f t="shared" si="16"/>
        <v/>
      </c>
      <c r="B519" s="3"/>
      <c r="D519" s="17"/>
      <c r="E519" s="22"/>
      <c r="F519" s="56"/>
      <c r="G519" s="93"/>
    </row>
    <row r="520" spans="1:7" hidden="1" x14ac:dyDescent="0.2">
      <c r="A520" s="3" t="str">
        <f t="shared" si="16"/>
        <v/>
      </c>
      <c r="B520" s="3"/>
      <c r="D520" s="17"/>
      <c r="E520" s="23"/>
      <c r="F520" s="56"/>
      <c r="G520" s="93"/>
    </row>
    <row r="521" spans="1:7" hidden="1" x14ac:dyDescent="0.2">
      <c r="A521" s="3" t="str">
        <f t="shared" si="16"/>
        <v/>
      </c>
      <c r="B521" s="3"/>
      <c r="D521" s="17"/>
      <c r="E521" s="23"/>
      <c r="F521" s="56"/>
      <c r="G521" s="93"/>
    </row>
    <row r="522" spans="1:7" hidden="1" x14ac:dyDescent="0.2">
      <c r="A522" s="3" t="str">
        <f t="shared" si="16"/>
        <v/>
      </c>
      <c r="B522" s="3"/>
      <c r="D522" s="17"/>
      <c r="E522" s="22"/>
      <c r="F522" s="56"/>
      <c r="G522" s="93"/>
    </row>
    <row r="523" spans="1:7" hidden="1" x14ac:dyDescent="0.2">
      <c r="A523" s="3" t="str">
        <f t="shared" si="16"/>
        <v/>
      </c>
      <c r="B523" s="3"/>
      <c r="D523" s="17"/>
      <c r="E523" s="22"/>
      <c r="F523" s="56"/>
      <c r="G523" s="93"/>
    </row>
    <row r="524" spans="1:7" hidden="1" x14ac:dyDescent="0.2">
      <c r="A524" s="3" t="str">
        <f t="shared" si="16"/>
        <v/>
      </c>
      <c r="B524" s="3"/>
      <c r="D524" s="17"/>
      <c r="E524" s="114"/>
      <c r="F524" s="56"/>
      <c r="G524" s="93"/>
    </row>
    <row r="525" spans="1:7" hidden="1" x14ac:dyDescent="0.2">
      <c r="A525" s="3" t="str">
        <f t="shared" si="16"/>
        <v/>
      </c>
      <c r="B525" s="3"/>
      <c r="D525" s="17"/>
      <c r="E525" s="114"/>
      <c r="F525" s="56"/>
      <c r="G525" s="93"/>
    </row>
    <row r="526" spans="1:7" hidden="1" x14ac:dyDescent="0.2">
      <c r="A526" s="3" t="str">
        <f t="shared" si="16"/>
        <v/>
      </c>
      <c r="B526" s="3"/>
      <c r="D526" s="17"/>
      <c r="E526" s="114"/>
      <c r="F526" s="56"/>
      <c r="G526" s="93"/>
    </row>
    <row r="527" spans="1:7" hidden="1" x14ac:dyDescent="0.2">
      <c r="A527" s="3" t="str">
        <f t="shared" si="16"/>
        <v/>
      </c>
      <c r="B527" s="3"/>
      <c r="D527" s="17"/>
      <c r="E527" s="33"/>
      <c r="F527" s="56"/>
      <c r="G527" s="93"/>
    </row>
    <row r="528" spans="1:7" hidden="1" x14ac:dyDescent="0.2">
      <c r="A528" s="3" t="str">
        <f t="shared" si="16"/>
        <v/>
      </c>
      <c r="B528" s="3"/>
      <c r="D528" s="17"/>
      <c r="E528" s="22"/>
      <c r="F528" s="56"/>
      <c r="G528" s="93"/>
    </row>
    <row r="529" spans="1:7" hidden="1" x14ac:dyDescent="0.2">
      <c r="A529" s="3" t="str">
        <f t="shared" si="16"/>
        <v/>
      </c>
      <c r="B529" s="3"/>
      <c r="D529" s="17"/>
      <c r="E529" s="22"/>
      <c r="F529" s="56"/>
      <c r="G529" s="93"/>
    </row>
    <row r="530" spans="1:7" hidden="1" x14ac:dyDescent="0.2">
      <c r="A530" s="3" t="str">
        <f t="shared" si="16"/>
        <v/>
      </c>
      <c r="B530" s="3"/>
      <c r="D530" s="17"/>
      <c r="E530" s="89"/>
      <c r="F530" s="56"/>
      <c r="G530" s="93"/>
    </row>
    <row r="531" spans="1:7" hidden="1" x14ac:dyDescent="0.2">
      <c r="A531" s="3" t="str">
        <f t="shared" si="16"/>
        <v/>
      </c>
      <c r="B531" s="3"/>
      <c r="D531" s="17"/>
      <c r="E531" s="89"/>
      <c r="F531" s="56"/>
      <c r="G531" s="93"/>
    </row>
    <row r="532" spans="1:7" hidden="1" x14ac:dyDescent="0.2">
      <c r="A532" s="3" t="str">
        <f t="shared" si="16"/>
        <v/>
      </c>
      <c r="B532" s="3"/>
      <c r="D532" s="17"/>
      <c r="E532" s="89"/>
      <c r="F532" s="56"/>
      <c r="G532" s="93"/>
    </row>
    <row r="533" spans="1:7" hidden="1" x14ac:dyDescent="0.2">
      <c r="A533" s="3" t="str">
        <f t="shared" si="16"/>
        <v/>
      </c>
      <c r="B533" s="3"/>
      <c r="D533" s="17"/>
      <c r="E533" s="33"/>
      <c r="F533" s="56"/>
      <c r="G533" s="93"/>
    </row>
    <row r="534" spans="1:7" hidden="1" x14ac:dyDescent="0.2">
      <c r="A534" s="3" t="str">
        <f t="shared" si="16"/>
        <v/>
      </c>
      <c r="B534" s="3"/>
      <c r="D534" s="17"/>
      <c r="E534" s="114"/>
      <c r="F534" s="56"/>
      <c r="G534" s="93"/>
    </row>
    <row r="535" spans="1:7" hidden="1" x14ac:dyDescent="0.2">
      <c r="A535" s="3" t="str">
        <f t="shared" si="16"/>
        <v/>
      </c>
      <c r="B535" s="3"/>
      <c r="D535" s="17"/>
      <c r="E535" s="114"/>
      <c r="F535" s="56"/>
      <c r="G535" s="93"/>
    </row>
    <row r="536" spans="1:7" hidden="1" x14ac:dyDescent="0.2">
      <c r="A536" s="3" t="str">
        <f t="shared" si="16"/>
        <v/>
      </c>
      <c r="B536" s="3"/>
      <c r="D536" s="17"/>
      <c r="E536" s="114"/>
      <c r="F536" s="56"/>
      <c r="G536" s="93"/>
    </row>
    <row r="537" spans="1:7" hidden="1" x14ac:dyDescent="0.2">
      <c r="A537" s="3" t="str">
        <f t="shared" si="16"/>
        <v/>
      </c>
      <c r="B537" s="3"/>
      <c r="D537" s="17"/>
      <c r="E537" s="33"/>
      <c r="F537" s="56"/>
      <c r="G537" s="93"/>
    </row>
    <row r="538" spans="1:7" hidden="1" x14ac:dyDescent="0.2">
      <c r="A538" s="3" t="str">
        <f t="shared" si="16"/>
        <v/>
      </c>
      <c r="B538" s="3"/>
      <c r="D538" s="17"/>
      <c r="E538" s="33"/>
      <c r="F538" s="56"/>
      <c r="G538" s="93"/>
    </row>
    <row r="539" spans="1:7" hidden="1" x14ac:dyDescent="0.2">
      <c r="A539" s="3" t="str">
        <f t="shared" si="16"/>
        <v/>
      </c>
      <c r="B539" s="3"/>
      <c r="D539" s="17"/>
      <c r="E539" s="114"/>
      <c r="F539" s="56"/>
      <c r="G539" s="93"/>
    </row>
    <row r="540" spans="1:7" hidden="1" x14ac:dyDescent="0.2">
      <c r="A540" s="3" t="str">
        <f t="shared" si="16"/>
        <v/>
      </c>
      <c r="B540" s="3"/>
      <c r="D540" s="17"/>
      <c r="E540" s="114"/>
      <c r="F540" s="56"/>
      <c r="G540" s="93"/>
    </row>
    <row r="541" spans="1:7" hidden="1" x14ac:dyDescent="0.2">
      <c r="A541" s="3" t="str">
        <f t="shared" si="16"/>
        <v/>
      </c>
      <c r="B541" s="3"/>
      <c r="D541" s="17"/>
      <c r="E541" s="119"/>
      <c r="F541" s="56"/>
      <c r="G541" s="93"/>
    </row>
    <row r="542" spans="1:7" hidden="1" x14ac:dyDescent="0.2">
      <c r="A542" s="3" t="str">
        <f t="shared" si="16"/>
        <v/>
      </c>
      <c r="B542" s="3"/>
      <c r="D542" s="17"/>
      <c r="E542" s="33"/>
      <c r="F542" s="56"/>
      <c r="G542" s="93"/>
    </row>
    <row r="543" spans="1:7" hidden="1" x14ac:dyDescent="0.2">
      <c r="A543" s="3" t="str">
        <f t="shared" si="16"/>
        <v/>
      </c>
      <c r="B543" s="3"/>
      <c r="D543" s="17"/>
      <c r="E543" s="33"/>
      <c r="F543" s="56"/>
      <c r="G543" s="93"/>
    </row>
    <row r="544" spans="1:7" hidden="1" x14ac:dyDescent="0.2">
      <c r="A544" s="3" t="str">
        <f t="shared" si="16"/>
        <v/>
      </c>
      <c r="B544" s="3"/>
      <c r="D544" s="17"/>
      <c r="E544" s="33"/>
      <c r="F544" s="56"/>
      <c r="G544" s="93"/>
    </row>
    <row r="545" spans="1:7" hidden="1" x14ac:dyDescent="0.2">
      <c r="A545" s="3" t="str">
        <f t="shared" si="16"/>
        <v/>
      </c>
      <c r="B545" s="3"/>
      <c r="D545" s="17"/>
      <c r="E545" s="33"/>
      <c r="F545" s="56"/>
      <c r="G545" s="93"/>
    </row>
    <row r="546" spans="1:7" hidden="1" x14ac:dyDescent="0.2">
      <c r="A546" s="3" t="str">
        <f t="shared" si="16"/>
        <v/>
      </c>
      <c r="B546" s="3"/>
      <c r="D546" s="17"/>
      <c r="E546" s="33"/>
      <c r="F546" s="56"/>
      <c r="G546" s="93"/>
    </row>
    <row r="547" spans="1:7" hidden="1" x14ac:dyDescent="0.2">
      <c r="A547" s="3" t="str">
        <f t="shared" si="16"/>
        <v/>
      </c>
      <c r="B547" s="3"/>
      <c r="D547" s="17"/>
      <c r="E547" s="33"/>
      <c r="F547" s="56"/>
      <c r="G547" s="93"/>
    </row>
    <row r="548" spans="1:7" hidden="1" x14ac:dyDescent="0.2">
      <c r="A548" s="3" t="str">
        <f t="shared" si="16"/>
        <v/>
      </c>
      <c r="B548" s="3"/>
      <c r="D548" s="17"/>
      <c r="E548" s="33"/>
      <c r="F548" s="56"/>
      <c r="G548" s="93"/>
    </row>
    <row r="549" spans="1:7" hidden="1" x14ac:dyDescent="0.2">
      <c r="A549" s="3" t="str">
        <f t="shared" si="16"/>
        <v/>
      </c>
      <c r="B549" s="3"/>
      <c r="D549" s="17"/>
      <c r="E549" s="33"/>
      <c r="F549" s="56"/>
      <c r="G549" s="93"/>
    </row>
    <row r="550" spans="1:7" hidden="1" x14ac:dyDescent="0.2">
      <c r="A550" s="3" t="str">
        <f t="shared" si="16"/>
        <v/>
      </c>
      <c r="B550" s="3"/>
      <c r="D550" s="17"/>
      <c r="E550" s="33"/>
      <c r="F550" s="56"/>
      <c r="G550" s="93"/>
    </row>
    <row r="551" spans="1:7" hidden="1" x14ac:dyDescent="0.2">
      <c r="A551" s="3" t="str">
        <f t="shared" si="16"/>
        <v/>
      </c>
      <c r="B551" s="3"/>
      <c r="D551" s="17"/>
      <c r="E551" s="114"/>
      <c r="F551" s="56"/>
      <c r="G551" s="93"/>
    </row>
    <row r="552" spans="1:7" hidden="1" x14ac:dyDescent="0.2">
      <c r="A552" s="3" t="str">
        <f t="shared" si="16"/>
        <v/>
      </c>
      <c r="B552" s="3"/>
      <c r="D552" s="17"/>
      <c r="E552" s="114"/>
      <c r="F552" s="56"/>
      <c r="G552" s="93"/>
    </row>
    <row r="553" spans="1:7" hidden="1" x14ac:dyDescent="0.2">
      <c r="A553" s="3" t="str">
        <f t="shared" si="16"/>
        <v/>
      </c>
      <c r="B553" s="3"/>
      <c r="D553" s="17"/>
      <c r="E553" s="115"/>
      <c r="F553" s="56"/>
      <c r="G553" s="93"/>
    </row>
    <row r="554" spans="1:7" hidden="1" x14ac:dyDescent="0.2">
      <c r="A554" s="3" t="str">
        <f t="shared" si="16"/>
        <v/>
      </c>
      <c r="B554" s="3"/>
      <c r="D554" s="17"/>
      <c r="E554" s="114"/>
      <c r="F554" s="56"/>
      <c r="G554" s="93"/>
    </row>
    <row r="555" spans="1:7" hidden="1" x14ac:dyDescent="0.2">
      <c r="A555" s="3" t="str">
        <f t="shared" si="16"/>
        <v/>
      </c>
      <c r="B555" s="3"/>
      <c r="D555" s="17"/>
      <c r="E555" s="114"/>
      <c r="F555" s="56"/>
      <c r="G555" s="93"/>
    </row>
    <row r="556" spans="1:7" hidden="1" x14ac:dyDescent="0.2">
      <c r="A556" s="3" t="str">
        <f t="shared" si="16"/>
        <v/>
      </c>
      <c r="B556" s="3"/>
      <c r="D556" s="17"/>
      <c r="E556" s="114"/>
      <c r="F556" s="56"/>
      <c r="G556" s="93"/>
    </row>
    <row r="557" spans="1:7" hidden="1" x14ac:dyDescent="0.2">
      <c r="A557" s="3" t="str">
        <f t="shared" si="16"/>
        <v/>
      </c>
      <c r="B557" s="3"/>
      <c r="D557" s="17"/>
      <c r="E557" s="114"/>
      <c r="F557" s="56"/>
      <c r="G557" s="93"/>
    </row>
    <row r="558" spans="1:7" hidden="1" x14ac:dyDescent="0.2">
      <c r="A558" s="3" t="str">
        <f t="shared" si="16"/>
        <v/>
      </c>
      <c r="B558" s="3"/>
      <c r="D558" s="17"/>
      <c r="E558" s="114"/>
      <c r="F558" s="56"/>
      <c r="G558" s="93"/>
    </row>
    <row r="559" spans="1:7" hidden="1" x14ac:dyDescent="0.2">
      <c r="A559" s="3" t="str">
        <f t="shared" si="16"/>
        <v/>
      </c>
      <c r="B559" s="3"/>
      <c r="D559" s="17"/>
      <c r="E559" s="114"/>
      <c r="F559" s="56"/>
      <c r="G559" s="93"/>
    </row>
    <row r="560" spans="1:7" hidden="1" x14ac:dyDescent="0.2">
      <c r="A560" s="3" t="str">
        <f t="shared" si="16"/>
        <v/>
      </c>
      <c r="B560" s="3"/>
      <c r="D560" s="17"/>
      <c r="E560" s="33"/>
      <c r="F560" s="56"/>
      <c r="G560" s="93"/>
    </row>
    <row r="561" spans="1:7" hidden="1" x14ac:dyDescent="0.2">
      <c r="A561" s="3" t="str">
        <f t="shared" si="16"/>
        <v/>
      </c>
      <c r="B561" s="3"/>
      <c r="D561" s="17"/>
      <c r="E561" s="33"/>
      <c r="F561" s="56"/>
      <c r="G561" s="93"/>
    </row>
    <row r="562" spans="1:7" hidden="1" x14ac:dyDescent="0.2">
      <c r="A562" s="3" t="str">
        <f t="shared" si="16"/>
        <v/>
      </c>
      <c r="B562" s="3"/>
      <c r="D562" s="17"/>
      <c r="E562" s="33"/>
      <c r="F562" s="56"/>
      <c r="G562" s="93"/>
    </row>
    <row r="563" spans="1:7" hidden="1" x14ac:dyDescent="0.2">
      <c r="A563" s="3" t="str">
        <f t="shared" si="16"/>
        <v/>
      </c>
      <c r="B563" s="3"/>
      <c r="D563" s="17"/>
      <c r="E563" s="114"/>
      <c r="F563" s="56"/>
      <c r="G563" s="93"/>
    </row>
    <row r="564" spans="1:7" hidden="1" x14ac:dyDescent="0.2">
      <c r="A564" s="3" t="str">
        <f t="shared" si="16"/>
        <v/>
      </c>
      <c r="B564" s="3"/>
      <c r="D564" s="17"/>
      <c r="E564" s="114"/>
      <c r="F564" s="56"/>
      <c r="G564" s="93"/>
    </row>
    <row r="565" spans="1:7" hidden="1" x14ac:dyDescent="0.2">
      <c r="A565" s="3" t="str">
        <f t="shared" si="16"/>
        <v/>
      </c>
      <c r="B565" s="3"/>
      <c r="D565" s="17"/>
      <c r="E565" s="33"/>
      <c r="F565" s="56"/>
      <c r="G565" s="93"/>
    </row>
    <row r="566" spans="1:7" hidden="1" x14ac:dyDescent="0.2">
      <c r="A566" s="3" t="str">
        <f t="shared" si="16"/>
        <v/>
      </c>
      <c r="B566" s="3"/>
      <c r="D566" s="17"/>
      <c r="E566" s="114"/>
      <c r="F566" s="56"/>
      <c r="G566" s="93"/>
    </row>
    <row r="567" spans="1:7" hidden="1" x14ac:dyDescent="0.2">
      <c r="A567" s="3" t="str">
        <f t="shared" si="16"/>
        <v/>
      </c>
      <c r="B567" s="3"/>
      <c r="D567" s="17"/>
      <c r="E567" s="33"/>
      <c r="F567" s="56"/>
      <c r="G567" s="93"/>
    </row>
    <row r="568" spans="1:7" hidden="1" x14ac:dyDescent="0.2">
      <c r="A568" s="3" t="str">
        <f t="shared" si="16"/>
        <v/>
      </c>
      <c r="B568" s="3"/>
      <c r="D568" s="17"/>
      <c r="E568" s="114"/>
      <c r="F568" s="56"/>
      <c r="G568" s="93"/>
    </row>
    <row r="569" spans="1:7" hidden="1" x14ac:dyDescent="0.2">
      <c r="A569" s="3" t="str">
        <f t="shared" si="16"/>
        <v/>
      </c>
      <c r="B569" s="3"/>
      <c r="D569" s="17"/>
      <c r="E569" s="33"/>
      <c r="F569" s="56"/>
      <c r="G569" s="93"/>
    </row>
    <row r="570" spans="1:7" hidden="1" x14ac:dyDescent="0.2">
      <c r="A570" s="3" t="str">
        <f t="shared" si="16"/>
        <v/>
      </c>
      <c r="B570" s="3"/>
      <c r="D570" s="17"/>
      <c r="E570" s="33"/>
      <c r="F570" s="56"/>
      <c r="G570" s="93"/>
    </row>
    <row r="571" spans="1:7" hidden="1" x14ac:dyDescent="0.2">
      <c r="A571" s="3" t="str">
        <f t="shared" si="16"/>
        <v/>
      </c>
      <c r="B571" s="3"/>
      <c r="D571" s="17"/>
      <c r="E571" s="33"/>
      <c r="F571" s="56"/>
      <c r="G571" s="93"/>
    </row>
    <row r="572" spans="1:7" hidden="1" x14ac:dyDescent="0.2">
      <c r="A572" s="3" t="str">
        <f t="shared" si="16"/>
        <v/>
      </c>
      <c r="B572" s="3"/>
      <c r="D572" s="17"/>
      <c r="E572" s="33"/>
      <c r="F572" s="56"/>
      <c r="G572" s="93"/>
    </row>
    <row r="573" spans="1:7" hidden="1" x14ac:dyDescent="0.2">
      <c r="A573" s="3" t="str">
        <f t="shared" si="16"/>
        <v/>
      </c>
      <c r="B573" s="3"/>
      <c r="D573" s="17"/>
      <c r="E573" s="33"/>
      <c r="F573" s="56"/>
      <c r="G573" s="93"/>
    </row>
    <row r="574" spans="1:7" hidden="1" x14ac:dyDescent="0.2">
      <c r="A574" s="3" t="str">
        <f t="shared" si="16"/>
        <v/>
      </c>
      <c r="B574" s="3"/>
      <c r="D574" s="17"/>
      <c r="E574" s="33"/>
      <c r="F574" s="56"/>
      <c r="G574" s="93"/>
    </row>
    <row r="575" spans="1:7" hidden="1" x14ac:dyDescent="0.2">
      <c r="A575" s="3" t="str">
        <f t="shared" si="16"/>
        <v/>
      </c>
      <c r="B575" s="3"/>
      <c r="D575" s="17"/>
      <c r="E575" s="33"/>
      <c r="F575" s="56"/>
      <c r="G575" s="93"/>
    </row>
    <row r="576" spans="1:7" hidden="1" x14ac:dyDescent="0.2">
      <c r="A576" s="3" t="str">
        <f t="shared" si="16"/>
        <v/>
      </c>
      <c r="B576" s="3"/>
      <c r="D576" s="17"/>
      <c r="E576" s="33"/>
      <c r="F576" s="56"/>
      <c r="G576" s="93"/>
    </row>
    <row r="577" spans="1:7" hidden="1" x14ac:dyDescent="0.2">
      <c r="A577" s="3" t="str">
        <f t="shared" si="16"/>
        <v/>
      </c>
      <c r="B577" s="3"/>
      <c r="D577" s="17"/>
      <c r="E577" s="33"/>
      <c r="F577" s="56"/>
      <c r="G577" s="93"/>
    </row>
    <row r="578" spans="1:7" hidden="1" x14ac:dyDescent="0.2">
      <c r="A578" s="3" t="str">
        <f t="shared" si="16"/>
        <v/>
      </c>
      <c r="B578" s="3"/>
      <c r="D578" s="17"/>
      <c r="E578" s="33"/>
      <c r="F578" s="56"/>
      <c r="G578" s="97"/>
    </row>
    <row r="579" spans="1:7" hidden="1" x14ac:dyDescent="0.2">
      <c r="A579" s="3" t="str">
        <f t="shared" si="16"/>
        <v/>
      </c>
      <c r="B579" s="3"/>
      <c r="D579" s="17"/>
      <c r="E579" s="114"/>
      <c r="F579" s="56"/>
      <c r="G579" s="93"/>
    </row>
    <row r="580" spans="1:7" x14ac:dyDescent="0.2">
      <c r="A580" s="3" t="str">
        <f t="shared" si="16"/>
        <v>Évaluer la santéManitobaInfirmières autorisées</v>
      </c>
      <c r="B580" s="3" t="s">
        <v>158</v>
      </c>
      <c r="C580" s="5" t="s">
        <v>177</v>
      </c>
      <c r="D580" s="5" t="s">
        <v>36</v>
      </c>
      <c r="E580" s="22" t="s">
        <v>40</v>
      </c>
      <c r="F580" s="56" t="str">
        <f t="shared" ref="F580" si="17">TRIM(G580)</f>
        <v>Plein exercice</v>
      </c>
      <c r="G580" s="93" t="s">
        <v>133</v>
      </c>
    </row>
    <row r="581" spans="1:7" x14ac:dyDescent="0.2">
      <c r="A581" s="3" t="str">
        <f t="shared" ref="A581:A644" si="18">CONCATENATE(E581,C581,D581)</f>
        <v>Établir le diagnostic infirmierManitobaInfirmières autorisées</v>
      </c>
      <c r="B581" s="3" t="s">
        <v>158</v>
      </c>
      <c r="C581" s="5" t="s">
        <v>177</v>
      </c>
      <c r="D581" s="5" t="s">
        <v>36</v>
      </c>
      <c r="E581" s="22" t="s">
        <v>41</v>
      </c>
      <c r="F581" s="56" t="str">
        <f t="shared" ref="F581:F644" si="19">TRIM(G581)</f>
        <v>Plein exercice</v>
      </c>
      <c r="G581" s="93" t="s">
        <v>133</v>
      </c>
    </row>
    <row r="582" spans="1:7" x14ac:dyDescent="0.2">
      <c r="A582" s="3" t="str">
        <f t="shared" si="18"/>
        <v>Élaborer le plan de soins infirmiersManitobaInfirmières autorisées</v>
      </c>
      <c r="B582" s="3" t="s">
        <v>158</v>
      </c>
      <c r="C582" s="5" t="s">
        <v>177</v>
      </c>
      <c r="D582" s="5" t="s">
        <v>36</v>
      </c>
      <c r="E582" s="22" t="s">
        <v>42</v>
      </c>
      <c r="F582" s="56" t="str">
        <f t="shared" si="19"/>
        <v>Plein exercice</v>
      </c>
      <c r="G582" s="93" t="s">
        <v>133</v>
      </c>
    </row>
    <row r="583" spans="1:7" x14ac:dyDescent="0.2">
      <c r="A583" s="3" t="str">
        <f t="shared" si="18"/>
        <v>Réaliser les interventions infirmièresManitobaInfirmières autorisées</v>
      </c>
      <c r="B583" s="3" t="s">
        <v>158</v>
      </c>
      <c r="C583" s="5" t="s">
        <v>177</v>
      </c>
      <c r="D583" s="5" t="s">
        <v>36</v>
      </c>
      <c r="E583" s="22" t="s">
        <v>43</v>
      </c>
      <c r="F583" s="56" t="str">
        <f t="shared" si="19"/>
        <v>Plein exercice</v>
      </c>
      <c r="G583" s="93" t="s">
        <v>133</v>
      </c>
    </row>
    <row r="584" spans="1:7" x14ac:dyDescent="0.2">
      <c r="A584" s="3" t="str">
        <f t="shared" si="18"/>
        <v>Consulter d’autres professionnels de la santéManitobaInfirmières autorisées</v>
      </c>
      <c r="B584" s="3" t="s">
        <v>158</v>
      </c>
      <c r="C584" s="5" t="s">
        <v>177</v>
      </c>
      <c r="D584" s="5" t="s">
        <v>36</v>
      </c>
      <c r="E584" s="23" t="s">
        <v>44</v>
      </c>
      <c r="F584" s="56" t="str">
        <f t="shared" si="19"/>
        <v>Plein exercice</v>
      </c>
      <c r="G584" s="93" t="s">
        <v>133</v>
      </c>
    </row>
    <row r="585" spans="1:7" ht="28.5" x14ac:dyDescent="0.2">
      <c r="A585" s="3" t="str">
        <f t="shared" si="18"/>
        <v>Orienter les patients vers d’autres professionnels de la santéManitobaInfirmières autorisées</v>
      </c>
      <c r="B585" s="3" t="s">
        <v>158</v>
      </c>
      <c r="C585" s="5" t="s">
        <v>177</v>
      </c>
      <c r="D585" s="5" t="s">
        <v>36</v>
      </c>
      <c r="E585" s="23" t="s">
        <v>45</v>
      </c>
      <c r="F585" s="56" t="str">
        <f t="shared" si="19"/>
        <v>Plein exercice</v>
      </c>
      <c r="G585" s="93" t="s">
        <v>133</v>
      </c>
    </row>
    <row r="586" spans="1:7" x14ac:dyDescent="0.2">
      <c r="A586" s="3" t="str">
        <f t="shared" si="18"/>
        <v>Coordonner les services de santé ManitobaInfirmières autorisées</v>
      </c>
      <c r="B586" s="3" t="s">
        <v>158</v>
      </c>
      <c r="C586" s="5" t="s">
        <v>177</v>
      </c>
      <c r="D586" s="5" t="s">
        <v>36</v>
      </c>
      <c r="E586" s="22" t="s">
        <v>46</v>
      </c>
      <c r="F586" s="56" t="str">
        <f t="shared" si="19"/>
        <v>Plein exercice</v>
      </c>
      <c r="G586" s="93" t="s">
        <v>133</v>
      </c>
    </row>
    <row r="587" spans="1:7" x14ac:dyDescent="0.2">
      <c r="A587" s="3" t="str">
        <f t="shared" si="18"/>
        <v>Prescrire des radiographiesManitobaInfirmières autorisées</v>
      </c>
      <c r="B587" s="3" t="s">
        <v>158</v>
      </c>
      <c r="C587" s="5" t="s">
        <v>177</v>
      </c>
      <c r="D587" s="5" t="s">
        <v>36</v>
      </c>
      <c r="E587" s="22" t="s">
        <v>47</v>
      </c>
      <c r="F587" s="56" t="str">
        <f t="shared" si="19"/>
        <v>Exercice restreint</v>
      </c>
      <c r="G587" s="93" t="s">
        <v>182</v>
      </c>
    </row>
    <row r="588" spans="1:7" x14ac:dyDescent="0.2">
      <c r="A588" s="3" t="str">
        <f t="shared" si="18"/>
        <v>Interpréter les radiographiesManitobaInfirmières autorisées</v>
      </c>
      <c r="B588" s="3" t="s">
        <v>158</v>
      </c>
      <c r="C588" s="5" t="s">
        <v>177</v>
      </c>
      <c r="D588" s="5" t="s">
        <v>36</v>
      </c>
      <c r="E588" s="114" t="s">
        <v>48</v>
      </c>
      <c r="F588" s="56" t="str">
        <f t="shared" si="19"/>
        <v>Exclu</v>
      </c>
      <c r="G588" s="97" t="s">
        <v>140</v>
      </c>
    </row>
    <row r="589" spans="1:7" x14ac:dyDescent="0.2">
      <c r="A589" s="3" t="str">
        <f t="shared" si="18"/>
        <v>Prescrire des analyses de laboratoireManitobaInfirmières autorisées</v>
      </c>
      <c r="B589" s="3" t="s">
        <v>158</v>
      </c>
      <c r="C589" s="5" t="s">
        <v>177</v>
      </c>
      <c r="D589" s="5" t="s">
        <v>36</v>
      </c>
      <c r="E589" s="114" t="s">
        <v>49</v>
      </c>
      <c r="F589" s="56" t="str">
        <f t="shared" si="19"/>
        <v>Exercice restreint</v>
      </c>
      <c r="G589" s="93" t="s">
        <v>182</v>
      </c>
    </row>
    <row r="590" spans="1:7" x14ac:dyDescent="0.2">
      <c r="A590" s="3" t="str">
        <f t="shared" si="18"/>
        <v>Interpréter les résultats des analyses de laboratoireManitobaInfirmières autorisées</v>
      </c>
      <c r="B590" s="3" t="s">
        <v>158</v>
      </c>
      <c r="C590" s="5" t="s">
        <v>177</v>
      </c>
      <c r="D590" s="5" t="s">
        <v>36</v>
      </c>
      <c r="E590" s="114" t="s">
        <v>50</v>
      </c>
      <c r="F590" s="56" t="str">
        <f t="shared" si="19"/>
        <v>Exercice restreint</v>
      </c>
      <c r="G590" s="93" t="s">
        <v>182</v>
      </c>
    </row>
    <row r="591" spans="1:7" x14ac:dyDescent="0.2">
      <c r="A591" s="3" t="str">
        <f t="shared" si="18"/>
        <v>Communiquer les diagnostics et les résultats des tests aux patientsManitobaInfirmières autorisées</v>
      </c>
      <c r="B591" s="3" t="s">
        <v>158</v>
      </c>
      <c r="C591" s="5" t="s">
        <v>177</v>
      </c>
      <c r="D591" s="5" t="s">
        <v>36</v>
      </c>
      <c r="E591" s="33" t="s">
        <v>51</v>
      </c>
      <c r="F591" s="56" t="str">
        <f t="shared" si="19"/>
        <v>Plein exercice</v>
      </c>
      <c r="G591" s="93" t="s">
        <v>133</v>
      </c>
    </row>
    <row r="592" spans="1:7" x14ac:dyDescent="0.2">
      <c r="A592" s="3" t="str">
        <f t="shared" si="18"/>
        <v>Surveiller et évaluer les résultats pour le clientManitobaInfirmières autorisées</v>
      </c>
      <c r="B592" s="3" t="s">
        <v>158</v>
      </c>
      <c r="C592" s="5" t="s">
        <v>177</v>
      </c>
      <c r="D592" s="5" t="s">
        <v>36</v>
      </c>
      <c r="E592" s="22" t="s">
        <v>52</v>
      </c>
      <c r="F592" s="56" t="str">
        <f t="shared" si="19"/>
        <v>Plein exercice</v>
      </c>
      <c r="G592" s="93" t="s">
        <v>133</v>
      </c>
    </row>
    <row r="593" spans="1:7" x14ac:dyDescent="0.2">
      <c r="A593" s="3" t="str">
        <f t="shared" si="18"/>
        <v>Effectuer des visites de suiviManitobaInfirmières autorisées</v>
      </c>
      <c r="B593" s="3" t="s">
        <v>158</v>
      </c>
      <c r="C593" s="5" t="s">
        <v>177</v>
      </c>
      <c r="D593" s="5" t="s">
        <v>36</v>
      </c>
      <c r="E593" s="22" t="s">
        <v>53</v>
      </c>
      <c r="F593" s="56" t="str">
        <f t="shared" si="19"/>
        <v>Plein exercice</v>
      </c>
      <c r="G593" s="93" t="s">
        <v>133</v>
      </c>
    </row>
    <row r="594" spans="1:7" x14ac:dyDescent="0.2">
      <c r="A594" s="3" t="str">
        <f t="shared" si="18"/>
        <v>Manage NP-led clinics ManitobaInfirmières autorisées</v>
      </c>
      <c r="B594" s="3" t="s">
        <v>158</v>
      </c>
      <c r="C594" s="5" t="s">
        <v>177</v>
      </c>
      <c r="D594" s="5" t="s">
        <v>36</v>
      </c>
      <c r="E594" s="89" t="s">
        <v>174</v>
      </c>
      <c r="F594" s="56" t="str">
        <f t="shared" si="19"/>
        <v>Plein exercice</v>
      </c>
      <c r="G594" s="93" t="s">
        <v>133</v>
      </c>
    </row>
    <row r="595" spans="1:7" x14ac:dyDescent="0.2">
      <c r="A595" s="3" t="str">
        <f t="shared" si="18"/>
        <v>Roster and manage patientsManitobaInfirmières autorisées</v>
      </c>
      <c r="B595" s="3" t="s">
        <v>158</v>
      </c>
      <c r="C595" s="5" t="s">
        <v>177</v>
      </c>
      <c r="D595" s="5" t="s">
        <v>36</v>
      </c>
      <c r="E595" s="89" t="s">
        <v>175</v>
      </c>
      <c r="F595" s="56" t="str">
        <f t="shared" si="19"/>
        <v>Plein exercice</v>
      </c>
      <c r="G595" s="93" t="s">
        <v>133</v>
      </c>
    </row>
    <row r="596" spans="1:7" x14ac:dyDescent="0.2">
      <c r="A596" s="3" t="str">
        <f t="shared" si="18"/>
        <v>Practise autonomouslyManitobaInfirmières autorisées</v>
      </c>
      <c r="B596" s="3" t="s">
        <v>158</v>
      </c>
      <c r="C596" s="5" t="s">
        <v>177</v>
      </c>
      <c r="D596" s="5" t="s">
        <v>36</v>
      </c>
      <c r="E596" s="89" t="s">
        <v>176</v>
      </c>
      <c r="F596" s="56" t="str">
        <f t="shared" si="19"/>
        <v>Plein exercice</v>
      </c>
      <c r="G596" s="93" t="s">
        <v>133</v>
      </c>
    </row>
    <row r="597" spans="1:7" x14ac:dyDescent="0.2">
      <c r="A597" s="3" t="str">
        <f t="shared" si="18"/>
        <v>Soigner des blessures (au-dessus du derme)ManitobaInfirmières autorisées</v>
      </c>
      <c r="B597" s="3" t="s">
        <v>163</v>
      </c>
      <c r="C597" s="5" t="s">
        <v>177</v>
      </c>
      <c r="D597" s="5" t="s">
        <v>36</v>
      </c>
      <c r="E597" s="33" t="s">
        <v>55</v>
      </c>
      <c r="F597" s="56" t="str">
        <f t="shared" si="19"/>
        <v>Plein exercice</v>
      </c>
      <c r="G597" s="93" t="s">
        <v>133</v>
      </c>
    </row>
    <row r="598" spans="1:7" x14ac:dyDescent="0.2">
      <c r="A598" s="3" t="str">
        <f t="shared" si="18"/>
        <v>Effectuer des interventions sous le dermeManitobaInfirmières autorisées</v>
      </c>
      <c r="B598" s="3" t="s">
        <v>163</v>
      </c>
      <c r="C598" s="5" t="s">
        <v>177</v>
      </c>
      <c r="D598" s="5" t="s">
        <v>36</v>
      </c>
      <c r="E598" s="114" t="s">
        <v>56</v>
      </c>
      <c r="F598" s="56" t="str">
        <f t="shared" si="19"/>
        <v>Plein exercice</v>
      </c>
      <c r="G598" s="93" t="s">
        <v>133</v>
      </c>
    </row>
    <row r="599" spans="1:7" x14ac:dyDescent="0.2">
      <c r="A599" s="3" t="str">
        <f t="shared" si="18"/>
        <v>Installer une ligne intraveineuseManitobaInfirmières autorisées</v>
      </c>
      <c r="B599" s="3" t="s">
        <v>163</v>
      </c>
      <c r="C599" s="5" t="s">
        <v>177</v>
      </c>
      <c r="D599" s="5" t="s">
        <v>36</v>
      </c>
      <c r="E599" s="114" t="s">
        <v>57</v>
      </c>
      <c r="F599" s="56" t="str">
        <f t="shared" si="19"/>
        <v>Plein exercice</v>
      </c>
      <c r="G599" s="93" t="s">
        <v>133</v>
      </c>
    </row>
    <row r="600" spans="1:7" x14ac:dyDescent="0.2">
      <c r="A600" s="3" t="str">
        <f t="shared" si="18"/>
        <v>Effectuer des interventions qui requièrent d’insérer un instrument ou un doigt dans un orifice corporelManitobaInfirmières autorisées</v>
      </c>
      <c r="B600" s="3" t="s">
        <v>163</v>
      </c>
      <c r="C600" s="5" t="s">
        <v>177</v>
      </c>
      <c r="D600" s="5" t="s">
        <v>36</v>
      </c>
      <c r="E600" s="114" t="s">
        <v>58</v>
      </c>
      <c r="F600" s="56" t="str">
        <f t="shared" si="19"/>
        <v>Plein exercice</v>
      </c>
      <c r="G600" s="93" t="s">
        <v>133</v>
      </c>
    </row>
    <row r="601" spans="1:7" x14ac:dyDescent="0.2">
      <c r="A601" s="3" t="str">
        <f t="shared" si="18"/>
        <v>Prescrire une forme de traitement par rayonnementManitobaInfirmières autorisées</v>
      </c>
      <c r="B601" s="3" t="s">
        <v>163</v>
      </c>
      <c r="C601" s="5" t="s">
        <v>177</v>
      </c>
      <c r="D601" s="5" t="s">
        <v>36</v>
      </c>
      <c r="E601" s="33" t="s">
        <v>59</v>
      </c>
      <c r="F601" s="56" t="str">
        <f t="shared" si="19"/>
        <v>Exclu</v>
      </c>
      <c r="G601" s="97" t="s">
        <v>140</v>
      </c>
    </row>
    <row r="602" spans="1:7" x14ac:dyDescent="0.2">
      <c r="A602" s="3" t="str">
        <f t="shared" si="18"/>
        <v>Appliquer une forme de traitement par rayonnementManitobaInfirmières autorisées</v>
      </c>
      <c r="B602" s="3" t="s">
        <v>163</v>
      </c>
      <c r="C602" s="5" t="s">
        <v>177</v>
      </c>
      <c r="D602" s="5" t="s">
        <v>36</v>
      </c>
      <c r="E602" s="33" t="s">
        <v>60</v>
      </c>
      <c r="F602" s="56" t="str">
        <f t="shared" si="19"/>
        <v>Exercice restreint</v>
      </c>
      <c r="G602" s="93" t="s">
        <v>182</v>
      </c>
    </row>
    <row r="603" spans="1:7" x14ac:dyDescent="0.2">
      <c r="A603" s="3" t="str">
        <f t="shared" si="18"/>
        <v>Effectuer un électrocardiogrammeManitobaInfirmières autorisées</v>
      </c>
      <c r="B603" s="3" t="s">
        <v>163</v>
      </c>
      <c r="C603" s="5" t="s">
        <v>177</v>
      </c>
      <c r="D603" s="5" t="s">
        <v>36</v>
      </c>
      <c r="E603" s="114" t="s">
        <v>61</v>
      </c>
      <c r="F603" s="56" t="str">
        <f t="shared" si="19"/>
        <v>Plein exercice</v>
      </c>
      <c r="G603" s="93" t="s">
        <v>133</v>
      </c>
    </row>
    <row r="604" spans="1:7" x14ac:dyDescent="0.2">
      <c r="A604" s="3" t="str">
        <f t="shared" si="18"/>
        <v>Interpréter un électrocardiogrammeManitobaInfirmières autorisées</v>
      </c>
      <c r="B604" s="3" t="s">
        <v>163</v>
      </c>
      <c r="C604" s="5" t="s">
        <v>177</v>
      </c>
      <c r="D604" s="5" t="s">
        <v>36</v>
      </c>
      <c r="E604" s="114" t="s">
        <v>62</v>
      </c>
      <c r="F604" s="56" t="str">
        <f t="shared" si="19"/>
        <v>Plein exercice</v>
      </c>
      <c r="G604" s="93" t="s">
        <v>133</v>
      </c>
    </row>
    <row r="605" spans="1:7" x14ac:dyDescent="0.2">
      <c r="A605" s="3" t="str">
        <f t="shared" si="18"/>
        <v>Prescrire des analyses de sang et des produits sanguinsManitobaInfirmières autorisées</v>
      </c>
      <c r="B605" s="3" t="s">
        <v>163</v>
      </c>
      <c r="C605" s="5" t="s">
        <v>177</v>
      </c>
      <c r="D605" s="5" t="s">
        <v>36</v>
      </c>
      <c r="E605" s="119" t="s">
        <v>63</v>
      </c>
      <c r="F605" s="56" t="str">
        <f t="shared" si="19"/>
        <v>Exclu</v>
      </c>
      <c r="G605" s="97" t="s">
        <v>140</v>
      </c>
    </row>
    <row r="606" spans="1:7" x14ac:dyDescent="0.2">
      <c r="A606" s="3" t="str">
        <f t="shared" si="18"/>
        <v>Prescrire toute forme de radiothérapieManitobaInfirmières autorisées</v>
      </c>
      <c r="B606" s="3" t="s">
        <v>163</v>
      </c>
      <c r="C606" s="5" t="s">
        <v>177</v>
      </c>
      <c r="D606" s="5" t="s">
        <v>36</v>
      </c>
      <c r="E606" s="33" t="s">
        <v>64</v>
      </c>
      <c r="F606" s="56" t="str">
        <f t="shared" si="19"/>
        <v>Exclu</v>
      </c>
      <c r="G606" s="97" t="s">
        <v>140</v>
      </c>
    </row>
    <row r="607" spans="1:7" x14ac:dyDescent="0.2">
      <c r="A607" s="3" t="str">
        <f t="shared" si="18"/>
        <v>Appliquer toute forme de radiothérapieManitobaInfirmières autorisées</v>
      </c>
      <c r="B607" s="3" t="s">
        <v>163</v>
      </c>
      <c r="C607" s="5" t="s">
        <v>177</v>
      </c>
      <c r="D607" s="5" t="s">
        <v>36</v>
      </c>
      <c r="E607" s="33" t="s">
        <v>65</v>
      </c>
      <c r="F607" s="56" t="str">
        <f t="shared" si="19"/>
        <v>Exercice restreint</v>
      </c>
      <c r="G607" s="93" t="s">
        <v>182</v>
      </c>
    </row>
    <row r="608" spans="1:7" x14ac:dyDescent="0.2">
      <c r="A608" s="3" t="str">
        <f t="shared" si="18"/>
        <v>Prescrire des traitements cosmétiques comme le BotoxManitobaInfirmières autorisées</v>
      </c>
      <c r="B608" s="3" t="s">
        <v>163</v>
      </c>
      <c r="C608" s="5" t="s">
        <v>177</v>
      </c>
      <c r="D608" s="5" t="s">
        <v>36</v>
      </c>
      <c r="E608" s="33" t="s">
        <v>66</v>
      </c>
      <c r="F608" s="56" t="str">
        <f t="shared" si="19"/>
        <v>Exclu</v>
      </c>
      <c r="G608" s="97" t="s">
        <v>140</v>
      </c>
    </row>
    <row r="609" spans="1:7" x14ac:dyDescent="0.2">
      <c r="A609" s="3" t="str">
        <f t="shared" si="18"/>
        <v>Appliquer des traitements cosmétiques comme le BotoxManitobaInfirmières autorisées</v>
      </c>
      <c r="B609" s="3" t="s">
        <v>163</v>
      </c>
      <c r="C609" s="5" t="s">
        <v>177</v>
      </c>
      <c r="D609" s="5" t="s">
        <v>36</v>
      </c>
      <c r="E609" s="33" t="s">
        <v>67</v>
      </c>
      <c r="F609" s="56" t="str">
        <f t="shared" si="19"/>
        <v>Plein exercice</v>
      </c>
      <c r="G609" s="93" t="s">
        <v>133</v>
      </c>
    </row>
    <row r="610" spans="1:7" x14ac:dyDescent="0.2">
      <c r="A610" s="3" t="str">
        <f t="shared" si="18"/>
        <v>Immobiliser des fracturesManitobaInfirmières autorisées</v>
      </c>
      <c r="B610" s="3" t="s">
        <v>163</v>
      </c>
      <c r="C610" s="5" t="s">
        <v>177</v>
      </c>
      <c r="D610" s="5" t="s">
        <v>36</v>
      </c>
      <c r="E610" s="33" t="s">
        <v>68</v>
      </c>
      <c r="F610" s="56" t="str">
        <f t="shared" si="19"/>
        <v>Exclu</v>
      </c>
      <c r="G610" s="97" t="s">
        <v>140</v>
      </c>
    </row>
    <row r="611" spans="1:7" x14ac:dyDescent="0.2">
      <c r="A611" s="3" t="str">
        <f t="shared" si="18"/>
        <v>Réduire une luxationManitobaInfirmières autorisées</v>
      </c>
      <c r="B611" s="3" t="s">
        <v>163</v>
      </c>
      <c r="C611" s="5" t="s">
        <v>177</v>
      </c>
      <c r="D611" s="5" t="s">
        <v>36</v>
      </c>
      <c r="E611" s="33" t="s">
        <v>69</v>
      </c>
      <c r="F611" s="56" t="str">
        <f t="shared" si="19"/>
        <v>Exclu</v>
      </c>
      <c r="G611" s="97" t="s">
        <v>140</v>
      </c>
    </row>
    <row r="612" spans="1:7" x14ac:dyDescent="0.2">
      <c r="A612" s="3" t="str">
        <f t="shared" si="18"/>
        <v>Installer un plâtreManitobaInfirmières autorisées</v>
      </c>
      <c r="B612" s="3" t="s">
        <v>163</v>
      </c>
      <c r="C612" s="5" t="s">
        <v>177</v>
      </c>
      <c r="D612" s="5" t="s">
        <v>36</v>
      </c>
      <c r="E612" s="33" t="s">
        <v>70</v>
      </c>
      <c r="F612" s="56" t="str">
        <f t="shared" si="19"/>
        <v>Exclu</v>
      </c>
      <c r="G612" s="97" t="s">
        <v>140</v>
      </c>
    </row>
    <row r="613" spans="1:7" x14ac:dyDescent="0.2">
      <c r="A613" s="3" t="str">
        <f t="shared" si="18"/>
        <v>Appliquer une contentionManitobaInfirmières autorisées</v>
      </c>
      <c r="B613" s="3" t="s">
        <v>163</v>
      </c>
      <c r="C613" s="5" t="s">
        <v>177</v>
      </c>
      <c r="D613" s="5" t="s">
        <v>36</v>
      </c>
      <c r="E613" s="33" t="s">
        <v>71</v>
      </c>
      <c r="F613" s="56" t="str">
        <f t="shared" si="19"/>
        <v>Plein exercice</v>
      </c>
      <c r="G613" s="93" t="s">
        <v>133</v>
      </c>
    </row>
    <row r="614" spans="1:7" x14ac:dyDescent="0.2">
      <c r="A614" s="3" t="str">
        <f t="shared" si="18"/>
        <v>Gérer une contentionManitobaInfirmières autorisées</v>
      </c>
      <c r="B614" s="3" t="s">
        <v>163</v>
      </c>
      <c r="C614" s="5" t="s">
        <v>177</v>
      </c>
      <c r="D614" s="5" t="s">
        <v>36</v>
      </c>
      <c r="E614" s="33" t="s">
        <v>72</v>
      </c>
      <c r="F614" s="56" t="str">
        <f t="shared" si="19"/>
        <v>Plein exercice</v>
      </c>
      <c r="G614" s="93" t="s">
        <v>133</v>
      </c>
    </row>
    <row r="615" spans="1:7" x14ac:dyDescent="0.2">
      <c r="A615" s="3" t="str">
        <f t="shared" si="18"/>
        <v>Réaliser des évaluations d’infections transmissibles sexuellement (ITS)ManitobaInfirmières autorisées</v>
      </c>
      <c r="B615" s="3" t="s">
        <v>163</v>
      </c>
      <c r="C615" s="5" t="s">
        <v>177</v>
      </c>
      <c r="D615" s="5" t="s">
        <v>36</v>
      </c>
      <c r="E615" s="114" t="s">
        <v>73</v>
      </c>
      <c r="F615" s="56" t="str">
        <f t="shared" si="19"/>
        <v>Plein exercice</v>
      </c>
      <c r="G615" s="93" t="s">
        <v>133</v>
      </c>
    </row>
    <row r="616" spans="1:7" x14ac:dyDescent="0.2">
      <c r="A616" s="3" t="str">
        <f t="shared" si="18"/>
        <v>Évaluer la contraceptionManitobaInfirmières autorisées</v>
      </c>
      <c r="B616" s="3" t="s">
        <v>163</v>
      </c>
      <c r="C616" s="5" t="s">
        <v>177</v>
      </c>
      <c r="D616" s="5" t="s">
        <v>36</v>
      </c>
      <c r="E616" s="114" t="s">
        <v>74</v>
      </c>
      <c r="F616" s="56" t="str">
        <f t="shared" si="19"/>
        <v>Plein exercice</v>
      </c>
      <c r="G616" s="93" t="s">
        <v>133</v>
      </c>
    </row>
    <row r="617" spans="1:7" x14ac:dyDescent="0.2">
      <c r="A617" s="3" t="str">
        <f t="shared" si="18"/>
        <v>Insérer des dispositifs intra-utérinsManitobaInfirmières autorisées</v>
      </c>
      <c r="B617" s="3" t="s">
        <v>163</v>
      </c>
      <c r="C617" s="5" t="s">
        <v>177</v>
      </c>
      <c r="D617" s="5" t="s">
        <v>36</v>
      </c>
      <c r="E617" s="115" t="s">
        <v>75</v>
      </c>
      <c r="F617" s="56" t="str">
        <f t="shared" si="19"/>
        <v>Plein exercice</v>
      </c>
      <c r="G617" s="93" t="s">
        <v>133</v>
      </c>
    </row>
    <row r="618" spans="1:7" x14ac:dyDescent="0.2">
      <c r="A618" s="3" t="str">
        <f t="shared" si="18"/>
        <v>Effectuer un examen pelvienManitobaInfirmières autorisées</v>
      </c>
      <c r="B618" s="3" t="s">
        <v>163</v>
      </c>
      <c r="C618" s="5" t="s">
        <v>177</v>
      </c>
      <c r="D618" s="5" t="s">
        <v>36</v>
      </c>
      <c r="E618" s="114" t="s">
        <v>76</v>
      </c>
      <c r="F618" s="56" t="str">
        <f t="shared" si="19"/>
        <v>Plein exercice</v>
      </c>
      <c r="G618" s="93" t="s">
        <v>133</v>
      </c>
    </row>
    <row r="619" spans="1:7" x14ac:dyDescent="0.2">
      <c r="A619" s="3" t="str">
        <f t="shared" si="18"/>
        <v>Dépister le cancer du col de l’utérus ManitobaInfirmières autorisées</v>
      </c>
      <c r="B619" s="3" t="s">
        <v>163</v>
      </c>
      <c r="C619" s="5" t="s">
        <v>177</v>
      </c>
      <c r="D619" s="5" t="s">
        <v>36</v>
      </c>
      <c r="E619" s="114" t="s">
        <v>77</v>
      </c>
      <c r="F619" s="56" t="str">
        <f t="shared" si="19"/>
        <v>Plein exercice</v>
      </c>
      <c r="G619" s="93" t="s">
        <v>133</v>
      </c>
    </row>
    <row r="620" spans="1:7" x14ac:dyDescent="0.2">
      <c r="A620" s="3" t="str">
        <f t="shared" si="18"/>
        <v>Dépister les troubles de santé mentaleManitobaInfirmières autorisées</v>
      </c>
      <c r="B620" s="3" t="s">
        <v>163</v>
      </c>
      <c r="C620" s="5" t="s">
        <v>177</v>
      </c>
      <c r="D620" s="5" t="s">
        <v>36</v>
      </c>
      <c r="E620" s="114" t="s">
        <v>78</v>
      </c>
      <c r="F620" s="56" t="str">
        <f t="shared" si="19"/>
        <v>Plein exercice</v>
      </c>
      <c r="G620" s="93" t="s">
        <v>133</v>
      </c>
    </row>
    <row r="621" spans="1:7" x14ac:dyDescent="0.2">
      <c r="A621" s="3" t="str">
        <f t="shared" si="18"/>
        <v>Dépister l’utilisation de substancesManitobaInfirmières autorisées</v>
      </c>
      <c r="B621" s="3" t="s">
        <v>163</v>
      </c>
      <c r="C621" s="5" t="s">
        <v>177</v>
      </c>
      <c r="D621" s="5" t="s">
        <v>36</v>
      </c>
      <c r="E621" s="114" t="s">
        <v>79</v>
      </c>
      <c r="F621" s="56" t="str">
        <f t="shared" si="19"/>
        <v>Plein exercice</v>
      </c>
      <c r="G621" s="93" t="s">
        <v>133</v>
      </c>
    </row>
    <row r="622" spans="1:7" x14ac:dyDescent="0.2">
      <c r="A622" s="3" t="str">
        <f t="shared" si="18"/>
        <v>Effectuer des tests d’allergiesManitobaInfirmières autorisées</v>
      </c>
      <c r="B622" s="3" t="s">
        <v>163</v>
      </c>
      <c r="C622" s="5" t="s">
        <v>177</v>
      </c>
      <c r="D622" s="5" t="s">
        <v>36</v>
      </c>
      <c r="E622" s="114" t="s">
        <v>80</v>
      </c>
      <c r="F622" s="56" t="str">
        <f t="shared" si="19"/>
        <v>Plein exercice</v>
      </c>
      <c r="G622" s="93" t="s">
        <v>133</v>
      </c>
    </row>
    <row r="623" spans="1:7" x14ac:dyDescent="0.2">
      <c r="A623" s="3" t="str">
        <f t="shared" si="18"/>
        <v>Fournir des soins de réadaptationManitobaInfirmières autorisées</v>
      </c>
      <c r="B623" s="3" t="s">
        <v>163</v>
      </c>
      <c r="C623" s="5" t="s">
        <v>177</v>
      </c>
      <c r="D623" s="5" t="s">
        <v>36</v>
      </c>
      <c r="E623" s="114" t="s">
        <v>81</v>
      </c>
      <c r="F623" s="56" t="str">
        <f t="shared" si="19"/>
        <v>Plein exercice</v>
      </c>
      <c r="G623" s="93" t="s">
        <v>133</v>
      </c>
    </row>
    <row r="624" spans="1:7" x14ac:dyDescent="0.2">
      <c r="A624" s="3" t="str">
        <f t="shared" si="18"/>
        <v>Offrir des services de psychothérapie pour la santé mentaleManitobaInfirmières autorisées</v>
      </c>
      <c r="B624" s="3" t="s">
        <v>163</v>
      </c>
      <c r="C624" s="5" t="s">
        <v>177</v>
      </c>
      <c r="D624" s="5" t="s">
        <v>36</v>
      </c>
      <c r="E624" s="33" t="s">
        <v>82</v>
      </c>
      <c r="F624" s="56" t="str">
        <f t="shared" si="19"/>
        <v>Exercice restreint</v>
      </c>
      <c r="G624" s="93" t="s">
        <v>182</v>
      </c>
    </row>
    <row r="625" spans="1:7" x14ac:dyDescent="0.2">
      <c r="A625" s="3" t="str">
        <f t="shared" si="18"/>
        <v>Offrir du soutien pour l’aide médicale à mourir avec supervisionManitobaInfirmières autorisées</v>
      </c>
      <c r="B625" s="3" t="s">
        <v>163</v>
      </c>
      <c r="C625" s="5" t="s">
        <v>177</v>
      </c>
      <c r="D625" s="5" t="s">
        <v>36</v>
      </c>
      <c r="E625" s="33" t="s">
        <v>83</v>
      </c>
      <c r="F625" s="56" t="str">
        <f t="shared" si="19"/>
        <v>Plein exercice</v>
      </c>
      <c r="G625" s="93" t="s">
        <v>133</v>
      </c>
    </row>
    <row r="626" spans="1:7" x14ac:dyDescent="0.2">
      <c r="A626" s="3" t="str">
        <f t="shared" si="18"/>
        <v>Prescrire une pharmacothérapie ManitobaInfirmières autorisées</v>
      </c>
      <c r="B626" s="3" t="s">
        <v>164</v>
      </c>
      <c r="C626" s="5" t="s">
        <v>177</v>
      </c>
      <c r="D626" s="5" t="s">
        <v>36</v>
      </c>
      <c r="E626" s="33" t="s">
        <v>85</v>
      </c>
      <c r="F626" s="56" t="str">
        <f t="shared" si="19"/>
        <v>Exercice restreint</v>
      </c>
      <c r="G626" s="93" t="s">
        <v>182</v>
      </c>
    </row>
    <row r="627" spans="1:7" x14ac:dyDescent="0.2">
      <c r="A627" s="3" t="str">
        <f t="shared" si="18"/>
        <v>Préparer des médicaments d’ordonnanceManitobaInfirmières autorisées</v>
      </c>
      <c r="B627" s="3" t="s">
        <v>164</v>
      </c>
      <c r="C627" s="5" t="s">
        <v>177</v>
      </c>
      <c r="D627" s="5" t="s">
        <v>36</v>
      </c>
      <c r="E627" s="114" t="s">
        <v>86</v>
      </c>
      <c r="F627" s="56" t="str">
        <f t="shared" si="19"/>
        <v>Plein exercice</v>
      </c>
      <c r="G627" s="93" t="s">
        <v>133</v>
      </c>
    </row>
    <row r="628" spans="1:7" x14ac:dyDescent="0.2">
      <c r="A628" s="3" t="str">
        <f t="shared" si="18"/>
        <v>Administrer des médicaments prescritsManitobaInfirmières autorisées</v>
      </c>
      <c r="B628" s="3" t="s">
        <v>164</v>
      </c>
      <c r="C628" s="5" t="s">
        <v>177</v>
      </c>
      <c r="D628" s="5" t="s">
        <v>36</v>
      </c>
      <c r="E628" s="114" t="s">
        <v>87</v>
      </c>
      <c r="F628" s="56" t="str">
        <f t="shared" si="19"/>
        <v>Plein exercice</v>
      </c>
      <c r="G628" s="93" t="s">
        <v>133</v>
      </c>
    </row>
    <row r="629" spans="1:7" x14ac:dyDescent="0.2">
      <c r="A629" s="3" t="str">
        <f t="shared" si="18"/>
        <v>Prescrire des substances contrôléesManitobaInfirmières autorisées</v>
      </c>
      <c r="B629" s="3" t="s">
        <v>164</v>
      </c>
      <c r="C629" s="5" t="s">
        <v>177</v>
      </c>
      <c r="D629" s="5" t="s">
        <v>36</v>
      </c>
      <c r="E629" s="33" t="s">
        <v>88</v>
      </c>
      <c r="F629" s="56" t="str">
        <f t="shared" si="19"/>
        <v>Exclu</v>
      </c>
      <c r="G629" s="97" t="s">
        <v>140</v>
      </c>
    </row>
    <row r="630" spans="1:7" x14ac:dyDescent="0.2">
      <c r="A630" s="3" t="str">
        <f t="shared" si="18"/>
        <v>Administrer des substances contrôlées ManitobaInfirmières autorisées</v>
      </c>
      <c r="B630" s="3" t="s">
        <v>164</v>
      </c>
      <c r="C630" s="5" t="s">
        <v>177</v>
      </c>
      <c r="D630" s="5" t="s">
        <v>36</v>
      </c>
      <c r="E630" s="114" t="s">
        <v>190</v>
      </c>
      <c r="F630" s="56" t="str">
        <f t="shared" si="19"/>
        <v>Plein exercice</v>
      </c>
      <c r="G630" s="93" t="s">
        <v>133</v>
      </c>
    </row>
    <row r="631" spans="1:7" x14ac:dyDescent="0.2">
      <c r="A631" s="3" t="str">
        <f t="shared" si="18"/>
        <v>Prescrire des vaccinsManitobaInfirmières autorisées</v>
      </c>
      <c r="B631" s="3" t="s">
        <v>164</v>
      </c>
      <c r="C631" s="5" t="s">
        <v>177</v>
      </c>
      <c r="D631" s="5" t="s">
        <v>36</v>
      </c>
      <c r="E631" s="33" t="s">
        <v>89</v>
      </c>
      <c r="F631" s="56" t="str">
        <f t="shared" si="19"/>
        <v>Exercice restreint</v>
      </c>
      <c r="G631" s="93" t="s">
        <v>182</v>
      </c>
    </row>
    <row r="632" spans="1:7" x14ac:dyDescent="0.2">
      <c r="A632" s="3" t="str">
        <f t="shared" si="18"/>
        <v>Administrer des vaccinsManitobaInfirmières autorisées</v>
      </c>
      <c r="B632" s="3" t="s">
        <v>164</v>
      </c>
      <c r="C632" s="5" t="s">
        <v>177</v>
      </c>
      <c r="D632" s="5" t="s">
        <v>36</v>
      </c>
      <c r="E632" s="114" t="s">
        <v>189</v>
      </c>
      <c r="F632" s="56" t="str">
        <f t="shared" si="19"/>
        <v>Plein exercice</v>
      </c>
      <c r="G632" s="93" t="s">
        <v>133</v>
      </c>
    </row>
    <row r="633" spans="1:7" x14ac:dyDescent="0.2">
      <c r="A633" s="3" t="str">
        <f t="shared" si="18"/>
        <v>Gérer le travail et l’accouchement de manière autonome ManitobaInfirmières autorisées</v>
      </c>
      <c r="B633" s="3" t="s">
        <v>165</v>
      </c>
      <c r="C633" s="5" t="s">
        <v>177</v>
      </c>
      <c r="D633" s="5" t="s">
        <v>36</v>
      </c>
      <c r="E633" s="33" t="s">
        <v>91</v>
      </c>
      <c r="F633" s="56" t="str">
        <f t="shared" si="19"/>
        <v>Plein exercice</v>
      </c>
      <c r="G633" s="93" t="s">
        <v>133</v>
      </c>
    </row>
    <row r="634" spans="1:7" x14ac:dyDescent="0.2">
      <c r="A634" s="3" t="str">
        <f t="shared" si="18"/>
        <v>Confirmer un décèsManitobaInfirmières autorisées</v>
      </c>
      <c r="B634" s="3" t="s">
        <v>165</v>
      </c>
      <c r="C634" s="5" t="s">
        <v>177</v>
      </c>
      <c r="D634" s="5" t="s">
        <v>36</v>
      </c>
      <c r="E634" s="33" t="s">
        <v>92</v>
      </c>
      <c r="F634" s="56" t="str">
        <f t="shared" si="19"/>
        <v>Plein exercice</v>
      </c>
      <c r="G634" s="93" t="s">
        <v>133</v>
      </c>
    </row>
    <row r="635" spans="1:7" x14ac:dyDescent="0.2">
      <c r="A635" s="3" t="str">
        <f t="shared" si="18"/>
        <v>Admettre des patients à l’hôpital et leur accorder un congéManitobaInfirmières autorisées</v>
      </c>
      <c r="B635" s="3" t="s">
        <v>165</v>
      </c>
      <c r="C635" s="5" t="s">
        <v>177</v>
      </c>
      <c r="D635" s="5" t="s">
        <v>36</v>
      </c>
      <c r="E635" s="33" t="s">
        <v>93</v>
      </c>
      <c r="F635" s="56" t="str">
        <f t="shared" si="19"/>
        <v>Exclu</v>
      </c>
      <c r="G635" s="97" t="s">
        <v>140</v>
      </c>
    </row>
    <row r="636" spans="1:7" x14ac:dyDescent="0.2">
      <c r="A636" s="3" t="str">
        <f t="shared" si="18"/>
        <v>Certifier un décès (c.-à.-d. remplir le certificat de décès)ManitobaInfirmières autorisées</v>
      </c>
      <c r="B636" s="3" t="s">
        <v>165</v>
      </c>
      <c r="C636" s="5" t="s">
        <v>177</v>
      </c>
      <c r="D636" s="5" t="s">
        <v>36</v>
      </c>
      <c r="E636" s="33" t="s">
        <v>94</v>
      </c>
      <c r="F636" s="56" t="str">
        <f t="shared" si="19"/>
        <v>Exclu</v>
      </c>
      <c r="G636" s="97" t="s">
        <v>140</v>
      </c>
    </row>
    <row r="637" spans="1:7" x14ac:dyDescent="0.2">
      <c r="A637" s="3" t="str">
        <f t="shared" si="18"/>
        <v>Effectuer un examen médical pour le permis de conduireManitobaInfirmières autorisées</v>
      </c>
      <c r="B637" s="3" t="s">
        <v>165</v>
      </c>
      <c r="C637" s="5" t="s">
        <v>177</v>
      </c>
      <c r="D637" s="5" t="s">
        <v>36</v>
      </c>
      <c r="E637" s="33" t="s">
        <v>95</v>
      </c>
      <c r="F637" s="56" t="str">
        <f t="shared" si="19"/>
        <v>Exclu</v>
      </c>
      <c r="G637" s="97" t="s">
        <v>140</v>
      </c>
    </row>
    <row r="638" spans="1:7" x14ac:dyDescent="0.2">
      <c r="A638" s="3" t="str">
        <f t="shared" si="18"/>
        <v>Remplir les formulaires d’invalidité fédérauxManitobaInfirmières autorisées</v>
      </c>
      <c r="B638" s="3" t="s">
        <v>165</v>
      </c>
      <c r="C638" s="5" t="s">
        <v>177</v>
      </c>
      <c r="D638" s="5" t="s">
        <v>36</v>
      </c>
      <c r="E638" s="33" t="s">
        <v>96</v>
      </c>
      <c r="F638" s="56" t="str">
        <f t="shared" si="19"/>
        <v>Exclu</v>
      </c>
      <c r="G638" s="97" t="s">
        <v>140</v>
      </c>
    </row>
    <row r="639" spans="1:7" x14ac:dyDescent="0.2">
      <c r="A639" s="3" t="str">
        <f t="shared" si="18"/>
        <v>Remplir les formulaires médicaux provinciaux ou territoriauxManitobaInfirmières autorisées</v>
      </c>
      <c r="B639" s="3" t="s">
        <v>165</v>
      </c>
      <c r="C639" s="5" t="s">
        <v>177</v>
      </c>
      <c r="D639" s="5" t="s">
        <v>36</v>
      </c>
      <c r="E639" s="33" t="s">
        <v>97</v>
      </c>
      <c r="F639" s="56" t="str">
        <f t="shared" si="19"/>
        <v>Exercice restreint</v>
      </c>
      <c r="G639" s="93" t="s">
        <v>182</v>
      </c>
    </row>
    <row r="640" spans="1:7" x14ac:dyDescent="0.2">
      <c r="A640" s="3" t="str">
        <f t="shared" si="18"/>
        <v>Signer les formulaires d’obtention de vignette pour personnes handicapéesManitobaInfirmières autorisées</v>
      </c>
      <c r="B640" s="3" t="s">
        <v>165</v>
      </c>
      <c r="C640" s="5" t="s">
        <v>177</v>
      </c>
      <c r="D640" s="5" t="s">
        <v>36</v>
      </c>
      <c r="E640" s="33" t="s">
        <v>98</v>
      </c>
      <c r="F640" s="56" t="str">
        <f t="shared" si="19"/>
        <v>Exclu</v>
      </c>
      <c r="G640" s="97" t="s">
        <v>140</v>
      </c>
    </row>
    <row r="641" spans="1:7" x14ac:dyDescent="0.2">
      <c r="A641" s="3" t="str">
        <f t="shared" si="18"/>
        <v>Admettre des patients à des établissements de soins de longue durée ManitobaInfirmières autorisées</v>
      </c>
      <c r="B641" s="3" t="s">
        <v>165</v>
      </c>
      <c r="C641" s="5" t="s">
        <v>177</v>
      </c>
      <c r="D641" s="5" t="s">
        <v>36</v>
      </c>
      <c r="E641" s="33" t="s">
        <v>99</v>
      </c>
      <c r="F641" s="56" t="str">
        <f t="shared" si="19"/>
        <v>Exclu</v>
      </c>
      <c r="G641" s="97" t="s">
        <v>140</v>
      </c>
    </row>
    <row r="642" spans="1:7" x14ac:dyDescent="0.2">
      <c r="A642" s="3" t="str">
        <f t="shared" si="18"/>
        <v>Remplir la Formule 1 d’admission non volontaire à l’hôpital ManitobaInfirmières autorisées</v>
      </c>
      <c r="B642" s="3" t="s">
        <v>165</v>
      </c>
      <c r="C642" s="5" t="s">
        <v>177</v>
      </c>
      <c r="D642" s="5" t="s">
        <v>36</v>
      </c>
      <c r="E642" s="33" t="s">
        <v>100</v>
      </c>
      <c r="F642" s="56" t="str">
        <f t="shared" si="19"/>
        <v>Exclu</v>
      </c>
      <c r="G642" s="97" t="s">
        <v>140</v>
      </c>
    </row>
    <row r="643" spans="1:7" x14ac:dyDescent="0.2">
      <c r="A643" s="3" t="str">
        <f t="shared" si="18"/>
        <v>Tenir une clinique de gestion des maladies (soin des pieds, diabète) ManitobaInfirmières autorisées</v>
      </c>
      <c r="B643" s="3" t="s">
        <v>165</v>
      </c>
      <c r="C643" s="5" t="s">
        <v>177</v>
      </c>
      <c r="D643" s="5" t="s">
        <v>36</v>
      </c>
      <c r="E643" s="114" t="s">
        <v>101</v>
      </c>
      <c r="F643" s="56" t="str">
        <f t="shared" si="19"/>
        <v>Plein exercice</v>
      </c>
      <c r="G643" s="93" t="s">
        <v>133</v>
      </c>
    </row>
    <row r="644" spans="1:7" x14ac:dyDescent="0.2">
      <c r="A644" s="3" t="str">
        <f t="shared" si="18"/>
        <v>Évaluer la santéManitobaInfirmières psychiatriques autorisées</v>
      </c>
      <c r="B644" s="3" t="s">
        <v>158</v>
      </c>
      <c r="C644" s="5" t="s">
        <v>177</v>
      </c>
      <c r="D644" s="104" t="s">
        <v>37</v>
      </c>
      <c r="E644" s="22" t="s">
        <v>40</v>
      </c>
      <c r="F644" s="56" t="str">
        <f t="shared" si="19"/>
        <v>Plein exercice</v>
      </c>
      <c r="G644" s="93" t="s">
        <v>133</v>
      </c>
    </row>
    <row r="645" spans="1:7" x14ac:dyDescent="0.2">
      <c r="A645" s="3" t="str">
        <f t="shared" ref="A645:A708" si="20">CONCATENATE(E645,C645,D645)</f>
        <v>Établir le diagnostic infirmierManitobaInfirmières psychiatriques autorisées</v>
      </c>
      <c r="B645" s="3" t="s">
        <v>158</v>
      </c>
      <c r="C645" s="5" t="s">
        <v>177</v>
      </c>
      <c r="D645" s="104" t="s">
        <v>37</v>
      </c>
      <c r="E645" s="22" t="s">
        <v>41</v>
      </c>
      <c r="F645" s="56" t="str">
        <f t="shared" ref="F645:F708" si="21">TRIM(G645)</f>
        <v>Plein exercice</v>
      </c>
      <c r="G645" s="93" t="s">
        <v>133</v>
      </c>
    </row>
    <row r="646" spans="1:7" x14ac:dyDescent="0.2">
      <c r="A646" s="3" t="str">
        <f t="shared" si="20"/>
        <v>Élaborer le plan de soins infirmiersManitobaInfirmières psychiatriques autorisées</v>
      </c>
      <c r="B646" s="3" t="s">
        <v>158</v>
      </c>
      <c r="C646" s="5" t="s">
        <v>177</v>
      </c>
      <c r="D646" s="104" t="s">
        <v>37</v>
      </c>
      <c r="E646" s="22" t="s">
        <v>42</v>
      </c>
      <c r="F646" s="56" t="str">
        <f t="shared" si="21"/>
        <v>Plein exercice</v>
      </c>
      <c r="G646" s="93" t="s">
        <v>133</v>
      </c>
    </row>
    <row r="647" spans="1:7" x14ac:dyDescent="0.2">
      <c r="A647" s="3" t="str">
        <f t="shared" si="20"/>
        <v>Réaliser les interventions infirmièresManitobaInfirmières psychiatriques autorisées</v>
      </c>
      <c r="B647" s="3" t="s">
        <v>158</v>
      </c>
      <c r="C647" s="5" t="s">
        <v>177</v>
      </c>
      <c r="D647" s="104" t="s">
        <v>37</v>
      </c>
      <c r="E647" s="22" t="s">
        <v>43</v>
      </c>
      <c r="F647" s="56" t="str">
        <f t="shared" si="21"/>
        <v>Plein exercice</v>
      </c>
      <c r="G647" s="93" t="s">
        <v>133</v>
      </c>
    </row>
    <row r="648" spans="1:7" x14ac:dyDescent="0.2">
      <c r="A648" s="3" t="str">
        <f t="shared" si="20"/>
        <v>Consulter d’autres professionnels de la santéManitobaInfirmières psychiatriques autorisées</v>
      </c>
      <c r="B648" s="3" t="s">
        <v>158</v>
      </c>
      <c r="C648" s="5" t="s">
        <v>177</v>
      </c>
      <c r="D648" s="104" t="s">
        <v>37</v>
      </c>
      <c r="E648" s="23" t="s">
        <v>44</v>
      </c>
      <c r="F648" s="56" t="str">
        <f t="shared" si="21"/>
        <v>Plein exercice</v>
      </c>
      <c r="G648" s="93" t="s">
        <v>133</v>
      </c>
    </row>
    <row r="649" spans="1:7" ht="28.5" x14ac:dyDescent="0.2">
      <c r="A649" s="3" t="str">
        <f t="shared" si="20"/>
        <v>Orienter les patients vers d’autres professionnels de la santéManitobaInfirmières psychiatriques autorisées</v>
      </c>
      <c r="B649" s="3" t="s">
        <v>158</v>
      </c>
      <c r="C649" s="5" t="s">
        <v>177</v>
      </c>
      <c r="D649" s="104" t="s">
        <v>37</v>
      </c>
      <c r="E649" s="23" t="s">
        <v>45</v>
      </c>
      <c r="F649" s="56" t="str">
        <f t="shared" si="21"/>
        <v>Plein exercice</v>
      </c>
      <c r="G649" s="93" t="s">
        <v>133</v>
      </c>
    </row>
    <row r="650" spans="1:7" x14ac:dyDescent="0.2">
      <c r="A650" s="3" t="str">
        <f t="shared" si="20"/>
        <v>Coordonner les services de santé ManitobaInfirmières psychiatriques autorisées</v>
      </c>
      <c r="B650" s="3" t="s">
        <v>158</v>
      </c>
      <c r="C650" s="5" t="s">
        <v>177</v>
      </c>
      <c r="D650" s="104" t="s">
        <v>37</v>
      </c>
      <c r="E650" s="22" t="s">
        <v>46</v>
      </c>
      <c r="F650" s="56" t="str">
        <f t="shared" si="21"/>
        <v>Plein exercice</v>
      </c>
      <c r="G650" s="93" t="s">
        <v>133</v>
      </c>
    </row>
    <row r="651" spans="1:7" x14ac:dyDescent="0.2">
      <c r="A651" s="3" t="str">
        <f t="shared" si="20"/>
        <v>Prescrire des radiographiesManitobaInfirmières psychiatriques autorisées</v>
      </c>
      <c r="B651" s="3" t="s">
        <v>158</v>
      </c>
      <c r="C651" s="5" t="s">
        <v>177</v>
      </c>
      <c r="D651" s="104" t="s">
        <v>37</v>
      </c>
      <c r="E651" s="22" t="s">
        <v>47</v>
      </c>
      <c r="F651" s="56" t="str">
        <f t="shared" si="21"/>
        <v>Exercice restreint</v>
      </c>
      <c r="G651" s="93" t="s">
        <v>182</v>
      </c>
    </row>
    <row r="652" spans="1:7" x14ac:dyDescent="0.2">
      <c r="A652" s="3" t="str">
        <f t="shared" si="20"/>
        <v>Interpréter les radiographiesManitobaInfirmières psychiatriques autorisées</v>
      </c>
      <c r="B652" s="3" t="s">
        <v>158</v>
      </c>
      <c r="C652" s="5" t="s">
        <v>177</v>
      </c>
      <c r="D652" s="104" t="s">
        <v>37</v>
      </c>
      <c r="E652" s="114" t="s">
        <v>48</v>
      </c>
      <c r="F652" s="56" t="str">
        <f t="shared" si="21"/>
        <v>Exclu</v>
      </c>
      <c r="G652" s="97" t="s">
        <v>140</v>
      </c>
    </row>
    <row r="653" spans="1:7" x14ac:dyDescent="0.2">
      <c r="A653" s="3" t="str">
        <f t="shared" si="20"/>
        <v>Prescrire des analyses de laboratoireManitobaInfirmières psychiatriques autorisées</v>
      </c>
      <c r="B653" s="3" t="s">
        <v>158</v>
      </c>
      <c r="C653" s="5" t="s">
        <v>177</v>
      </c>
      <c r="D653" s="104" t="s">
        <v>37</v>
      </c>
      <c r="E653" s="114" t="s">
        <v>49</v>
      </c>
      <c r="F653" s="56" t="str">
        <f t="shared" si="21"/>
        <v>Exercice restreint</v>
      </c>
      <c r="G653" s="93" t="s">
        <v>182</v>
      </c>
    </row>
    <row r="654" spans="1:7" x14ac:dyDescent="0.2">
      <c r="A654" s="3" t="str">
        <f t="shared" si="20"/>
        <v>Interpréter les résultats des analyses de laboratoireManitobaInfirmières psychiatriques autorisées</v>
      </c>
      <c r="B654" s="3" t="s">
        <v>158</v>
      </c>
      <c r="C654" s="5" t="s">
        <v>177</v>
      </c>
      <c r="D654" s="104" t="s">
        <v>37</v>
      </c>
      <c r="E654" s="114" t="s">
        <v>50</v>
      </c>
      <c r="F654" s="56" t="str">
        <f t="shared" si="21"/>
        <v>Exercice restreint</v>
      </c>
      <c r="G654" s="93" t="s">
        <v>182</v>
      </c>
    </row>
    <row r="655" spans="1:7" x14ac:dyDescent="0.2">
      <c r="A655" s="3" t="str">
        <f t="shared" si="20"/>
        <v>Communiquer les diagnostics et les résultats des tests aux patientsManitobaInfirmières psychiatriques autorisées</v>
      </c>
      <c r="B655" s="3" t="s">
        <v>158</v>
      </c>
      <c r="C655" s="5" t="s">
        <v>177</v>
      </c>
      <c r="D655" s="104" t="s">
        <v>37</v>
      </c>
      <c r="E655" s="33" t="s">
        <v>51</v>
      </c>
      <c r="F655" s="56" t="str">
        <f t="shared" si="21"/>
        <v>Plein exercice</v>
      </c>
      <c r="G655" s="93" t="s">
        <v>133</v>
      </c>
    </row>
    <row r="656" spans="1:7" x14ac:dyDescent="0.2">
      <c r="A656" s="3" t="str">
        <f t="shared" si="20"/>
        <v>Surveiller et évaluer les résultats pour le clientManitobaInfirmières psychiatriques autorisées</v>
      </c>
      <c r="B656" s="3" t="s">
        <v>158</v>
      </c>
      <c r="C656" s="5" t="s">
        <v>177</v>
      </c>
      <c r="D656" s="104" t="s">
        <v>37</v>
      </c>
      <c r="E656" s="22" t="s">
        <v>52</v>
      </c>
      <c r="F656" s="56" t="str">
        <f t="shared" si="21"/>
        <v>Plein exercice</v>
      </c>
      <c r="G656" s="93" t="s">
        <v>133</v>
      </c>
    </row>
    <row r="657" spans="1:7" x14ac:dyDescent="0.2">
      <c r="A657" s="3" t="str">
        <f t="shared" si="20"/>
        <v>Effectuer des visites de suiviManitobaInfirmières psychiatriques autorisées</v>
      </c>
      <c r="B657" s="3" t="s">
        <v>158</v>
      </c>
      <c r="C657" s="5" t="s">
        <v>177</v>
      </c>
      <c r="D657" s="104" t="s">
        <v>37</v>
      </c>
      <c r="E657" s="22" t="s">
        <v>53</v>
      </c>
      <c r="F657" s="56" t="str">
        <f t="shared" si="21"/>
        <v>Plein exercice</v>
      </c>
      <c r="G657" s="93" t="s">
        <v>133</v>
      </c>
    </row>
    <row r="658" spans="1:7" x14ac:dyDescent="0.2">
      <c r="A658" s="3" t="str">
        <f t="shared" si="20"/>
        <v>Manage NP-led clinics ManitobaInfirmières psychiatriques autorisées</v>
      </c>
      <c r="B658" s="3" t="s">
        <v>158</v>
      </c>
      <c r="C658" s="5" t="s">
        <v>177</v>
      </c>
      <c r="D658" s="104" t="s">
        <v>37</v>
      </c>
      <c r="E658" s="89" t="s">
        <v>174</v>
      </c>
      <c r="F658" s="56" t="str">
        <f t="shared" si="21"/>
        <v>—</v>
      </c>
      <c r="G658" s="58" t="s">
        <v>173</v>
      </c>
    </row>
    <row r="659" spans="1:7" x14ac:dyDescent="0.2">
      <c r="A659" s="3" t="str">
        <f t="shared" si="20"/>
        <v>Roster and manage patientsManitobaInfirmières psychiatriques autorisées</v>
      </c>
      <c r="B659" s="3" t="s">
        <v>158</v>
      </c>
      <c r="C659" s="5" t="s">
        <v>177</v>
      </c>
      <c r="D659" s="104" t="s">
        <v>37</v>
      </c>
      <c r="E659" s="89" t="s">
        <v>175</v>
      </c>
      <c r="F659" s="56" t="str">
        <f t="shared" si="21"/>
        <v>Plein exercice</v>
      </c>
      <c r="G659" s="93" t="s">
        <v>133</v>
      </c>
    </row>
    <row r="660" spans="1:7" x14ac:dyDescent="0.2">
      <c r="A660" s="3" t="str">
        <f t="shared" si="20"/>
        <v>Practise autonomouslyManitobaInfirmières psychiatriques autorisées</v>
      </c>
      <c r="B660" s="3" t="s">
        <v>158</v>
      </c>
      <c r="C660" s="5" t="s">
        <v>177</v>
      </c>
      <c r="D660" s="104" t="s">
        <v>37</v>
      </c>
      <c r="E660" s="89" t="s">
        <v>176</v>
      </c>
      <c r="F660" s="56" t="str">
        <f t="shared" si="21"/>
        <v>Plein exercice</v>
      </c>
      <c r="G660" s="93" t="s">
        <v>133</v>
      </c>
    </row>
    <row r="661" spans="1:7" x14ac:dyDescent="0.2">
      <c r="A661" s="3" t="str">
        <f t="shared" si="20"/>
        <v>Soigner des blessures (au-dessus du derme)ManitobaInfirmières psychiatriques autorisées</v>
      </c>
      <c r="B661" s="3" t="s">
        <v>163</v>
      </c>
      <c r="C661" s="5" t="s">
        <v>177</v>
      </c>
      <c r="D661" s="104" t="s">
        <v>37</v>
      </c>
      <c r="E661" s="33" t="s">
        <v>55</v>
      </c>
      <c r="F661" s="56" t="str">
        <f t="shared" si="21"/>
        <v>Plein exercice</v>
      </c>
      <c r="G661" s="93" t="s">
        <v>133</v>
      </c>
    </row>
    <row r="662" spans="1:7" x14ac:dyDescent="0.2">
      <c r="A662" s="3" t="str">
        <f t="shared" si="20"/>
        <v>Effectuer des interventions sous le dermeManitobaInfirmières psychiatriques autorisées</v>
      </c>
      <c r="B662" s="3" t="s">
        <v>163</v>
      </c>
      <c r="C662" s="5" t="s">
        <v>177</v>
      </c>
      <c r="D662" s="104" t="s">
        <v>37</v>
      </c>
      <c r="E662" s="114" t="s">
        <v>56</v>
      </c>
      <c r="F662" s="56" t="str">
        <f t="shared" si="21"/>
        <v>Plein exercice</v>
      </c>
      <c r="G662" s="93" t="s">
        <v>133</v>
      </c>
    </row>
    <row r="663" spans="1:7" x14ac:dyDescent="0.2">
      <c r="A663" s="3" t="str">
        <f t="shared" si="20"/>
        <v>Installer une ligne intraveineuseManitobaInfirmières psychiatriques autorisées</v>
      </c>
      <c r="B663" s="3" t="s">
        <v>163</v>
      </c>
      <c r="C663" s="5" t="s">
        <v>177</v>
      </c>
      <c r="D663" s="104" t="s">
        <v>37</v>
      </c>
      <c r="E663" s="114" t="s">
        <v>57</v>
      </c>
      <c r="F663" s="56" t="str">
        <f t="shared" si="21"/>
        <v>Exercice restreint</v>
      </c>
      <c r="G663" s="93" t="s">
        <v>182</v>
      </c>
    </row>
    <row r="664" spans="1:7" x14ac:dyDescent="0.2">
      <c r="A664" s="3" t="str">
        <f t="shared" si="20"/>
        <v>Effectuer des interventions qui requièrent d’insérer un instrument ou un doigt dans un orifice corporelManitobaInfirmières psychiatriques autorisées</v>
      </c>
      <c r="B664" s="3" t="s">
        <v>163</v>
      </c>
      <c r="C664" s="5" t="s">
        <v>177</v>
      </c>
      <c r="D664" s="104" t="s">
        <v>37</v>
      </c>
      <c r="E664" s="114" t="s">
        <v>58</v>
      </c>
      <c r="F664" s="56" t="str">
        <f t="shared" si="21"/>
        <v>Plein exercice</v>
      </c>
      <c r="G664" s="93" t="s">
        <v>133</v>
      </c>
    </row>
    <row r="665" spans="1:7" x14ac:dyDescent="0.2">
      <c r="A665" s="3" t="str">
        <f t="shared" si="20"/>
        <v>Prescrire une forme de traitement par rayonnementManitobaInfirmières psychiatriques autorisées</v>
      </c>
      <c r="B665" s="3" t="s">
        <v>163</v>
      </c>
      <c r="C665" s="5" t="s">
        <v>177</v>
      </c>
      <c r="D665" s="104" t="s">
        <v>37</v>
      </c>
      <c r="E665" s="33" t="s">
        <v>59</v>
      </c>
      <c r="F665" s="56" t="str">
        <f t="shared" si="21"/>
        <v>Exercice restreint</v>
      </c>
      <c r="G665" s="93" t="s">
        <v>182</v>
      </c>
    </row>
    <row r="666" spans="1:7" x14ac:dyDescent="0.2">
      <c r="A666" s="3" t="str">
        <f t="shared" si="20"/>
        <v>Appliquer une forme de traitement par rayonnementManitobaInfirmières psychiatriques autorisées</v>
      </c>
      <c r="B666" s="3" t="s">
        <v>163</v>
      </c>
      <c r="C666" s="5" t="s">
        <v>177</v>
      </c>
      <c r="D666" s="104" t="s">
        <v>37</v>
      </c>
      <c r="E666" s="33" t="s">
        <v>60</v>
      </c>
      <c r="F666" s="56" t="str">
        <f t="shared" si="21"/>
        <v>Exercice restreint</v>
      </c>
      <c r="G666" s="93" t="s">
        <v>182</v>
      </c>
    </row>
    <row r="667" spans="1:7" x14ac:dyDescent="0.2">
      <c r="A667" s="3" t="str">
        <f t="shared" si="20"/>
        <v>Effectuer un électrocardiogrammeManitobaInfirmières psychiatriques autorisées</v>
      </c>
      <c r="B667" s="3" t="s">
        <v>163</v>
      </c>
      <c r="C667" s="5" t="s">
        <v>177</v>
      </c>
      <c r="D667" s="104" t="s">
        <v>37</v>
      </c>
      <c r="E667" s="114" t="s">
        <v>61</v>
      </c>
      <c r="F667" s="56" t="str">
        <f t="shared" si="21"/>
        <v>Plein exercice</v>
      </c>
      <c r="G667" s="93" t="s">
        <v>133</v>
      </c>
    </row>
    <row r="668" spans="1:7" x14ac:dyDescent="0.2">
      <c r="A668" s="3" t="str">
        <f t="shared" si="20"/>
        <v>Interpréter un électrocardiogrammeManitobaInfirmières psychiatriques autorisées</v>
      </c>
      <c r="B668" s="3" t="s">
        <v>163</v>
      </c>
      <c r="C668" s="5" t="s">
        <v>177</v>
      </c>
      <c r="D668" s="104" t="s">
        <v>37</v>
      </c>
      <c r="E668" s="114" t="s">
        <v>62</v>
      </c>
      <c r="F668" s="56" t="str">
        <f t="shared" si="21"/>
        <v>Plein exercice</v>
      </c>
      <c r="G668" s="93" t="s">
        <v>133</v>
      </c>
    </row>
    <row r="669" spans="1:7" x14ac:dyDescent="0.2">
      <c r="A669" s="3" t="str">
        <f t="shared" si="20"/>
        <v>Prescrire des analyses de sang et des produits sanguinsManitobaInfirmières psychiatriques autorisées</v>
      </c>
      <c r="B669" s="3" t="s">
        <v>163</v>
      </c>
      <c r="C669" s="5" t="s">
        <v>177</v>
      </c>
      <c r="D669" s="104" t="s">
        <v>37</v>
      </c>
      <c r="E669" s="119" t="s">
        <v>63</v>
      </c>
      <c r="F669" s="56" t="str">
        <f t="shared" si="21"/>
        <v>Exclu</v>
      </c>
      <c r="G669" s="97" t="s">
        <v>140</v>
      </c>
    </row>
    <row r="670" spans="1:7" x14ac:dyDescent="0.2">
      <c r="A670" s="3" t="str">
        <f t="shared" si="20"/>
        <v>Prescrire toute forme de radiothérapieManitobaInfirmières psychiatriques autorisées</v>
      </c>
      <c r="B670" s="3" t="s">
        <v>163</v>
      </c>
      <c r="C670" s="5" t="s">
        <v>177</v>
      </c>
      <c r="D670" s="104" t="s">
        <v>37</v>
      </c>
      <c r="E670" s="33" t="s">
        <v>64</v>
      </c>
      <c r="F670" s="56" t="str">
        <f t="shared" si="21"/>
        <v>Exercice restreint</v>
      </c>
      <c r="G670" s="93" t="s">
        <v>182</v>
      </c>
    </row>
    <row r="671" spans="1:7" x14ac:dyDescent="0.2">
      <c r="A671" s="3" t="str">
        <f t="shared" si="20"/>
        <v>Appliquer toute forme de radiothérapieManitobaInfirmières psychiatriques autorisées</v>
      </c>
      <c r="B671" s="3" t="s">
        <v>163</v>
      </c>
      <c r="C671" s="5" t="s">
        <v>177</v>
      </c>
      <c r="D671" s="104" t="s">
        <v>37</v>
      </c>
      <c r="E671" s="33" t="s">
        <v>65</v>
      </c>
      <c r="F671" s="56" t="str">
        <f t="shared" si="21"/>
        <v>Exercice restreint</v>
      </c>
      <c r="G671" s="93" t="s">
        <v>182</v>
      </c>
    </row>
    <row r="672" spans="1:7" x14ac:dyDescent="0.2">
      <c r="A672" s="3" t="str">
        <f t="shared" si="20"/>
        <v>Prescrire des traitements cosmétiques comme le BotoxManitobaInfirmières psychiatriques autorisées</v>
      </c>
      <c r="B672" s="3" t="s">
        <v>163</v>
      </c>
      <c r="C672" s="5" t="s">
        <v>177</v>
      </c>
      <c r="D672" s="104" t="s">
        <v>37</v>
      </c>
      <c r="E672" s="33" t="s">
        <v>66</v>
      </c>
      <c r="F672" s="56" t="str">
        <f t="shared" si="21"/>
        <v>Exclu</v>
      </c>
      <c r="G672" s="97" t="s">
        <v>140</v>
      </c>
    </row>
    <row r="673" spans="1:7" x14ac:dyDescent="0.2">
      <c r="A673" s="3" t="str">
        <f t="shared" si="20"/>
        <v>Appliquer des traitements cosmétiques comme le BotoxManitobaInfirmières psychiatriques autorisées</v>
      </c>
      <c r="B673" s="3" t="s">
        <v>163</v>
      </c>
      <c r="C673" s="5" t="s">
        <v>177</v>
      </c>
      <c r="D673" s="104" t="s">
        <v>37</v>
      </c>
      <c r="E673" s="33" t="s">
        <v>67</v>
      </c>
      <c r="F673" s="56" t="str">
        <f t="shared" si="21"/>
        <v>Plein exercice</v>
      </c>
      <c r="G673" s="93" t="s">
        <v>133</v>
      </c>
    </row>
    <row r="674" spans="1:7" x14ac:dyDescent="0.2">
      <c r="A674" s="3" t="str">
        <f t="shared" si="20"/>
        <v>Immobiliser des fracturesManitobaInfirmières psychiatriques autorisées</v>
      </c>
      <c r="B674" s="3" t="s">
        <v>163</v>
      </c>
      <c r="C674" s="5" t="s">
        <v>177</v>
      </c>
      <c r="D674" s="104" t="s">
        <v>37</v>
      </c>
      <c r="E674" s="33" t="s">
        <v>68</v>
      </c>
      <c r="F674" s="56" t="str">
        <f t="shared" si="21"/>
        <v>Exclu</v>
      </c>
      <c r="G674" s="97" t="s">
        <v>140</v>
      </c>
    </row>
    <row r="675" spans="1:7" x14ac:dyDescent="0.2">
      <c r="A675" s="3" t="str">
        <f t="shared" si="20"/>
        <v>Réduire une luxationManitobaInfirmières psychiatriques autorisées</v>
      </c>
      <c r="B675" s="3" t="s">
        <v>163</v>
      </c>
      <c r="C675" s="5" t="s">
        <v>177</v>
      </c>
      <c r="D675" s="104" t="s">
        <v>37</v>
      </c>
      <c r="E675" s="33" t="s">
        <v>69</v>
      </c>
      <c r="F675" s="56" t="str">
        <f t="shared" si="21"/>
        <v>Exclu</v>
      </c>
      <c r="G675" s="97" t="s">
        <v>140</v>
      </c>
    </row>
    <row r="676" spans="1:7" x14ac:dyDescent="0.2">
      <c r="A676" s="3" t="str">
        <f t="shared" si="20"/>
        <v>Installer un plâtreManitobaInfirmières psychiatriques autorisées</v>
      </c>
      <c r="B676" s="3" t="s">
        <v>163</v>
      </c>
      <c r="C676" s="5" t="s">
        <v>177</v>
      </c>
      <c r="D676" s="104" t="s">
        <v>37</v>
      </c>
      <c r="E676" s="33" t="s">
        <v>70</v>
      </c>
      <c r="F676" s="56" t="str">
        <f t="shared" si="21"/>
        <v>Exclu</v>
      </c>
      <c r="G676" s="97" t="s">
        <v>140</v>
      </c>
    </row>
    <row r="677" spans="1:7" x14ac:dyDescent="0.2">
      <c r="A677" s="3" t="str">
        <f t="shared" si="20"/>
        <v>Appliquer une contentionManitobaInfirmières psychiatriques autorisées</v>
      </c>
      <c r="B677" s="3" t="s">
        <v>163</v>
      </c>
      <c r="C677" s="5" t="s">
        <v>177</v>
      </c>
      <c r="D677" s="104" t="s">
        <v>37</v>
      </c>
      <c r="E677" s="33" t="s">
        <v>71</v>
      </c>
      <c r="F677" s="56" t="str">
        <f t="shared" si="21"/>
        <v>Plein exercice</v>
      </c>
      <c r="G677" s="93" t="s">
        <v>133</v>
      </c>
    </row>
    <row r="678" spans="1:7" x14ac:dyDescent="0.2">
      <c r="A678" s="3" t="str">
        <f t="shared" si="20"/>
        <v>Gérer une contentionManitobaInfirmières psychiatriques autorisées</v>
      </c>
      <c r="B678" s="3" t="s">
        <v>163</v>
      </c>
      <c r="C678" s="5" t="s">
        <v>177</v>
      </c>
      <c r="D678" s="104" t="s">
        <v>37</v>
      </c>
      <c r="E678" s="33" t="s">
        <v>72</v>
      </c>
      <c r="F678" s="56" t="str">
        <f t="shared" si="21"/>
        <v>Plein exercice</v>
      </c>
      <c r="G678" s="93" t="s">
        <v>133</v>
      </c>
    </row>
    <row r="679" spans="1:7" x14ac:dyDescent="0.2">
      <c r="A679" s="3" t="str">
        <f t="shared" si="20"/>
        <v>Réaliser des évaluations d’infections transmissibles sexuellement (ITS)ManitobaInfirmières psychiatriques autorisées</v>
      </c>
      <c r="B679" s="3" t="s">
        <v>163</v>
      </c>
      <c r="C679" s="5" t="s">
        <v>177</v>
      </c>
      <c r="D679" s="104" t="s">
        <v>37</v>
      </c>
      <c r="E679" s="114" t="s">
        <v>73</v>
      </c>
      <c r="F679" s="56" t="str">
        <f t="shared" si="21"/>
        <v>Plein exercice</v>
      </c>
      <c r="G679" s="93" t="s">
        <v>133</v>
      </c>
    </row>
    <row r="680" spans="1:7" x14ac:dyDescent="0.2">
      <c r="A680" s="3" t="str">
        <f t="shared" si="20"/>
        <v>Évaluer la contraceptionManitobaInfirmières psychiatriques autorisées</v>
      </c>
      <c r="B680" s="3" t="s">
        <v>163</v>
      </c>
      <c r="C680" s="5" t="s">
        <v>177</v>
      </c>
      <c r="D680" s="104" t="s">
        <v>37</v>
      </c>
      <c r="E680" s="114" t="s">
        <v>74</v>
      </c>
      <c r="F680" s="56" t="str">
        <f t="shared" si="21"/>
        <v>Plein exercice</v>
      </c>
      <c r="G680" s="93" t="s">
        <v>133</v>
      </c>
    </row>
    <row r="681" spans="1:7" x14ac:dyDescent="0.2">
      <c r="A681" s="3" t="str">
        <f t="shared" si="20"/>
        <v>Insérer des dispositifs intra-utérinsManitobaInfirmières psychiatriques autorisées</v>
      </c>
      <c r="B681" s="3" t="s">
        <v>163</v>
      </c>
      <c r="C681" s="5" t="s">
        <v>177</v>
      </c>
      <c r="D681" s="104" t="s">
        <v>37</v>
      </c>
      <c r="E681" s="115" t="s">
        <v>75</v>
      </c>
      <c r="F681" s="56" t="str">
        <f t="shared" si="21"/>
        <v>Exercice restreint</v>
      </c>
      <c r="G681" s="93" t="s">
        <v>182</v>
      </c>
    </row>
    <row r="682" spans="1:7" x14ac:dyDescent="0.2">
      <c r="A682" s="3" t="str">
        <f t="shared" si="20"/>
        <v>Effectuer un examen pelvienManitobaInfirmières psychiatriques autorisées</v>
      </c>
      <c r="B682" s="3" t="s">
        <v>163</v>
      </c>
      <c r="C682" s="5" t="s">
        <v>177</v>
      </c>
      <c r="D682" s="104" t="s">
        <v>37</v>
      </c>
      <c r="E682" s="114" t="s">
        <v>76</v>
      </c>
      <c r="F682" s="56" t="str">
        <f t="shared" si="21"/>
        <v>Exercice restreint</v>
      </c>
      <c r="G682" s="93" t="s">
        <v>182</v>
      </c>
    </row>
    <row r="683" spans="1:7" x14ac:dyDescent="0.2">
      <c r="A683" s="3" t="str">
        <f t="shared" si="20"/>
        <v>Dépister le cancer du col de l’utérus ManitobaInfirmières psychiatriques autorisées</v>
      </c>
      <c r="B683" s="3" t="s">
        <v>163</v>
      </c>
      <c r="C683" s="5" t="s">
        <v>177</v>
      </c>
      <c r="D683" s="104" t="s">
        <v>37</v>
      </c>
      <c r="E683" s="114" t="s">
        <v>77</v>
      </c>
      <c r="F683" s="56" t="str">
        <f t="shared" si="21"/>
        <v>Exercice restreint</v>
      </c>
      <c r="G683" s="93" t="s">
        <v>182</v>
      </c>
    </row>
    <row r="684" spans="1:7" x14ac:dyDescent="0.2">
      <c r="A684" s="3" t="str">
        <f t="shared" si="20"/>
        <v>Dépister les troubles de santé mentaleManitobaInfirmières psychiatriques autorisées</v>
      </c>
      <c r="B684" s="3" t="s">
        <v>163</v>
      </c>
      <c r="C684" s="5" t="s">
        <v>177</v>
      </c>
      <c r="D684" s="104" t="s">
        <v>37</v>
      </c>
      <c r="E684" s="114" t="s">
        <v>78</v>
      </c>
      <c r="F684" s="56" t="str">
        <f t="shared" si="21"/>
        <v>Plein exercice</v>
      </c>
      <c r="G684" s="93" t="s">
        <v>133</v>
      </c>
    </row>
    <row r="685" spans="1:7" x14ac:dyDescent="0.2">
      <c r="A685" s="3" t="str">
        <f t="shared" si="20"/>
        <v>Dépister l’utilisation de substancesManitobaInfirmières psychiatriques autorisées</v>
      </c>
      <c r="B685" s="3" t="s">
        <v>163</v>
      </c>
      <c r="C685" s="5" t="s">
        <v>177</v>
      </c>
      <c r="D685" s="104" t="s">
        <v>37</v>
      </c>
      <c r="E685" s="114" t="s">
        <v>79</v>
      </c>
      <c r="F685" s="56" t="str">
        <f t="shared" si="21"/>
        <v>Plein exercice</v>
      </c>
      <c r="G685" s="93" t="s">
        <v>133</v>
      </c>
    </row>
    <row r="686" spans="1:7" x14ac:dyDescent="0.2">
      <c r="A686" s="3" t="str">
        <f t="shared" si="20"/>
        <v>Effectuer des tests d’allergiesManitobaInfirmières psychiatriques autorisées</v>
      </c>
      <c r="B686" s="3" t="s">
        <v>163</v>
      </c>
      <c r="C686" s="5" t="s">
        <v>177</v>
      </c>
      <c r="D686" s="104" t="s">
        <v>37</v>
      </c>
      <c r="E686" s="114" t="s">
        <v>80</v>
      </c>
      <c r="F686" s="56" t="str">
        <f t="shared" si="21"/>
        <v>Exclu</v>
      </c>
      <c r="G686" s="97" t="s">
        <v>140</v>
      </c>
    </row>
    <row r="687" spans="1:7" x14ac:dyDescent="0.2">
      <c r="A687" s="3" t="str">
        <f t="shared" si="20"/>
        <v>Fournir des soins de réadaptationManitobaInfirmières psychiatriques autorisées</v>
      </c>
      <c r="B687" s="3" t="s">
        <v>163</v>
      </c>
      <c r="C687" s="5" t="s">
        <v>177</v>
      </c>
      <c r="D687" s="104" t="s">
        <v>37</v>
      </c>
      <c r="E687" s="114" t="s">
        <v>81</v>
      </c>
      <c r="F687" s="56" t="str">
        <f t="shared" si="21"/>
        <v>Plein exercice</v>
      </c>
      <c r="G687" s="93" t="s">
        <v>133</v>
      </c>
    </row>
    <row r="688" spans="1:7" x14ac:dyDescent="0.2">
      <c r="A688" s="3" t="str">
        <f t="shared" si="20"/>
        <v>Offrir des services de psychothérapie pour la santé mentaleManitobaInfirmières psychiatriques autorisées</v>
      </c>
      <c r="B688" s="3" t="s">
        <v>163</v>
      </c>
      <c r="C688" s="5" t="s">
        <v>177</v>
      </c>
      <c r="D688" s="104" t="s">
        <v>37</v>
      </c>
      <c r="E688" s="33" t="s">
        <v>82</v>
      </c>
      <c r="F688" s="56" t="str">
        <f t="shared" si="21"/>
        <v>Plein exercice</v>
      </c>
      <c r="G688" s="93" t="s">
        <v>133</v>
      </c>
    </row>
    <row r="689" spans="1:7" x14ac:dyDescent="0.2">
      <c r="A689" s="3" t="str">
        <f t="shared" si="20"/>
        <v>Offrir du soutien pour l’aide médicale à mourir avec supervisionManitobaInfirmières psychiatriques autorisées</v>
      </c>
      <c r="B689" s="3" t="s">
        <v>163</v>
      </c>
      <c r="C689" s="5" t="s">
        <v>177</v>
      </c>
      <c r="D689" s="104" t="s">
        <v>37</v>
      </c>
      <c r="E689" s="33" t="s">
        <v>83</v>
      </c>
      <c r="F689" s="56" t="str">
        <f t="shared" si="21"/>
        <v>Plein exercice</v>
      </c>
      <c r="G689" s="93" t="s">
        <v>133</v>
      </c>
    </row>
    <row r="690" spans="1:7" x14ac:dyDescent="0.2">
      <c r="A690" s="3" t="str">
        <f t="shared" si="20"/>
        <v>Prescrire une pharmacothérapie ManitobaInfirmières psychiatriques autorisées</v>
      </c>
      <c r="B690" s="3" t="s">
        <v>164</v>
      </c>
      <c r="C690" s="5" t="s">
        <v>177</v>
      </c>
      <c r="D690" s="104" t="s">
        <v>37</v>
      </c>
      <c r="E690" s="33" t="s">
        <v>85</v>
      </c>
      <c r="F690" s="56" t="str">
        <f t="shared" si="21"/>
        <v>Exercice restreint</v>
      </c>
      <c r="G690" s="93" t="s">
        <v>182</v>
      </c>
    </row>
    <row r="691" spans="1:7" x14ac:dyDescent="0.2">
      <c r="A691" s="3" t="str">
        <f t="shared" si="20"/>
        <v>Préparer des médicaments d’ordonnanceManitobaInfirmières psychiatriques autorisées</v>
      </c>
      <c r="B691" s="3" t="s">
        <v>164</v>
      </c>
      <c r="C691" s="5" t="s">
        <v>177</v>
      </c>
      <c r="D691" s="104" t="s">
        <v>37</v>
      </c>
      <c r="E691" s="114" t="s">
        <v>86</v>
      </c>
      <c r="F691" s="56" t="str">
        <f t="shared" si="21"/>
        <v>Plein exercice</v>
      </c>
      <c r="G691" s="93" t="s">
        <v>133</v>
      </c>
    </row>
    <row r="692" spans="1:7" x14ac:dyDescent="0.2">
      <c r="A692" s="3" t="str">
        <f t="shared" si="20"/>
        <v>Administrer des médicaments prescritsManitobaInfirmières psychiatriques autorisées</v>
      </c>
      <c r="B692" s="3" t="s">
        <v>164</v>
      </c>
      <c r="C692" s="5" t="s">
        <v>177</v>
      </c>
      <c r="D692" s="104" t="s">
        <v>37</v>
      </c>
      <c r="E692" s="114" t="s">
        <v>87</v>
      </c>
      <c r="F692" s="56" t="str">
        <f t="shared" si="21"/>
        <v>Plein exercice</v>
      </c>
      <c r="G692" s="93" t="s">
        <v>133</v>
      </c>
    </row>
    <row r="693" spans="1:7" x14ac:dyDescent="0.2">
      <c r="A693" s="3" t="str">
        <f t="shared" si="20"/>
        <v>Prescrire des substances contrôléesManitobaInfirmières psychiatriques autorisées</v>
      </c>
      <c r="B693" s="3" t="s">
        <v>164</v>
      </c>
      <c r="C693" s="5" t="s">
        <v>177</v>
      </c>
      <c r="D693" s="104" t="s">
        <v>37</v>
      </c>
      <c r="E693" s="33" t="s">
        <v>88</v>
      </c>
      <c r="F693" s="56" t="str">
        <f t="shared" si="21"/>
        <v>Exclu</v>
      </c>
      <c r="G693" s="97" t="s">
        <v>140</v>
      </c>
    </row>
    <row r="694" spans="1:7" x14ac:dyDescent="0.2">
      <c r="A694" s="3" t="str">
        <f t="shared" si="20"/>
        <v>Administrer des substances contrôlées ManitobaInfirmières psychiatriques autorisées</v>
      </c>
      <c r="B694" s="3" t="s">
        <v>164</v>
      </c>
      <c r="C694" s="5" t="s">
        <v>177</v>
      </c>
      <c r="D694" s="104" t="s">
        <v>37</v>
      </c>
      <c r="E694" s="114" t="s">
        <v>190</v>
      </c>
      <c r="F694" s="56" t="str">
        <f t="shared" si="21"/>
        <v>Plein exercice</v>
      </c>
      <c r="G694" s="93" t="s">
        <v>133</v>
      </c>
    </row>
    <row r="695" spans="1:7" x14ac:dyDescent="0.2">
      <c r="A695" s="3" t="str">
        <f t="shared" si="20"/>
        <v>Prescrire des vaccinsManitobaInfirmières psychiatriques autorisées</v>
      </c>
      <c r="B695" s="3" t="s">
        <v>164</v>
      </c>
      <c r="C695" s="5" t="s">
        <v>177</v>
      </c>
      <c r="D695" s="104" t="s">
        <v>37</v>
      </c>
      <c r="E695" s="33" t="s">
        <v>89</v>
      </c>
      <c r="F695" s="56" t="str">
        <f t="shared" si="21"/>
        <v>Exercice restreint</v>
      </c>
      <c r="G695" s="93" t="s">
        <v>182</v>
      </c>
    </row>
    <row r="696" spans="1:7" x14ac:dyDescent="0.2">
      <c r="A696" s="3" t="str">
        <f t="shared" si="20"/>
        <v>Administrer des vaccinsManitobaInfirmières psychiatriques autorisées</v>
      </c>
      <c r="B696" s="3" t="s">
        <v>164</v>
      </c>
      <c r="C696" s="5" t="s">
        <v>177</v>
      </c>
      <c r="D696" s="104" t="s">
        <v>37</v>
      </c>
      <c r="E696" s="114" t="s">
        <v>189</v>
      </c>
      <c r="F696" s="56" t="str">
        <f t="shared" si="21"/>
        <v>Plein exercice</v>
      </c>
      <c r="G696" s="93" t="s">
        <v>133</v>
      </c>
    </row>
    <row r="697" spans="1:7" x14ac:dyDescent="0.2">
      <c r="A697" s="3" t="str">
        <f t="shared" si="20"/>
        <v>Gérer le travail et l’accouchement de manière autonome ManitobaInfirmières psychiatriques autorisées</v>
      </c>
      <c r="B697" s="3" t="s">
        <v>165</v>
      </c>
      <c r="C697" s="5" t="s">
        <v>177</v>
      </c>
      <c r="D697" s="104" t="s">
        <v>37</v>
      </c>
      <c r="E697" s="33" t="s">
        <v>91</v>
      </c>
      <c r="F697" s="56" t="str">
        <f t="shared" si="21"/>
        <v>Exclu</v>
      </c>
      <c r="G697" s="97" t="s">
        <v>140</v>
      </c>
    </row>
    <row r="698" spans="1:7" x14ac:dyDescent="0.2">
      <c r="A698" s="3" t="str">
        <f t="shared" si="20"/>
        <v>Confirmer un décèsManitobaInfirmières psychiatriques autorisées</v>
      </c>
      <c r="B698" s="3" t="s">
        <v>165</v>
      </c>
      <c r="C698" s="5" t="s">
        <v>177</v>
      </c>
      <c r="D698" s="104" t="s">
        <v>37</v>
      </c>
      <c r="E698" s="33" t="s">
        <v>92</v>
      </c>
      <c r="F698" s="56" t="str">
        <f t="shared" si="21"/>
        <v>Plein exercice</v>
      </c>
      <c r="G698" s="93" t="s">
        <v>133</v>
      </c>
    </row>
    <row r="699" spans="1:7" x14ac:dyDescent="0.2">
      <c r="A699" s="3" t="str">
        <f t="shared" si="20"/>
        <v>Admettre des patients à l’hôpital et leur accorder un congéManitobaInfirmières psychiatriques autorisées</v>
      </c>
      <c r="B699" s="3" t="s">
        <v>165</v>
      </c>
      <c r="C699" s="5" t="s">
        <v>177</v>
      </c>
      <c r="D699" s="104" t="s">
        <v>37</v>
      </c>
      <c r="E699" s="33" t="s">
        <v>93</v>
      </c>
      <c r="F699" s="56" t="str">
        <f t="shared" si="21"/>
        <v>Exclu</v>
      </c>
      <c r="G699" s="97" t="s">
        <v>140</v>
      </c>
    </row>
    <row r="700" spans="1:7" x14ac:dyDescent="0.2">
      <c r="A700" s="3" t="str">
        <f t="shared" si="20"/>
        <v>Certifier un décès (c.-à.-d. remplir le certificat de décès)ManitobaInfirmières psychiatriques autorisées</v>
      </c>
      <c r="B700" s="3" t="s">
        <v>165</v>
      </c>
      <c r="C700" s="5" t="s">
        <v>177</v>
      </c>
      <c r="D700" s="104" t="s">
        <v>37</v>
      </c>
      <c r="E700" s="33" t="s">
        <v>94</v>
      </c>
      <c r="F700" s="56" t="str">
        <f t="shared" si="21"/>
        <v>Exclu</v>
      </c>
      <c r="G700" s="97" t="s">
        <v>140</v>
      </c>
    </row>
    <row r="701" spans="1:7" x14ac:dyDescent="0.2">
      <c r="A701" s="3" t="str">
        <f t="shared" si="20"/>
        <v>Effectuer un examen médical pour le permis de conduireManitobaInfirmières psychiatriques autorisées</v>
      </c>
      <c r="B701" s="3" t="s">
        <v>165</v>
      </c>
      <c r="C701" s="5" t="s">
        <v>177</v>
      </c>
      <c r="D701" s="104" t="s">
        <v>37</v>
      </c>
      <c r="E701" s="33" t="s">
        <v>95</v>
      </c>
      <c r="F701" s="56" t="str">
        <f t="shared" si="21"/>
        <v>Exclu</v>
      </c>
      <c r="G701" s="97" t="s">
        <v>140</v>
      </c>
    </row>
    <row r="702" spans="1:7" x14ac:dyDescent="0.2">
      <c r="A702" s="3" t="str">
        <f t="shared" si="20"/>
        <v>Remplir les formulaires d’invalidité fédérauxManitobaInfirmières psychiatriques autorisées</v>
      </c>
      <c r="B702" s="3" t="s">
        <v>165</v>
      </c>
      <c r="C702" s="5" t="s">
        <v>177</v>
      </c>
      <c r="D702" s="104" t="s">
        <v>37</v>
      </c>
      <c r="E702" s="33" t="s">
        <v>96</v>
      </c>
      <c r="F702" s="56" t="str">
        <f t="shared" si="21"/>
        <v>Exclu</v>
      </c>
      <c r="G702" s="97" t="s">
        <v>140</v>
      </c>
    </row>
    <row r="703" spans="1:7" x14ac:dyDescent="0.2">
      <c r="A703" s="3" t="str">
        <f t="shared" si="20"/>
        <v>Remplir les formulaires médicaux provinciaux ou territoriauxManitobaInfirmières psychiatriques autorisées</v>
      </c>
      <c r="B703" s="3" t="s">
        <v>165</v>
      </c>
      <c r="C703" s="5" t="s">
        <v>177</v>
      </c>
      <c r="D703" s="104" t="s">
        <v>37</v>
      </c>
      <c r="E703" s="33" t="s">
        <v>97</v>
      </c>
      <c r="F703" s="56" t="str">
        <f t="shared" si="21"/>
        <v>Exercice restreint</v>
      </c>
      <c r="G703" s="93" t="s">
        <v>182</v>
      </c>
    </row>
    <row r="704" spans="1:7" x14ac:dyDescent="0.2">
      <c r="A704" s="3" t="str">
        <f t="shared" si="20"/>
        <v>Signer les formulaires d’obtention de vignette pour personnes handicapéesManitobaInfirmières psychiatriques autorisées</v>
      </c>
      <c r="B704" s="3" t="s">
        <v>165</v>
      </c>
      <c r="C704" s="5" t="s">
        <v>177</v>
      </c>
      <c r="D704" s="104" t="s">
        <v>37</v>
      </c>
      <c r="E704" s="33" t="s">
        <v>98</v>
      </c>
      <c r="F704" s="56" t="str">
        <f t="shared" si="21"/>
        <v>Exclu</v>
      </c>
      <c r="G704" s="97" t="s">
        <v>140</v>
      </c>
    </row>
    <row r="705" spans="1:7" x14ac:dyDescent="0.2">
      <c r="A705" s="3" t="str">
        <f t="shared" si="20"/>
        <v>Admettre des patients à des établissements de soins de longue durée ManitobaInfirmières psychiatriques autorisées</v>
      </c>
      <c r="B705" s="3" t="s">
        <v>165</v>
      </c>
      <c r="C705" s="5" t="s">
        <v>177</v>
      </c>
      <c r="D705" s="104" t="s">
        <v>37</v>
      </c>
      <c r="E705" s="33" t="s">
        <v>99</v>
      </c>
      <c r="F705" s="56" t="str">
        <f t="shared" si="21"/>
        <v>Exclu</v>
      </c>
      <c r="G705" s="97" t="s">
        <v>140</v>
      </c>
    </row>
    <row r="706" spans="1:7" x14ac:dyDescent="0.2">
      <c r="A706" s="3" t="str">
        <f t="shared" si="20"/>
        <v>Remplir la Formule 1 d’admission non volontaire à l’hôpital ManitobaInfirmières psychiatriques autorisées</v>
      </c>
      <c r="B706" s="3" t="s">
        <v>165</v>
      </c>
      <c r="C706" s="5" t="s">
        <v>177</v>
      </c>
      <c r="D706" s="104" t="s">
        <v>37</v>
      </c>
      <c r="E706" s="33" t="s">
        <v>100</v>
      </c>
      <c r="F706" s="56" t="str">
        <f t="shared" si="21"/>
        <v>Exclu</v>
      </c>
      <c r="G706" s="97" t="s">
        <v>140</v>
      </c>
    </row>
    <row r="707" spans="1:7" x14ac:dyDescent="0.2">
      <c r="A707" s="3" t="str">
        <f t="shared" si="20"/>
        <v>Tenir une clinique de gestion des maladies (soin des pieds, diabète) ManitobaInfirmières psychiatriques autorisées</v>
      </c>
      <c r="B707" s="3" t="s">
        <v>165</v>
      </c>
      <c r="C707" s="5" t="s">
        <v>177</v>
      </c>
      <c r="D707" s="104" t="s">
        <v>37</v>
      </c>
      <c r="E707" s="114" t="s">
        <v>101</v>
      </c>
      <c r="F707" s="56" t="str">
        <f t="shared" si="21"/>
        <v>Plein exercice</v>
      </c>
      <c r="G707" s="93" t="s">
        <v>133</v>
      </c>
    </row>
    <row r="708" spans="1:7" x14ac:dyDescent="0.2">
      <c r="A708" s="3" t="str">
        <f t="shared" si="20"/>
        <v>Évaluer la santéManitobaInfirmières auxiliaires autorisées</v>
      </c>
      <c r="B708" s="3" t="s">
        <v>158</v>
      </c>
      <c r="C708" s="5" t="s">
        <v>177</v>
      </c>
      <c r="D708" s="2" t="s">
        <v>38</v>
      </c>
      <c r="E708" s="22" t="s">
        <v>40</v>
      </c>
      <c r="F708" s="56" t="str">
        <f t="shared" si="21"/>
        <v>Plein exercice</v>
      </c>
      <c r="G708" s="93" t="s">
        <v>133</v>
      </c>
    </row>
    <row r="709" spans="1:7" x14ac:dyDescent="0.2">
      <c r="A709" s="3" t="str">
        <f t="shared" ref="A709:A772" si="22">CONCATENATE(E709,C709,D709)</f>
        <v>Établir le diagnostic infirmierManitobaInfirmières auxiliaires autorisées</v>
      </c>
      <c r="B709" s="3" t="s">
        <v>158</v>
      </c>
      <c r="C709" s="5" t="s">
        <v>177</v>
      </c>
      <c r="D709" s="2" t="s">
        <v>38</v>
      </c>
      <c r="E709" s="22" t="s">
        <v>41</v>
      </c>
      <c r="F709" s="56" t="str">
        <f t="shared" ref="F709:F771" si="23">TRIM(G709)</f>
        <v>Plein exercice</v>
      </c>
      <c r="G709" s="93" t="s">
        <v>133</v>
      </c>
    </row>
    <row r="710" spans="1:7" x14ac:dyDescent="0.2">
      <c r="A710" s="3" t="str">
        <f t="shared" si="22"/>
        <v>Élaborer le plan de soins infirmiersManitobaInfirmières auxiliaires autorisées</v>
      </c>
      <c r="B710" s="3" t="s">
        <v>158</v>
      </c>
      <c r="C710" s="5" t="s">
        <v>177</v>
      </c>
      <c r="D710" s="2" t="s">
        <v>38</v>
      </c>
      <c r="E710" s="22" t="s">
        <v>42</v>
      </c>
      <c r="F710" s="56" t="str">
        <f t="shared" si="23"/>
        <v>Plein exercice</v>
      </c>
      <c r="G710" s="93" t="s">
        <v>133</v>
      </c>
    </row>
    <row r="711" spans="1:7" x14ac:dyDescent="0.2">
      <c r="A711" s="3" t="str">
        <f t="shared" si="22"/>
        <v>Réaliser les interventions infirmièresManitobaInfirmières auxiliaires autorisées</v>
      </c>
      <c r="B711" s="3" t="s">
        <v>158</v>
      </c>
      <c r="C711" s="5" t="s">
        <v>177</v>
      </c>
      <c r="D711" s="2" t="s">
        <v>38</v>
      </c>
      <c r="E711" s="22" t="s">
        <v>43</v>
      </c>
      <c r="F711" s="56" t="str">
        <f t="shared" si="23"/>
        <v>Plein exercice</v>
      </c>
      <c r="G711" s="93" t="s">
        <v>133</v>
      </c>
    </row>
    <row r="712" spans="1:7" x14ac:dyDescent="0.2">
      <c r="A712" s="3" t="str">
        <f t="shared" si="22"/>
        <v>Consulter d’autres professionnels de la santéManitobaInfirmières auxiliaires autorisées</v>
      </c>
      <c r="B712" s="3" t="s">
        <v>158</v>
      </c>
      <c r="C712" s="5" t="s">
        <v>177</v>
      </c>
      <c r="D712" s="2" t="s">
        <v>38</v>
      </c>
      <c r="E712" s="23" t="s">
        <v>44</v>
      </c>
      <c r="F712" s="56" t="str">
        <f t="shared" si="23"/>
        <v>Plein exercice</v>
      </c>
      <c r="G712" s="93" t="s">
        <v>133</v>
      </c>
    </row>
    <row r="713" spans="1:7" ht="28.5" x14ac:dyDescent="0.2">
      <c r="A713" s="3" t="str">
        <f t="shared" si="22"/>
        <v>Orienter les patients vers d’autres professionnels de la santéManitobaInfirmières auxiliaires autorisées</v>
      </c>
      <c r="B713" s="3" t="s">
        <v>158</v>
      </c>
      <c r="C713" s="5" t="s">
        <v>177</v>
      </c>
      <c r="D713" s="2" t="s">
        <v>38</v>
      </c>
      <c r="E713" s="23" t="s">
        <v>45</v>
      </c>
      <c r="F713" s="56" t="str">
        <f t="shared" si="23"/>
        <v>Plein exercice</v>
      </c>
      <c r="G713" s="93" t="s">
        <v>133</v>
      </c>
    </row>
    <row r="714" spans="1:7" x14ac:dyDescent="0.2">
      <c r="A714" s="3" t="str">
        <f t="shared" si="22"/>
        <v>Coordonner les services de santé ManitobaInfirmières auxiliaires autorisées</v>
      </c>
      <c r="B714" s="3" t="s">
        <v>158</v>
      </c>
      <c r="C714" s="5" t="s">
        <v>177</v>
      </c>
      <c r="D714" s="2" t="s">
        <v>38</v>
      </c>
      <c r="E714" s="22" t="s">
        <v>46</v>
      </c>
      <c r="F714" s="56" t="str">
        <f t="shared" si="23"/>
        <v>Plein exercice</v>
      </c>
      <c r="G714" s="93" t="s">
        <v>133</v>
      </c>
    </row>
    <row r="715" spans="1:7" x14ac:dyDescent="0.2">
      <c r="A715" s="3" t="str">
        <f t="shared" si="22"/>
        <v>Prescrire des radiographiesManitobaInfirmières auxiliaires autorisées</v>
      </c>
      <c r="B715" s="3" t="s">
        <v>158</v>
      </c>
      <c r="C715" s="5" t="s">
        <v>177</v>
      </c>
      <c r="D715" s="2" t="s">
        <v>38</v>
      </c>
      <c r="E715" s="22" t="s">
        <v>47</v>
      </c>
      <c r="F715" s="56" t="str">
        <f t="shared" si="23"/>
        <v>Exercice restreint</v>
      </c>
      <c r="G715" s="93" t="s">
        <v>182</v>
      </c>
    </row>
    <row r="716" spans="1:7" x14ac:dyDescent="0.2">
      <c r="A716" s="3" t="str">
        <f t="shared" si="22"/>
        <v>Interpréter les radiographiesManitobaInfirmières auxiliaires autorisées</v>
      </c>
      <c r="B716" s="3" t="s">
        <v>158</v>
      </c>
      <c r="C716" s="5" t="s">
        <v>177</v>
      </c>
      <c r="D716" s="2" t="s">
        <v>38</v>
      </c>
      <c r="E716" s="114" t="s">
        <v>48</v>
      </c>
      <c r="F716" s="56" t="str">
        <f t="shared" si="23"/>
        <v>Exclu</v>
      </c>
      <c r="G716" s="97" t="s">
        <v>140</v>
      </c>
    </row>
    <row r="717" spans="1:7" x14ac:dyDescent="0.2">
      <c r="A717" s="3" t="str">
        <f t="shared" si="22"/>
        <v>Prescrire des analyses de laboratoireManitobaInfirmières auxiliaires autorisées</v>
      </c>
      <c r="B717" s="3" t="s">
        <v>158</v>
      </c>
      <c r="C717" s="5" t="s">
        <v>177</v>
      </c>
      <c r="D717" s="2" t="s">
        <v>38</v>
      </c>
      <c r="E717" s="114" t="s">
        <v>49</v>
      </c>
      <c r="F717" s="56" t="str">
        <f t="shared" si="23"/>
        <v>Exercice restreint</v>
      </c>
      <c r="G717" s="93" t="s">
        <v>182</v>
      </c>
    </row>
    <row r="718" spans="1:7" x14ac:dyDescent="0.2">
      <c r="A718" s="3" t="str">
        <f t="shared" si="22"/>
        <v>Interpréter les résultats des analyses de laboratoireManitobaInfirmières auxiliaires autorisées</v>
      </c>
      <c r="B718" s="3" t="s">
        <v>158</v>
      </c>
      <c r="C718" s="5" t="s">
        <v>177</v>
      </c>
      <c r="D718" s="2" t="s">
        <v>38</v>
      </c>
      <c r="E718" s="114" t="s">
        <v>50</v>
      </c>
      <c r="F718" s="56" t="str">
        <f t="shared" si="23"/>
        <v>Exercice restreint</v>
      </c>
      <c r="G718" s="93" t="s">
        <v>182</v>
      </c>
    </row>
    <row r="719" spans="1:7" x14ac:dyDescent="0.2">
      <c r="A719" s="3" t="str">
        <f t="shared" si="22"/>
        <v>Communiquer les diagnostics et les résultats des tests aux patientsManitobaInfirmières auxiliaires autorisées</v>
      </c>
      <c r="B719" s="3" t="s">
        <v>158</v>
      </c>
      <c r="C719" s="5" t="s">
        <v>177</v>
      </c>
      <c r="D719" s="2" t="s">
        <v>38</v>
      </c>
      <c r="E719" s="33" t="s">
        <v>51</v>
      </c>
      <c r="F719" s="56" t="str">
        <f t="shared" si="23"/>
        <v>Exercice restreint</v>
      </c>
      <c r="G719" s="93" t="s">
        <v>182</v>
      </c>
    </row>
    <row r="720" spans="1:7" x14ac:dyDescent="0.2">
      <c r="A720" s="3" t="str">
        <f t="shared" si="22"/>
        <v>Surveiller et évaluer les résultats pour le clientManitobaInfirmières auxiliaires autorisées</v>
      </c>
      <c r="B720" s="3" t="s">
        <v>158</v>
      </c>
      <c r="C720" s="5" t="s">
        <v>177</v>
      </c>
      <c r="D720" s="2" t="s">
        <v>38</v>
      </c>
      <c r="E720" s="22" t="s">
        <v>52</v>
      </c>
      <c r="F720" s="56" t="str">
        <f t="shared" si="23"/>
        <v>Plein exercice</v>
      </c>
      <c r="G720" s="93" t="s">
        <v>133</v>
      </c>
    </row>
    <row r="721" spans="1:7" x14ac:dyDescent="0.2">
      <c r="A721" s="3" t="str">
        <f t="shared" si="22"/>
        <v>Effectuer des visites de suiviManitobaInfirmières auxiliaires autorisées</v>
      </c>
      <c r="B721" s="3" t="s">
        <v>158</v>
      </c>
      <c r="C721" s="5" t="s">
        <v>177</v>
      </c>
      <c r="D721" s="2" t="s">
        <v>38</v>
      </c>
      <c r="E721" s="22" t="s">
        <v>53</v>
      </c>
      <c r="F721" s="56" t="str">
        <f t="shared" si="23"/>
        <v>Plein exercice</v>
      </c>
      <c r="G721" s="93" t="s">
        <v>133</v>
      </c>
    </row>
    <row r="722" spans="1:7" x14ac:dyDescent="0.2">
      <c r="A722" s="3" t="str">
        <f t="shared" si="22"/>
        <v>Manage NP-led clinics ManitobaInfirmières auxiliaires autorisées</v>
      </c>
      <c r="B722" s="3" t="s">
        <v>158</v>
      </c>
      <c r="C722" s="5" t="s">
        <v>177</v>
      </c>
      <c r="D722" s="2" t="s">
        <v>38</v>
      </c>
      <c r="E722" s="89" t="s">
        <v>174</v>
      </c>
      <c r="F722" s="56" t="str">
        <f t="shared" si="23"/>
        <v>Exclu</v>
      </c>
      <c r="G722" s="97" t="s">
        <v>140</v>
      </c>
    </row>
    <row r="723" spans="1:7" x14ac:dyDescent="0.2">
      <c r="A723" s="3" t="str">
        <f t="shared" si="22"/>
        <v>Roster and manage patientsManitobaInfirmières auxiliaires autorisées</v>
      </c>
      <c r="B723" s="3" t="s">
        <v>158</v>
      </c>
      <c r="C723" s="5" t="s">
        <v>177</v>
      </c>
      <c r="D723" s="2" t="s">
        <v>38</v>
      </c>
      <c r="E723" s="89" t="s">
        <v>175</v>
      </c>
      <c r="F723" s="56" t="str">
        <f t="shared" si="23"/>
        <v>Exclu</v>
      </c>
      <c r="G723" s="97" t="s">
        <v>140</v>
      </c>
    </row>
    <row r="724" spans="1:7" x14ac:dyDescent="0.2">
      <c r="A724" s="3" t="str">
        <f t="shared" si="22"/>
        <v>Practise autonomouslyManitobaInfirmières auxiliaires autorisées</v>
      </c>
      <c r="B724" s="3" t="s">
        <v>158</v>
      </c>
      <c r="C724" s="5" t="s">
        <v>177</v>
      </c>
      <c r="D724" s="2" t="s">
        <v>38</v>
      </c>
      <c r="E724" s="89" t="s">
        <v>176</v>
      </c>
      <c r="F724" s="56" t="str">
        <f t="shared" si="23"/>
        <v>Plein exercice</v>
      </c>
      <c r="G724" s="93" t="s">
        <v>133</v>
      </c>
    </row>
    <row r="725" spans="1:7" x14ac:dyDescent="0.2">
      <c r="A725" s="3" t="str">
        <f t="shared" si="22"/>
        <v>Soigner des blessures (au-dessus du derme)ManitobaInfirmières auxiliaires autorisées</v>
      </c>
      <c r="B725" s="3" t="s">
        <v>163</v>
      </c>
      <c r="C725" s="5" t="s">
        <v>177</v>
      </c>
      <c r="D725" s="2" t="s">
        <v>38</v>
      </c>
      <c r="E725" s="33" t="s">
        <v>55</v>
      </c>
      <c r="F725" s="56" t="str">
        <f t="shared" si="23"/>
        <v>Plein exercice</v>
      </c>
      <c r="G725" s="93" t="s">
        <v>133</v>
      </c>
    </row>
    <row r="726" spans="1:7" x14ac:dyDescent="0.2">
      <c r="A726" s="3" t="str">
        <f t="shared" si="22"/>
        <v>Effectuer des interventions sous le dermeManitobaInfirmières auxiliaires autorisées</v>
      </c>
      <c r="B726" s="3" t="s">
        <v>163</v>
      </c>
      <c r="C726" s="5" t="s">
        <v>177</v>
      </c>
      <c r="D726" s="2" t="s">
        <v>38</v>
      </c>
      <c r="E726" s="114" t="s">
        <v>56</v>
      </c>
      <c r="F726" s="56" t="str">
        <f t="shared" si="23"/>
        <v>Exercice restreint</v>
      </c>
      <c r="G726" s="93" t="s">
        <v>182</v>
      </c>
    </row>
    <row r="727" spans="1:7" x14ac:dyDescent="0.2">
      <c r="A727" s="3" t="str">
        <f t="shared" si="22"/>
        <v>Installer une ligne intraveineuseManitobaInfirmières auxiliaires autorisées</v>
      </c>
      <c r="B727" s="3" t="s">
        <v>163</v>
      </c>
      <c r="C727" s="5" t="s">
        <v>177</v>
      </c>
      <c r="D727" s="2" t="s">
        <v>38</v>
      </c>
      <c r="E727" s="114" t="s">
        <v>57</v>
      </c>
      <c r="F727" s="56" t="str">
        <f t="shared" si="23"/>
        <v>Plein exercice</v>
      </c>
      <c r="G727" s="93" t="s">
        <v>133</v>
      </c>
    </row>
    <row r="728" spans="1:7" x14ac:dyDescent="0.2">
      <c r="A728" s="3" t="str">
        <f t="shared" si="22"/>
        <v>Effectuer des interventions qui requièrent d’insérer un instrument ou un doigt dans un orifice corporelManitobaInfirmières auxiliaires autorisées</v>
      </c>
      <c r="B728" s="3" t="s">
        <v>163</v>
      </c>
      <c r="C728" s="5" t="s">
        <v>177</v>
      </c>
      <c r="D728" s="2" t="s">
        <v>38</v>
      </c>
      <c r="E728" s="114" t="s">
        <v>58</v>
      </c>
      <c r="F728" s="56" t="str">
        <f t="shared" si="23"/>
        <v>Plein exercice</v>
      </c>
      <c r="G728" s="93" t="s">
        <v>133</v>
      </c>
    </row>
    <row r="729" spans="1:7" x14ac:dyDescent="0.2">
      <c r="A729" s="3" t="str">
        <f t="shared" si="22"/>
        <v>Prescrire une forme de traitement par rayonnementManitobaInfirmières auxiliaires autorisées</v>
      </c>
      <c r="B729" s="3" t="s">
        <v>163</v>
      </c>
      <c r="C729" s="5" t="s">
        <v>177</v>
      </c>
      <c r="D729" s="2" t="s">
        <v>38</v>
      </c>
      <c r="E729" s="33" t="s">
        <v>59</v>
      </c>
      <c r="F729" s="56" t="str">
        <f t="shared" si="23"/>
        <v>Exclu</v>
      </c>
      <c r="G729" s="97" t="s">
        <v>140</v>
      </c>
    </row>
    <row r="730" spans="1:7" x14ac:dyDescent="0.2">
      <c r="A730" s="3" t="str">
        <f t="shared" si="22"/>
        <v>Appliquer une forme de traitement par rayonnementManitobaInfirmières auxiliaires autorisées</v>
      </c>
      <c r="B730" s="3" t="s">
        <v>163</v>
      </c>
      <c r="C730" s="5" t="s">
        <v>177</v>
      </c>
      <c r="D730" s="2" t="s">
        <v>38</v>
      </c>
      <c r="E730" s="33" t="s">
        <v>60</v>
      </c>
      <c r="F730" s="56" t="str">
        <f t="shared" si="23"/>
        <v>Exercice restreint</v>
      </c>
      <c r="G730" s="93" t="s">
        <v>182</v>
      </c>
    </row>
    <row r="731" spans="1:7" x14ac:dyDescent="0.2">
      <c r="A731" s="3" t="str">
        <f t="shared" si="22"/>
        <v>Effectuer un électrocardiogrammeManitobaInfirmières auxiliaires autorisées</v>
      </c>
      <c r="B731" s="3" t="s">
        <v>163</v>
      </c>
      <c r="C731" s="5" t="s">
        <v>177</v>
      </c>
      <c r="D731" s="2" t="s">
        <v>38</v>
      </c>
      <c r="E731" s="114" t="s">
        <v>61</v>
      </c>
      <c r="F731" s="56" t="str">
        <f t="shared" si="23"/>
        <v>Plein exercice</v>
      </c>
      <c r="G731" s="93" t="s">
        <v>133</v>
      </c>
    </row>
    <row r="732" spans="1:7" x14ac:dyDescent="0.2">
      <c r="A732" s="3" t="str">
        <f t="shared" si="22"/>
        <v>Interpréter un électrocardiogrammeManitobaInfirmières auxiliaires autorisées</v>
      </c>
      <c r="B732" s="3" t="s">
        <v>163</v>
      </c>
      <c r="C732" s="5" t="s">
        <v>177</v>
      </c>
      <c r="D732" s="2" t="s">
        <v>38</v>
      </c>
      <c r="E732" s="114" t="s">
        <v>62</v>
      </c>
      <c r="F732" s="56" t="str">
        <f t="shared" si="23"/>
        <v>Exercice restreint</v>
      </c>
      <c r="G732" s="93" t="s">
        <v>182</v>
      </c>
    </row>
    <row r="733" spans="1:7" x14ac:dyDescent="0.2">
      <c r="A733" s="3" t="str">
        <f t="shared" si="22"/>
        <v>Prescrire des analyses de sang et des produits sanguinsManitobaInfirmières auxiliaires autorisées</v>
      </c>
      <c r="B733" s="3" t="s">
        <v>163</v>
      </c>
      <c r="C733" s="5" t="s">
        <v>177</v>
      </c>
      <c r="D733" s="2" t="s">
        <v>38</v>
      </c>
      <c r="E733" s="119" t="s">
        <v>63</v>
      </c>
      <c r="F733" s="56" t="str">
        <f t="shared" si="23"/>
        <v>Exclu</v>
      </c>
      <c r="G733" s="97" t="s">
        <v>140</v>
      </c>
    </row>
    <row r="734" spans="1:7" x14ac:dyDescent="0.2">
      <c r="A734" s="3" t="str">
        <f t="shared" si="22"/>
        <v>Prescrire toute forme de radiothérapieManitobaInfirmières auxiliaires autorisées</v>
      </c>
      <c r="B734" s="3" t="s">
        <v>163</v>
      </c>
      <c r="C734" s="5" t="s">
        <v>177</v>
      </c>
      <c r="D734" s="2" t="s">
        <v>38</v>
      </c>
      <c r="E734" s="33" t="s">
        <v>64</v>
      </c>
      <c r="F734" s="56" t="str">
        <f t="shared" si="23"/>
        <v>Exclu</v>
      </c>
      <c r="G734" s="97" t="s">
        <v>140</v>
      </c>
    </row>
    <row r="735" spans="1:7" x14ac:dyDescent="0.2">
      <c r="A735" s="3" t="str">
        <f t="shared" si="22"/>
        <v>Appliquer toute forme de radiothérapieManitobaInfirmières auxiliaires autorisées</v>
      </c>
      <c r="B735" s="3" t="s">
        <v>163</v>
      </c>
      <c r="C735" s="5" t="s">
        <v>177</v>
      </c>
      <c r="D735" s="2" t="s">
        <v>38</v>
      </c>
      <c r="E735" s="33" t="s">
        <v>65</v>
      </c>
      <c r="F735" s="56" t="str">
        <f t="shared" si="23"/>
        <v>Exercice restreint</v>
      </c>
      <c r="G735" s="93" t="s">
        <v>182</v>
      </c>
    </row>
    <row r="736" spans="1:7" x14ac:dyDescent="0.2">
      <c r="A736" s="3" t="str">
        <f t="shared" si="22"/>
        <v>Prescrire des traitements cosmétiques comme le BotoxManitobaInfirmières auxiliaires autorisées</v>
      </c>
      <c r="B736" s="3" t="s">
        <v>163</v>
      </c>
      <c r="C736" s="5" t="s">
        <v>177</v>
      </c>
      <c r="D736" s="2" t="s">
        <v>38</v>
      </c>
      <c r="E736" s="33" t="s">
        <v>66</v>
      </c>
      <c r="F736" s="56" t="str">
        <f t="shared" si="23"/>
        <v>Exclu</v>
      </c>
      <c r="G736" s="97" t="s">
        <v>140</v>
      </c>
    </row>
    <row r="737" spans="1:7" x14ac:dyDescent="0.2">
      <c r="A737" s="3" t="str">
        <f t="shared" si="22"/>
        <v>Appliquer des traitements cosmétiques comme le BotoxManitobaInfirmières auxiliaires autorisées</v>
      </c>
      <c r="B737" s="3" t="s">
        <v>163</v>
      </c>
      <c r="C737" s="5" t="s">
        <v>177</v>
      </c>
      <c r="D737" s="2" t="s">
        <v>38</v>
      </c>
      <c r="E737" s="33" t="s">
        <v>67</v>
      </c>
      <c r="F737" s="56" t="str">
        <f t="shared" si="23"/>
        <v>Exercice restreint</v>
      </c>
      <c r="G737" s="93" t="s">
        <v>182</v>
      </c>
    </row>
    <row r="738" spans="1:7" x14ac:dyDescent="0.2">
      <c r="A738" s="3" t="str">
        <f t="shared" si="22"/>
        <v>Immobiliser des fracturesManitobaInfirmières auxiliaires autorisées</v>
      </c>
      <c r="B738" s="3" t="s">
        <v>163</v>
      </c>
      <c r="C738" s="5" t="s">
        <v>177</v>
      </c>
      <c r="D738" s="2" t="s">
        <v>38</v>
      </c>
      <c r="E738" s="33" t="s">
        <v>68</v>
      </c>
      <c r="F738" s="56" t="str">
        <f t="shared" si="23"/>
        <v>Exclu</v>
      </c>
      <c r="G738" s="97" t="s">
        <v>140</v>
      </c>
    </row>
    <row r="739" spans="1:7" x14ac:dyDescent="0.2">
      <c r="A739" s="3" t="str">
        <f t="shared" si="22"/>
        <v>Réduire une luxationManitobaInfirmières auxiliaires autorisées</v>
      </c>
      <c r="B739" s="3" t="s">
        <v>163</v>
      </c>
      <c r="C739" s="5" t="s">
        <v>177</v>
      </c>
      <c r="D739" s="2" t="s">
        <v>38</v>
      </c>
      <c r="E739" s="33" t="s">
        <v>69</v>
      </c>
      <c r="F739" s="56" t="str">
        <f t="shared" si="23"/>
        <v>Exclu</v>
      </c>
      <c r="G739" s="97" t="s">
        <v>140</v>
      </c>
    </row>
    <row r="740" spans="1:7" x14ac:dyDescent="0.2">
      <c r="A740" s="3" t="str">
        <f t="shared" si="22"/>
        <v>Installer un plâtreManitobaInfirmières auxiliaires autorisées</v>
      </c>
      <c r="B740" s="3" t="s">
        <v>163</v>
      </c>
      <c r="C740" s="5" t="s">
        <v>177</v>
      </c>
      <c r="D740" s="2" t="s">
        <v>38</v>
      </c>
      <c r="E740" s="33" t="s">
        <v>70</v>
      </c>
      <c r="F740" s="56" t="str">
        <f t="shared" si="23"/>
        <v>Exercice restreint</v>
      </c>
      <c r="G740" s="93" t="s">
        <v>182</v>
      </c>
    </row>
    <row r="741" spans="1:7" x14ac:dyDescent="0.2">
      <c r="A741" s="3" t="str">
        <f t="shared" si="22"/>
        <v>Appliquer une contentionManitobaInfirmières auxiliaires autorisées</v>
      </c>
      <c r="B741" s="3" t="s">
        <v>163</v>
      </c>
      <c r="C741" s="5" t="s">
        <v>177</v>
      </c>
      <c r="D741" s="2" t="s">
        <v>38</v>
      </c>
      <c r="E741" s="33" t="s">
        <v>71</v>
      </c>
      <c r="F741" s="56" t="str">
        <f t="shared" si="23"/>
        <v>Plein exercice</v>
      </c>
      <c r="G741" s="93" t="s">
        <v>133</v>
      </c>
    </row>
    <row r="742" spans="1:7" x14ac:dyDescent="0.2">
      <c r="A742" s="3" t="str">
        <f t="shared" si="22"/>
        <v>Gérer une contentionManitobaInfirmières auxiliaires autorisées</v>
      </c>
      <c r="B742" s="3" t="s">
        <v>163</v>
      </c>
      <c r="C742" s="5" t="s">
        <v>177</v>
      </c>
      <c r="D742" s="2" t="s">
        <v>38</v>
      </c>
      <c r="E742" s="33" t="s">
        <v>72</v>
      </c>
      <c r="F742" s="56" t="str">
        <f t="shared" si="23"/>
        <v>Plein exercice</v>
      </c>
      <c r="G742" s="93" t="s">
        <v>133</v>
      </c>
    </row>
    <row r="743" spans="1:7" x14ac:dyDescent="0.2">
      <c r="A743" s="3" t="str">
        <f t="shared" si="22"/>
        <v>Réaliser des évaluations d’infections transmissibles sexuellement (ITS)ManitobaInfirmières auxiliaires autorisées</v>
      </c>
      <c r="B743" s="3" t="s">
        <v>163</v>
      </c>
      <c r="C743" s="5" t="s">
        <v>177</v>
      </c>
      <c r="D743" s="2" t="s">
        <v>38</v>
      </c>
      <c r="E743" s="114" t="s">
        <v>73</v>
      </c>
      <c r="F743" s="56" t="str">
        <f t="shared" si="23"/>
        <v>Exercice restreint</v>
      </c>
      <c r="G743" s="93" t="s">
        <v>182</v>
      </c>
    </row>
    <row r="744" spans="1:7" x14ac:dyDescent="0.2">
      <c r="A744" s="3" t="str">
        <f t="shared" si="22"/>
        <v>Évaluer la contraceptionManitobaInfirmières auxiliaires autorisées</v>
      </c>
      <c r="B744" s="3" t="s">
        <v>163</v>
      </c>
      <c r="C744" s="5" t="s">
        <v>177</v>
      </c>
      <c r="D744" s="2" t="s">
        <v>38</v>
      </c>
      <c r="E744" s="114" t="s">
        <v>74</v>
      </c>
      <c r="F744" s="56" t="str">
        <f t="shared" si="23"/>
        <v>Exercice restreint</v>
      </c>
      <c r="G744" s="93" t="s">
        <v>182</v>
      </c>
    </row>
    <row r="745" spans="1:7" x14ac:dyDescent="0.2">
      <c r="A745" s="3" t="str">
        <f t="shared" si="22"/>
        <v>Insérer des dispositifs intra-utérinsManitobaInfirmières auxiliaires autorisées</v>
      </c>
      <c r="B745" s="3" t="s">
        <v>163</v>
      </c>
      <c r="C745" s="5" t="s">
        <v>177</v>
      </c>
      <c r="D745" s="2" t="s">
        <v>38</v>
      </c>
      <c r="E745" s="115" t="s">
        <v>75</v>
      </c>
      <c r="F745" s="56" t="str">
        <f t="shared" si="23"/>
        <v>Exclu</v>
      </c>
      <c r="G745" s="97" t="s">
        <v>140</v>
      </c>
    </row>
    <row r="746" spans="1:7" x14ac:dyDescent="0.2">
      <c r="A746" s="3" t="str">
        <f t="shared" si="22"/>
        <v>Effectuer un examen pelvienManitobaInfirmières auxiliaires autorisées</v>
      </c>
      <c r="B746" s="3" t="s">
        <v>163</v>
      </c>
      <c r="C746" s="5" t="s">
        <v>177</v>
      </c>
      <c r="D746" s="2" t="s">
        <v>38</v>
      </c>
      <c r="E746" s="114" t="s">
        <v>76</v>
      </c>
      <c r="F746" s="56" t="str">
        <f t="shared" si="23"/>
        <v>Exercice restreint</v>
      </c>
      <c r="G746" s="93" t="s">
        <v>182</v>
      </c>
    </row>
    <row r="747" spans="1:7" x14ac:dyDescent="0.2">
      <c r="A747" s="3" t="str">
        <f t="shared" si="22"/>
        <v>Dépister le cancer du col de l’utérus ManitobaInfirmières auxiliaires autorisées</v>
      </c>
      <c r="B747" s="3" t="s">
        <v>163</v>
      </c>
      <c r="C747" s="5" t="s">
        <v>177</v>
      </c>
      <c r="D747" s="2" t="s">
        <v>38</v>
      </c>
      <c r="E747" s="114" t="s">
        <v>77</v>
      </c>
      <c r="F747" s="56" t="str">
        <f t="shared" si="23"/>
        <v>Exercice restreint</v>
      </c>
      <c r="G747" s="93" t="s">
        <v>182</v>
      </c>
    </row>
    <row r="748" spans="1:7" x14ac:dyDescent="0.2">
      <c r="A748" s="3" t="str">
        <f t="shared" si="22"/>
        <v>Dépister les troubles de santé mentaleManitobaInfirmières auxiliaires autorisées</v>
      </c>
      <c r="B748" s="3" t="s">
        <v>163</v>
      </c>
      <c r="C748" s="5" t="s">
        <v>177</v>
      </c>
      <c r="D748" s="2" t="s">
        <v>38</v>
      </c>
      <c r="E748" s="114" t="s">
        <v>78</v>
      </c>
      <c r="F748" s="56" t="str">
        <f t="shared" si="23"/>
        <v>Exercice restreint</v>
      </c>
      <c r="G748" s="93" t="s">
        <v>182</v>
      </c>
    </row>
    <row r="749" spans="1:7" x14ac:dyDescent="0.2">
      <c r="A749" s="3" t="str">
        <f t="shared" si="22"/>
        <v>Dépister l’utilisation de substancesManitobaInfirmières auxiliaires autorisées</v>
      </c>
      <c r="B749" s="3" t="s">
        <v>163</v>
      </c>
      <c r="C749" s="5" t="s">
        <v>177</v>
      </c>
      <c r="D749" s="2" t="s">
        <v>38</v>
      </c>
      <c r="E749" s="114" t="s">
        <v>79</v>
      </c>
      <c r="F749" s="56" t="str">
        <f t="shared" si="23"/>
        <v>Plein exercice</v>
      </c>
      <c r="G749" s="93" t="s">
        <v>133</v>
      </c>
    </row>
    <row r="750" spans="1:7" x14ac:dyDescent="0.2">
      <c r="A750" s="3" t="str">
        <f t="shared" si="22"/>
        <v>Effectuer des tests d’allergiesManitobaInfirmières auxiliaires autorisées</v>
      </c>
      <c r="B750" s="3" t="s">
        <v>163</v>
      </c>
      <c r="C750" s="5" t="s">
        <v>177</v>
      </c>
      <c r="D750" s="2" t="s">
        <v>38</v>
      </c>
      <c r="E750" s="114" t="s">
        <v>80</v>
      </c>
      <c r="F750" s="56" t="str">
        <f t="shared" si="23"/>
        <v>Exercice restreint</v>
      </c>
      <c r="G750" s="93" t="s">
        <v>182</v>
      </c>
    </row>
    <row r="751" spans="1:7" x14ac:dyDescent="0.2">
      <c r="A751" s="3" t="str">
        <f t="shared" si="22"/>
        <v>Fournir des soins de réadaptationManitobaInfirmières auxiliaires autorisées</v>
      </c>
      <c r="B751" s="3" t="s">
        <v>163</v>
      </c>
      <c r="C751" s="5" t="s">
        <v>177</v>
      </c>
      <c r="D751" s="2" t="s">
        <v>38</v>
      </c>
      <c r="E751" s="114" t="s">
        <v>81</v>
      </c>
      <c r="F751" s="56" t="str">
        <f t="shared" si="23"/>
        <v>Plein exercice</v>
      </c>
      <c r="G751" s="93" t="s">
        <v>133</v>
      </c>
    </row>
    <row r="752" spans="1:7" x14ac:dyDescent="0.2">
      <c r="A752" s="3" t="str">
        <f t="shared" si="22"/>
        <v>Offrir des services de psychothérapie pour la santé mentaleManitobaInfirmières auxiliaires autorisées</v>
      </c>
      <c r="B752" s="3" t="s">
        <v>163</v>
      </c>
      <c r="C752" s="5" t="s">
        <v>177</v>
      </c>
      <c r="D752" s="2" t="s">
        <v>38</v>
      </c>
      <c r="E752" s="33" t="s">
        <v>82</v>
      </c>
      <c r="F752" s="56" t="str">
        <f t="shared" si="23"/>
        <v>Exclu</v>
      </c>
      <c r="G752" s="97" t="s">
        <v>140</v>
      </c>
    </row>
    <row r="753" spans="1:7" x14ac:dyDescent="0.2">
      <c r="A753" s="3" t="str">
        <f t="shared" si="22"/>
        <v>Offrir du soutien pour l’aide médicale à mourir avec supervisionManitobaInfirmières auxiliaires autorisées</v>
      </c>
      <c r="B753" s="3" t="s">
        <v>163</v>
      </c>
      <c r="C753" s="5" t="s">
        <v>177</v>
      </c>
      <c r="D753" s="2" t="s">
        <v>38</v>
      </c>
      <c r="E753" s="33" t="s">
        <v>83</v>
      </c>
      <c r="F753" s="56" t="str">
        <f t="shared" si="23"/>
        <v>Plein exercice</v>
      </c>
      <c r="G753" s="93" t="s">
        <v>133</v>
      </c>
    </row>
    <row r="754" spans="1:7" x14ac:dyDescent="0.2">
      <c r="A754" s="3" t="str">
        <f t="shared" si="22"/>
        <v>Prescrire une pharmacothérapie ManitobaInfirmières auxiliaires autorisées</v>
      </c>
      <c r="B754" s="3" t="s">
        <v>164</v>
      </c>
      <c r="C754" s="5" t="s">
        <v>177</v>
      </c>
      <c r="D754" s="2" t="s">
        <v>38</v>
      </c>
      <c r="E754" s="33" t="s">
        <v>85</v>
      </c>
      <c r="F754" s="56" t="str">
        <f t="shared" si="23"/>
        <v>Exclu</v>
      </c>
      <c r="G754" s="97" t="s">
        <v>140</v>
      </c>
    </row>
    <row r="755" spans="1:7" x14ac:dyDescent="0.2">
      <c r="A755" s="3" t="str">
        <f t="shared" si="22"/>
        <v>Préparer des médicaments d’ordonnanceManitobaInfirmières auxiliaires autorisées</v>
      </c>
      <c r="B755" s="3" t="s">
        <v>164</v>
      </c>
      <c r="C755" s="5" t="s">
        <v>177</v>
      </c>
      <c r="D755" s="2" t="s">
        <v>38</v>
      </c>
      <c r="E755" s="114" t="s">
        <v>86</v>
      </c>
      <c r="F755" s="56" t="str">
        <f t="shared" si="23"/>
        <v>Plein exercice</v>
      </c>
      <c r="G755" s="93" t="s">
        <v>133</v>
      </c>
    </row>
    <row r="756" spans="1:7" x14ac:dyDescent="0.2">
      <c r="A756" s="3" t="str">
        <f t="shared" si="22"/>
        <v>Administrer des médicaments prescritsManitobaInfirmières auxiliaires autorisées</v>
      </c>
      <c r="B756" s="3" t="s">
        <v>164</v>
      </c>
      <c r="C756" s="5" t="s">
        <v>177</v>
      </c>
      <c r="D756" s="2" t="s">
        <v>38</v>
      </c>
      <c r="E756" s="114" t="s">
        <v>87</v>
      </c>
      <c r="F756" s="56" t="str">
        <f t="shared" si="23"/>
        <v>Plein exercice</v>
      </c>
      <c r="G756" s="93" t="s">
        <v>133</v>
      </c>
    </row>
    <row r="757" spans="1:7" x14ac:dyDescent="0.2">
      <c r="A757" s="3" t="str">
        <f t="shared" si="22"/>
        <v>Prescrire des substances contrôléesManitobaInfirmières auxiliaires autorisées</v>
      </c>
      <c r="B757" s="3" t="s">
        <v>164</v>
      </c>
      <c r="C757" s="5" t="s">
        <v>177</v>
      </c>
      <c r="D757" s="2" t="s">
        <v>38</v>
      </c>
      <c r="E757" s="33" t="s">
        <v>88</v>
      </c>
      <c r="F757" s="56" t="str">
        <f t="shared" si="23"/>
        <v>Exclu</v>
      </c>
      <c r="G757" s="97" t="s">
        <v>140</v>
      </c>
    </row>
    <row r="758" spans="1:7" x14ac:dyDescent="0.2">
      <c r="A758" s="3" t="str">
        <f t="shared" si="22"/>
        <v>Administrer des substances contrôlées ManitobaInfirmières auxiliaires autorisées</v>
      </c>
      <c r="B758" s="3" t="s">
        <v>164</v>
      </c>
      <c r="C758" s="5" t="s">
        <v>177</v>
      </c>
      <c r="D758" s="2" t="s">
        <v>38</v>
      </c>
      <c r="E758" s="114" t="s">
        <v>190</v>
      </c>
      <c r="F758" s="56" t="str">
        <f t="shared" si="23"/>
        <v>Plein exercice</v>
      </c>
      <c r="G758" s="93" t="s">
        <v>133</v>
      </c>
    </row>
    <row r="759" spans="1:7" x14ac:dyDescent="0.2">
      <c r="A759" s="3" t="str">
        <f t="shared" si="22"/>
        <v>Prescrire des vaccinsManitobaInfirmières auxiliaires autorisées</v>
      </c>
      <c r="B759" s="3" t="s">
        <v>164</v>
      </c>
      <c r="C759" s="5" t="s">
        <v>177</v>
      </c>
      <c r="D759" s="2" t="s">
        <v>38</v>
      </c>
      <c r="E759" s="33" t="s">
        <v>89</v>
      </c>
      <c r="F759" s="56" t="str">
        <f t="shared" si="23"/>
        <v>Exercice restreint</v>
      </c>
      <c r="G759" s="93" t="s">
        <v>182</v>
      </c>
    </row>
    <row r="760" spans="1:7" x14ac:dyDescent="0.2">
      <c r="A760" s="3" t="str">
        <f t="shared" si="22"/>
        <v>Administrer des vaccinsManitobaInfirmières auxiliaires autorisées</v>
      </c>
      <c r="B760" s="3" t="s">
        <v>164</v>
      </c>
      <c r="C760" s="5" t="s">
        <v>177</v>
      </c>
      <c r="D760" s="2" t="s">
        <v>38</v>
      </c>
      <c r="E760" s="114" t="s">
        <v>189</v>
      </c>
      <c r="F760" s="56" t="str">
        <f t="shared" si="23"/>
        <v>Plein exercice</v>
      </c>
      <c r="G760" s="93" t="s">
        <v>133</v>
      </c>
    </row>
    <row r="761" spans="1:7" x14ac:dyDescent="0.2">
      <c r="A761" s="3" t="str">
        <f t="shared" si="22"/>
        <v>Gérer le travail et l’accouchement de manière autonome ManitobaInfirmières auxiliaires autorisées</v>
      </c>
      <c r="B761" s="3" t="s">
        <v>165</v>
      </c>
      <c r="C761" s="5" t="s">
        <v>177</v>
      </c>
      <c r="D761" s="2" t="s">
        <v>38</v>
      </c>
      <c r="E761" s="33" t="s">
        <v>91</v>
      </c>
      <c r="F761" s="56" t="str">
        <f t="shared" si="23"/>
        <v>Exercice restreint</v>
      </c>
      <c r="G761" s="93" t="s">
        <v>182</v>
      </c>
    </row>
    <row r="762" spans="1:7" x14ac:dyDescent="0.2">
      <c r="A762" s="3" t="str">
        <f t="shared" si="22"/>
        <v>Confirmer un décèsManitobaInfirmières auxiliaires autorisées</v>
      </c>
      <c r="B762" s="3" t="s">
        <v>165</v>
      </c>
      <c r="C762" s="5" t="s">
        <v>177</v>
      </c>
      <c r="D762" s="2" t="s">
        <v>38</v>
      </c>
      <c r="E762" s="33" t="s">
        <v>92</v>
      </c>
      <c r="F762" s="56" t="str">
        <f t="shared" si="23"/>
        <v>Plein exercice</v>
      </c>
      <c r="G762" s="93" t="s">
        <v>133</v>
      </c>
    </row>
    <row r="763" spans="1:7" x14ac:dyDescent="0.2">
      <c r="A763" s="3" t="str">
        <f t="shared" si="22"/>
        <v>Admettre des patients à l’hôpital et leur accorder un congéManitobaInfirmières auxiliaires autorisées</v>
      </c>
      <c r="B763" s="3" t="s">
        <v>165</v>
      </c>
      <c r="C763" s="5" t="s">
        <v>177</v>
      </c>
      <c r="D763" s="2" t="s">
        <v>38</v>
      </c>
      <c r="E763" s="33" t="s">
        <v>93</v>
      </c>
      <c r="F763" s="56" t="str">
        <f t="shared" si="23"/>
        <v>Exclu</v>
      </c>
      <c r="G763" s="97" t="s">
        <v>140</v>
      </c>
    </row>
    <row r="764" spans="1:7" x14ac:dyDescent="0.2">
      <c r="A764" s="3" t="str">
        <f t="shared" si="22"/>
        <v>Certifier un décès (c.-à.-d. remplir le certificat de décès)ManitobaInfirmières auxiliaires autorisées</v>
      </c>
      <c r="B764" s="3" t="s">
        <v>165</v>
      </c>
      <c r="C764" s="5" t="s">
        <v>177</v>
      </c>
      <c r="D764" s="2" t="s">
        <v>38</v>
      </c>
      <c r="E764" s="33" t="s">
        <v>94</v>
      </c>
      <c r="F764" s="56" t="str">
        <f t="shared" si="23"/>
        <v>Exclu</v>
      </c>
      <c r="G764" s="97" t="s">
        <v>140</v>
      </c>
    </row>
    <row r="765" spans="1:7" x14ac:dyDescent="0.2">
      <c r="A765" s="3" t="str">
        <f t="shared" si="22"/>
        <v>Effectuer un examen médical pour le permis de conduireManitobaInfirmières auxiliaires autorisées</v>
      </c>
      <c r="B765" s="3" t="s">
        <v>165</v>
      </c>
      <c r="C765" s="5" t="s">
        <v>177</v>
      </c>
      <c r="D765" s="2" t="s">
        <v>38</v>
      </c>
      <c r="E765" s="33" t="s">
        <v>95</v>
      </c>
      <c r="F765" s="56" t="str">
        <f t="shared" si="23"/>
        <v>Exclu</v>
      </c>
      <c r="G765" s="97" t="s">
        <v>140</v>
      </c>
    </row>
    <row r="766" spans="1:7" x14ac:dyDescent="0.2">
      <c r="A766" s="3" t="str">
        <f t="shared" si="22"/>
        <v>Remplir les formulaires d’invalidité fédérauxManitobaInfirmières auxiliaires autorisées</v>
      </c>
      <c r="B766" s="3" t="s">
        <v>165</v>
      </c>
      <c r="C766" s="5" t="s">
        <v>177</v>
      </c>
      <c r="D766" s="2" t="s">
        <v>38</v>
      </c>
      <c r="E766" s="33" t="s">
        <v>96</v>
      </c>
      <c r="F766" s="56" t="str">
        <f t="shared" si="23"/>
        <v>Exclu</v>
      </c>
      <c r="G766" s="97" t="s">
        <v>140</v>
      </c>
    </row>
    <row r="767" spans="1:7" x14ac:dyDescent="0.2">
      <c r="A767" s="3" t="str">
        <f t="shared" si="22"/>
        <v>Remplir les formulaires médicaux provinciaux ou territoriauxManitobaInfirmières auxiliaires autorisées</v>
      </c>
      <c r="B767" s="3" t="s">
        <v>165</v>
      </c>
      <c r="C767" s="5" t="s">
        <v>177</v>
      </c>
      <c r="D767" s="2" t="s">
        <v>38</v>
      </c>
      <c r="E767" s="33" t="s">
        <v>97</v>
      </c>
      <c r="F767" s="56" t="str">
        <f t="shared" si="23"/>
        <v>Exercice restreint</v>
      </c>
      <c r="G767" s="93" t="s">
        <v>182</v>
      </c>
    </row>
    <row r="768" spans="1:7" x14ac:dyDescent="0.2">
      <c r="A768" s="3" t="str">
        <f t="shared" si="22"/>
        <v>Signer les formulaires d’obtention de vignette pour personnes handicapéesManitobaInfirmières auxiliaires autorisées</v>
      </c>
      <c r="B768" s="3" t="s">
        <v>165</v>
      </c>
      <c r="C768" s="5" t="s">
        <v>177</v>
      </c>
      <c r="D768" s="2" t="s">
        <v>38</v>
      </c>
      <c r="E768" s="33" t="s">
        <v>98</v>
      </c>
      <c r="F768" s="56" t="str">
        <f t="shared" si="23"/>
        <v>Exclu</v>
      </c>
      <c r="G768" s="97" t="s">
        <v>140</v>
      </c>
    </row>
    <row r="769" spans="1:7" x14ac:dyDescent="0.2">
      <c r="A769" s="3" t="str">
        <f t="shared" si="22"/>
        <v>Admettre des patients à des établissements de soins de longue durée ManitobaInfirmières auxiliaires autorisées</v>
      </c>
      <c r="B769" s="3" t="s">
        <v>165</v>
      </c>
      <c r="C769" s="5" t="s">
        <v>177</v>
      </c>
      <c r="D769" s="2" t="s">
        <v>38</v>
      </c>
      <c r="E769" s="33" t="s">
        <v>99</v>
      </c>
      <c r="F769" s="56" t="str">
        <f t="shared" si="23"/>
        <v>Exclu</v>
      </c>
      <c r="G769" s="97" t="s">
        <v>140</v>
      </c>
    </row>
    <row r="770" spans="1:7" x14ac:dyDescent="0.2">
      <c r="A770" s="3" t="str">
        <f t="shared" si="22"/>
        <v>Remplir la Formule 1 d’admission non volontaire à l’hôpital ManitobaInfirmières auxiliaires autorisées</v>
      </c>
      <c r="B770" s="3" t="s">
        <v>165</v>
      </c>
      <c r="C770" s="5" t="s">
        <v>177</v>
      </c>
      <c r="D770" s="2" t="s">
        <v>38</v>
      </c>
      <c r="E770" s="33" t="s">
        <v>100</v>
      </c>
      <c r="F770" s="56" t="str">
        <f t="shared" si="23"/>
        <v>Exclu</v>
      </c>
      <c r="G770" s="97" t="s">
        <v>140</v>
      </c>
    </row>
    <row r="771" spans="1:7" x14ac:dyDescent="0.2">
      <c r="A771" s="3" t="str">
        <f t="shared" si="22"/>
        <v>Tenir une clinique de gestion des maladies (soin des pieds, diabète) ManitobaInfirmières auxiliaires autorisées</v>
      </c>
      <c r="B771" s="3" t="s">
        <v>165</v>
      </c>
      <c r="C771" s="5" t="s">
        <v>177</v>
      </c>
      <c r="D771" s="2" t="s">
        <v>38</v>
      </c>
      <c r="E771" s="114" t="s">
        <v>101</v>
      </c>
      <c r="F771" s="56" t="str">
        <f t="shared" si="23"/>
        <v>Plein exercice</v>
      </c>
      <c r="G771" s="93" t="s">
        <v>133</v>
      </c>
    </row>
    <row r="772" spans="1:7" hidden="1" x14ac:dyDescent="0.2">
      <c r="A772" s="3" t="str">
        <f t="shared" si="22"/>
        <v/>
      </c>
      <c r="B772" s="3"/>
      <c r="D772" s="17"/>
      <c r="E772" s="22"/>
      <c r="F772" s="56"/>
      <c r="G772" s="93"/>
    </row>
    <row r="773" spans="1:7" hidden="1" x14ac:dyDescent="0.2">
      <c r="A773" s="3" t="str">
        <f t="shared" ref="A773:A836" si="24">CONCATENATE(E773,C773,D773)</f>
        <v/>
      </c>
      <c r="B773" s="3"/>
      <c r="D773" s="17"/>
      <c r="E773" s="22"/>
      <c r="F773" s="56"/>
      <c r="G773" s="93"/>
    </row>
    <row r="774" spans="1:7" hidden="1" x14ac:dyDescent="0.2">
      <c r="A774" s="3" t="str">
        <f t="shared" si="24"/>
        <v/>
      </c>
      <c r="B774" s="3"/>
      <c r="D774" s="17"/>
      <c r="E774" s="22"/>
      <c r="F774" s="56"/>
      <c r="G774" s="93"/>
    </row>
    <row r="775" spans="1:7" hidden="1" x14ac:dyDescent="0.2">
      <c r="A775" s="3" t="str">
        <f t="shared" si="24"/>
        <v/>
      </c>
      <c r="B775" s="3"/>
      <c r="D775" s="17"/>
      <c r="E775" s="22"/>
      <c r="F775" s="56"/>
      <c r="G775" s="93"/>
    </row>
    <row r="776" spans="1:7" hidden="1" x14ac:dyDescent="0.2">
      <c r="A776" s="3" t="str">
        <f t="shared" si="24"/>
        <v/>
      </c>
      <c r="B776" s="3"/>
      <c r="D776" s="17"/>
      <c r="E776" s="23"/>
      <c r="F776" s="56"/>
      <c r="G776" s="93"/>
    </row>
    <row r="777" spans="1:7" hidden="1" x14ac:dyDescent="0.2">
      <c r="A777" s="3" t="str">
        <f t="shared" si="24"/>
        <v/>
      </c>
      <c r="B777" s="3"/>
      <c r="D777" s="17"/>
      <c r="E777" s="23"/>
      <c r="F777" s="56"/>
      <c r="G777" s="93"/>
    </row>
    <row r="778" spans="1:7" hidden="1" x14ac:dyDescent="0.2">
      <c r="A778" s="3" t="str">
        <f t="shared" si="24"/>
        <v/>
      </c>
      <c r="B778" s="3"/>
      <c r="D778" s="17"/>
      <c r="E778" s="22"/>
      <c r="F778" s="56"/>
      <c r="G778" s="93"/>
    </row>
    <row r="779" spans="1:7" hidden="1" x14ac:dyDescent="0.2">
      <c r="A779" s="3" t="str">
        <f t="shared" si="24"/>
        <v/>
      </c>
      <c r="B779" s="3"/>
      <c r="D779" s="17"/>
      <c r="E779" s="22"/>
      <c r="F779" s="56"/>
      <c r="G779" s="93"/>
    </row>
    <row r="780" spans="1:7" hidden="1" x14ac:dyDescent="0.2">
      <c r="A780" s="3" t="str">
        <f t="shared" si="24"/>
        <v/>
      </c>
      <c r="B780" s="3"/>
      <c r="D780" s="17"/>
      <c r="E780" s="114"/>
      <c r="F780" s="56"/>
      <c r="G780" s="93"/>
    </row>
    <row r="781" spans="1:7" hidden="1" x14ac:dyDescent="0.2">
      <c r="A781" s="3" t="str">
        <f t="shared" si="24"/>
        <v/>
      </c>
      <c r="B781" s="3"/>
      <c r="D781" s="17"/>
      <c r="E781" s="114"/>
      <c r="F781" s="56"/>
      <c r="G781" s="93"/>
    </row>
    <row r="782" spans="1:7" hidden="1" x14ac:dyDescent="0.2">
      <c r="A782" s="3" t="str">
        <f t="shared" si="24"/>
        <v/>
      </c>
      <c r="B782" s="3"/>
      <c r="D782" s="17"/>
      <c r="E782" s="114"/>
      <c r="F782" s="56"/>
      <c r="G782" s="93"/>
    </row>
    <row r="783" spans="1:7" hidden="1" x14ac:dyDescent="0.2">
      <c r="A783" s="3" t="str">
        <f t="shared" si="24"/>
        <v/>
      </c>
      <c r="B783" s="3"/>
      <c r="D783" s="17"/>
      <c r="E783" s="33"/>
      <c r="F783" s="56"/>
      <c r="G783" s="93"/>
    </row>
    <row r="784" spans="1:7" hidden="1" x14ac:dyDescent="0.2">
      <c r="A784" s="3" t="str">
        <f t="shared" si="24"/>
        <v/>
      </c>
      <c r="B784" s="3"/>
      <c r="D784" s="17"/>
      <c r="E784" s="22"/>
      <c r="F784" s="56"/>
      <c r="G784" s="93"/>
    </row>
    <row r="785" spans="1:7" hidden="1" x14ac:dyDescent="0.2">
      <c r="A785" s="3" t="str">
        <f t="shared" si="24"/>
        <v/>
      </c>
      <c r="B785" s="3"/>
      <c r="D785" s="17"/>
      <c r="E785" s="22"/>
      <c r="F785" s="56"/>
      <c r="G785" s="93"/>
    </row>
    <row r="786" spans="1:7" hidden="1" x14ac:dyDescent="0.2">
      <c r="A786" s="3" t="str">
        <f t="shared" si="24"/>
        <v/>
      </c>
      <c r="B786" s="3"/>
      <c r="D786" s="17"/>
      <c r="E786" s="89"/>
      <c r="F786" s="56"/>
      <c r="G786" s="93"/>
    </row>
    <row r="787" spans="1:7" hidden="1" x14ac:dyDescent="0.2">
      <c r="A787" s="3" t="str">
        <f t="shared" si="24"/>
        <v/>
      </c>
      <c r="B787" s="3"/>
      <c r="D787" s="17"/>
      <c r="E787" s="89"/>
      <c r="F787" s="56"/>
      <c r="G787" s="93"/>
    </row>
    <row r="788" spans="1:7" hidden="1" x14ac:dyDescent="0.2">
      <c r="A788" s="3" t="str">
        <f t="shared" si="24"/>
        <v/>
      </c>
      <c r="B788" s="3"/>
      <c r="D788" s="17"/>
      <c r="E788" s="89"/>
      <c r="F788" s="56"/>
      <c r="G788" s="93"/>
    </row>
    <row r="789" spans="1:7" hidden="1" x14ac:dyDescent="0.2">
      <c r="A789" s="3" t="str">
        <f t="shared" si="24"/>
        <v/>
      </c>
      <c r="B789" s="3"/>
      <c r="D789" s="17"/>
      <c r="E789" s="33"/>
      <c r="F789" s="56"/>
      <c r="G789" s="93"/>
    </row>
    <row r="790" spans="1:7" hidden="1" x14ac:dyDescent="0.2">
      <c r="A790" s="3" t="str">
        <f t="shared" si="24"/>
        <v/>
      </c>
      <c r="B790" s="3"/>
      <c r="D790" s="17"/>
      <c r="E790" s="114"/>
      <c r="F790" s="56"/>
      <c r="G790" s="93"/>
    </row>
    <row r="791" spans="1:7" hidden="1" x14ac:dyDescent="0.2">
      <c r="A791" s="3" t="str">
        <f t="shared" si="24"/>
        <v/>
      </c>
      <c r="B791" s="3"/>
      <c r="D791" s="17"/>
      <c r="E791" s="114"/>
      <c r="F791" s="56"/>
      <c r="G791" s="93"/>
    </row>
    <row r="792" spans="1:7" hidden="1" x14ac:dyDescent="0.2">
      <c r="A792" s="3" t="str">
        <f t="shared" si="24"/>
        <v/>
      </c>
      <c r="B792" s="3"/>
      <c r="D792" s="17"/>
      <c r="E792" s="114"/>
      <c r="F792" s="56"/>
      <c r="G792" s="93"/>
    </row>
    <row r="793" spans="1:7" hidden="1" x14ac:dyDescent="0.2">
      <c r="A793" s="3" t="str">
        <f t="shared" si="24"/>
        <v/>
      </c>
      <c r="B793" s="3"/>
      <c r="D793" s="17"/>
      <c r="E793" s="33"/>
      <c r="F793" s="56"/>
      <c r="G793" s="93"/>
    </row>
    <row r="794" spans="1:7" hidden="1" x14ac:dyDescent="0.2">
      <c r="A794" s="3" t="str">
        <f t="shared" si="24"/>
        <v/>
      </c>
      <c r="B794" s="3"/>
      <c r="D794" s="17"/>
      <c r="E794" s="33"/>
      <c r="F794" s="56"/>
      <c r="G794" s="93"/>
    </row>
    <row r="795" spans="1:7" hidden="1" x14ac:dyDescent="0.2">
      <c r="A795" s="3" t="str">
        <f t="shared" si="24"/>
        <v/>
      </c>
      <c r="B795" s="3"/>
      <c r="D795" s="17"/>
      <c r="E795" s="114"/>
      <c r="F795" s="56"/>
      <c r="G795" s="93"/>
    </row>
    <row r="796" spans="1:7" hidden="1" x14ac:dyDescent="0.2">
      <c r="A796" s="3" t="str">
        <f t="shared" si="24"/>
        <v/>
      </c>
      <c r="B796" s="3"/>
      <c r="D796" s="17"/>
      <c r="E796" s="114"/>
      <c r="F796" s="56"/>
      <c r="G796" s="93"/>
    </row>
    <row r="797" spans="1:7" hidden="1" x14ac:dyDescent="0.2">
      <c r="A797" s="3" t="str">
        <f t="shared" si="24"/>
        <v/>
      </c>
      <c r="B797" s="3"/>
      <c r="D797" s="17"/>
      <c r="E797" s="119"/>
      <c r="F797" s="56"/>
      <c r="G797" s="93"/>
    </row>
    <row r="798" spans="1:7" hidden="1" x14ac:dyDescent="0.2">
      <c r="A798" s="3" t="str">
        <f t="shared" si="24"/>
        <v/>
      </c>
      <c r="B798" s="3"/>
      <c r="D798" s="17"/>
      <c r="E798" s="33"/>
      <c r="F798" s="56"/>
      <c r="G798" s="93"/>
    </row>
    <row r="799" spans="1:7" hidden="1" x14ac:dyDescent="0.2">
      <c r="A799" s="3" t="str">
        <f t="shared" si="24"/>
        <v/>
      </c>
      <c r="B799" s="3"/>
      <c r="D799" s="17"/>
      <c r="E799" s="33"/>
      <c r="F799" s="56"/>
      <c r="G799" s="93"/>
    </row>
    <row r="800" spans="1:7" hidden="1" x14ac:dyDescent="0.2">
      <c r="A800" s="3" t="str">
        <f t="shared" si="24"/>
        <v/>
      </c>
      <c r="B800" s="3"/>
      <c r="D800" s="17"/>
      <c r="E800" s="33"/>
      <c r="F800" s="56"/>
      <c r="G800" s="93"/>
    </row>
    <row r="801" spans="1:7" hidden="1" x14ac:dyDescent="0.2">
      <c r="A801" s="3" t="str">
        <f t="shared" si="24"/>
        <v/>
      </c>
      <c r="B801" s="3"/>
      <c r="D801" s="17"/>
      <c r="E801" s="33"/>
      <c r="F801" s="56"/>
      <c r="G801" s="93"/>
    </row>
    <row r="802" spans="1:7" hidden="1" x14ac:dyDescent="0.2">
      <c r="A802" s="3" t="str">
        <f t="shared" si="24"/>
        <v/>
      </c>
      <c r="B802" s="3"/>
      <c r="D802" s="17"/>
      <c r="E802" s="33"/>
      <c r="F802" s="56"/>
      <c r="G802" s="93"/>
    </row>
    <row r="803" spans="1:7" hidden="1" x14ac:dyDescent="0.2">
      <c r="A803" s="3" t="str">
        <f t="shared" si="24"/>
        <v/>
      </c>
      <c r="B803" s="3"/>
      <c r="D803" s="17"/>
      <c r="E803" s="33"/>
      <c r="F803" s="56"/>
      <c r="G803" s="93"/>
    </row>
    <row r="804" spans="1:7" hidden="1" x14ac:dyDescent="0.2">
      <c r="A804" s="3" t="str">
        <f t="shared" si="24"/>
        <v/>
      </c>
      <c r="B804" s="3"/>
      <c r="D804" s="17"/>
      <c r="E804" s="33"/>
      <c r="F804" s="56"/>
      <c r="G804" s="93"/>
    </row>
    <row r="805" spans="1:7" hidden="1" x14ac:dyDescent="0.2">
      <c r="A805" s="3" t="str">
        <f t="shared" si="24"/>
        <v/>
      </c>
      <c r="B805" s="3"/>
      <c r="D805" s="17"/>
      <c r="E805" s="33"/>
      <c r="F805" s="56"/>
      <c r="G805" s="93"/>
    </row>
    <row r="806" spans="1:7" hidden="1" x14ac:dyDescent="0.2">
      <c r="A806" s="3" t="str">
        <f t="shared" si="24"/>
        <v/>
      </c>
      <c r="B806" s="3"/>
      <c r="D806" s="17"/>
      <c r="E806" s="33"/>
      <c r="F806" s="56"/>
      <c r="G806" s="93"/>
    </row>
    <row r="807" spans="1:7" hidden="1" x14ac:dyDescent="0.2">
      <c r="A807" s="3" t="str">
        <f t="shared" si="24"/>
        <v/>
      </c>
      <c r="B807" s="3"/>
      <c r="D807" s="17"/>
      <c r="E807" s="114"/>
      <c r="F807" s="56"/>
      <c r="G807" s="93"/>
    </row>
    <row r="808" spans="1:7" hidden="1" x14ac:dyDescent="0.2">
      <c r="A808" s="3" t="str">
        <f t="shared" si="24"/>
        <v/>
      </c>
      <c r="B808" s="3"/>
      <c r="D808" s="17"/>
      <c r="E808" s="114"/>
      <c r="F808" s="56"/>
      <c r="G808" s="93"/>
    </row>
    <row r="809" spans="1:7" hidden="1" x14ac:dyDescent="0.2">
      <c r="A809" s="3" t="str">
        <f t="shared" si="24"/>
        <v/>
      </c>
      <c r="B809" s="3"/>
      <c r="D809" s="17"/>
      <c r="E809" s="115"/>
      <c r="F809" s="56"/>
      <c r="G809" s="93"/>
    </row>
    <row r="810" spans="1:7" hidden="1" x14ac:dyDescent="0.2">
      <c r="A810" s="3" t="str">
        <f t="shared" si="24"/>
        <v/>
      </c>
      <c r="B810" s="3"/>
      <c r="D810" s="17"/>
      <c r="E810" s="114"/>
      <c r="F810" s="56"/>
      <c r="G810" s="93"/>
    </row>
    <row r="811" spans="1:7" hidden="1" x14ac:dyDescent="0.2">
      <c r="A811" s="3" t="str">
        <f t="shared" si="24"/>
        <v/>
      </c>
      <c r="B811" s="3"/>
      <c r="D811" s="17"/>
      <c r="E811" s="114"/>
      <c r="F811" s="56"/>
      <c r="G811" s="93"/>
    </row>
    <row r="812" spans="1:7" hidden="1" x14ac:dyDescent="0.2">
      <c r="A812" s="3" t="str">
        <f t="shared" si="24"/>
        <v/>
      </c>
      <c r="B812" s="3"/>
      <c r="D812" s="17"/>
      <c r="E812" s="114"/>
      <c r="F812" s="56"/>
      <c r="G812" s="93"/>
    </row>
    <row r="813" spans="1:7" hidden="1" x14ac:dyDescent="0.2">
      <c r="A813" s="3" t="str">
        <f t="shared" si="24"/>
        <v/>
      </c>
      <c r="B813" s="3"/>
      <c r="D813" s="17"/>
      <c r="E813" s="114"/>
      <c r="F813" s="56"/>
      <c r="G813" s="93"/>
    </row>
    <row r="814" spans="1:7" hidden="1" x14ac:dyDescent="0.2">
      <c r="A814" s="3" t="str">
        <f t="shared" si="24"/>
        <v/>
      </c>
      <c r="B814" s="3"/>
      <c r="D814" s="17"/>
      <c r="E814" s="114"/>
      <c r="F814" s="56"/>
      <c r="G814" s="93"/>
    </row>
    <row r="815" spans="1:7" hidden="1" x14ac:dyDescent="0.2">
      <c r="A815" s="3" t="str">
        <f t="shared" si="24"/>
        <v/>
      </c>
      <c r="B815" s="3"/>
      <c r="D815" s="17"/>
      <c r="E815" s="114"/>
      <c r="F815" s="56"/>
      <c r="G815" s="93"/>
    </row>
    <row r="816" spans="1:7" hidden="1" x14ac:dyDescent="0.2">
      <c r="A816" s="3" t="str">
        <f t="shared" si="24"/>
        <v/>
      </c>
      <c r="B816" s="3"/>
      <c r="D816" s="17"/>
      <c r="E816" s="33"/>
      <c r="F816" s="56"/>
      <c r="G816" s="93"/>
    </row>
    <row r="817" spans="1:7" hidden="1" x14ac:dyDescent="0.2">
      <c r="A817" s="3" t="str">
        <f t="shared" si="24"/>
        <v/>
      </c>
      <c r="B817" s="3"/>
      <c r="D817" s="17"/>
      <c r="E817" s="33"/>
      <c r="F817" s="56"/>
      <c r="G817" s="93"/>
    </row>
    <row r="818" spans="1:7" hidden="1" x14ac:dyDescent="0.2">
      <c r="A818" s="3" t="str">
        <f t="shared" si="24"/>
        <v/>
      </c>
      <c r="B818" s="3"/>
      <c r="D818" s="17"/>
      <c r="E818" s="33"/>
      <c r="F818" s="56"/>
      <c r="G818" s="93"/>
    </row>
    <row r="819" spans="1:7" hidden="1" x14ac:dyDescent="0.2">
      <c r="A819" s="3" t="str">
        <f t="shared" si="24"/>
        <v/>
      </c>
      <c r="B819" s="3"/>
      <c r="D819" s="17"/>
      <c r="E819" s="114"/>
      <c r="F819" s="56"/>
      <c r="G819" s="93"/>
    </row>
    <row r="820" spans="1:7" hidden="1" x14ac:dyDescent="0.2">
      <c r="A820" s="3" t="str">
        <f t="shared" si="24"/>
        <v/>
      </c>
      <c r="B820" s="3"/>
      <c r="D820" s="17"/>
      <c r="E820" s="114"/>
      <c r="F820" s="56"/>
      <c r="G820" s="93"/>
    </row>
    <row r="821" spans="1:7" hidden="1" x14ac:dyDescent="0.2">
      <c r="A821" s="3" t="str">
        <f t="shared" si="24"/>
        <v/>
      </c>
      <c r="B821" s="3"/>
      <c r="D821" s="17"/>
      <c r="E821" s="33"/>
      <c r="F821" s="56"/>
      <c r="G821" s="93"/>
    </row>
    <row r="822" spans="1:7" hidden="1" x14ac:dyDescent="0.2">
      <c r="A822" s="3" t="str">
        <f t="shared" si="24"/>
        <v/>
      </c>
      <c r="B822" s="3"/>
      <c r="D822" s="17"/>
      <c r="E822" s="114"/>
      <c r="F822" s="56"/>
      <c r="G822" s="93"/>
    </row>
    <row r="823" spans="1:7" hidden="1" x14ac:dyDescent="0.2">
      <c r="A823" s="3" t="str">
        <f t="shared" si="24"/>
        <v/>
      </c>
      <c r="B823" s="3"/>
      <c r="D823" s="17"/>
      <c r="E823" s="33"/>
      <c r="F823" s="56"/>
      <c r="G823" s="93"/>
    </row>
    <row r="824" spans="1:7" hidden="1" x14ac:dyDescent="0.2">
      <c r="A824" s="3" t="str">
        <f t="shared" si="24"/>
        <v/>
      </c>
      <c r="B824" s="3"/>
      <c r="D824" s="17"/>
      <c r="E824" s="114"/>
      <c r="F824" s="56"/>
      <c r="G824" s="93"/>
    </row>
    <row r="825" spans="1:7" hidden="1" x14ac:dyDescent="0.2">
      <c r="A825" s="3" t="str">
        <f t="shared" si="24"/>
        <v/>
      </c>
      <c r="B825" s="3"/>
      <c r="D825" s="17"/>
      <c r="E825" s="33"/>
      <c r="F825" s="56"/>
      <c r="G825" s="93"/>
    </row>
    <row r="826" spans="1:7" hidden="1" x14ac:dyDescent="0.2">
      <c r="A826" s="3" t="str">
        <f t="shared" si="24"/>
        <v/>
      </c>
      <c r="B826" s="3"/>
      <c r="D826" s="17"/>
      <c r="E826" s="33"/>
      <c r="F826" s="56"/>
      <c r="G826" s="93"/>
    </row>
    <row r="827" spans="1:7" hidden="1" x14ac:dyDescent="0.2">
      <c r="A827" s="3" t="str">
        <f t="shared" si="24"/>
        <v/>
      </c>
      <c r="B827" s="3"/>
      <c r="D827" s="17"/>
      <c r="E827" s="33"/>
      <c r="F827" s="56"/>
      <c r="G827" s="93"/>
    </row>
    <row r="828" spans="1:7" hidden="1" x14ac:dyDescent="0.2">
      <c r="A828" s="3" t="str">
        <f t="shared" si="24"/>
        <v/>
      </c>
      <c r="B828" s="3"/>
      <c r="D828" s="17"/>
      <c r="E828" s="33"/>
      <c r="F828" s="56"/>
      <c r="G828" s="93"/>
    </row>
    <row r="829" spans="1:7" hidden="1" x14ac:dyDescent="0.2">
      <c r="A829" s="3" t="str">
        <f t="shared" si="24"/>
        <v/>
      </c>
      <c r="B829" s="3"/>
      <c r="D829" s="17"/>
      <c r="E829" s="33"/>
      <c r="F829" s="56"/>
      <c r="G829" s="93"/>
    </row>
    <row r="830" spans="1:7" hidden="1" x14ac:dyDescent="0.2">
      <c r="A830" s="3" t="str">
        <f t="shared" si="24"/>
        <v/>
      </c>
      <c r="B830" s="3"/>
      <c r="D830" s="17"/>
      <c r="E830" s="33"/>
      <c r="F830" s="56"/>
      <c r="G830" s="93"/>
    </row>
    <row r="831" spans="1:7" hidden="1" x14ac:dyDescent="0.2">
      <c r="A831" s="3" t="str">
        <f t="shared" si="24"/>
        <v/>
      </c>
      <c r="B831" s="3"/>
      <c r="D831" s="17"/>
      <c r="E831" s="33"/>
      <c r="F831" s="56"/>
      <c r="G831" s="93"/>
    </row>
    <row r="832" spans="1:7" hidden="1" x14ac:dyDescent="0.2">
      <c r="A832" s="3" t="str">
        <f t="shared" si="24"/>
        <v/>
      </c>
      <c r="B832" s="3"/>
      <c r="D832" s="17"/>
      <c r="E832" s="33"/>
      <c r="F832" s="56"/>
      <c r="G832" s="93"/>
    </row>
    <row r="833" spans="1:7" hidden="1" x14ac:dyDescent="0.2">
      <c r="A833" s="3" t="str">
        <f t="shared" si="24"/>
        <v/>
      </c>
      <c r="B833" s="3"/>
      <c r="D833" s="17"/>
      <c r="E833" s="33"/>
      <c r="F833" s="56"/>
      <c r="G833" s="93"/>
    </row>
    <row r="834" spans="1:7" hidden="1" x14ac:dyDescent="0.2">
      <c r="A834" s="3" t="str">
        <f t="shared" si="24"/>
        <v/>
      </c>
      <c r="B834" s="3"/>
      <c r="D834" s="17"/>
      <c r="E834" s="33"/>
      <c r="F834" s="56"/>
      <c r="G834" s="97"/>
    </row>
    <row r="835" spans="1:7" hidden="1" x14ac:dyDescent="0.2">
      <c r="A835" s="3" t="str">
        <f t="shared" si="24"/>
        <v/>
      </c>
      <c r="B835" s="3"/>
      <c r="D835" s="17"/>
      <c r="E835" s="114"/>
      <c r="F835" s="56"/>
      <c r="G835" s="93"/>
    </row>
    <row r="836" spans="1:7" x14ac:dyDescent="0.2">
      <c r="A836" s="3" t="str">
        <f t="shared" si="24"/>
        <v>Évaluer la santéNouveau-BrunswickInfirmières autorisées</v>
      </c>
      <c r="B836" s="3" t="s">
        <v>158</v>
      </c>
      <c r="C836" s="5" t="s">
        <v>114</v>
      </c>
      <c r="D836" s="5" t="s">
        <v>36</v>
      </c>
      <c r="E836" s="22" t="s">
        <v>40</v>
      </c>
      <c r="F836" s="56" t="str">
        <f t="shared" ref="F836" si="25">TRIM(G836)</f>
        <v>Plein exercice</v>
      </c>
      <c r="G836" s="93" t="s">
        <v>133</v>
      </c>
    </row>
    <row r="837" spans="1:7" x14ac:dyDescent="0.2">
      <c r="A837" s="3" t="str">
        <f t="shared" ref="A837:A898" si="26">CONCATENATE(E837,C837,D837)</f>
        <v>Établir le diagnostic infirmierNouveau-BrunswickInfirmières autorisées</v>
      </c>
      <c r="B837" s="3" t="s">
        <v>158</v>
      </c>
      <c r="C837" s="5" t="s">
        <v>114</v>
      </c>
      <c r="D837" s="5" t="s">
        <v>36</v>
      </c>
      <c r="E837" s="22" t="s">
        <v>41</v>
      </c>
      <c r="F837" s="56" t="str">
        <f t="shared" ref="F837:F898" si="27">TRIM(G837)</f>
        <v>Plein exercice</v>
      </c>
      <c r="G837" s="93" t="s">
        <v>133</v>
      </c>
    </row>
    <row r="838" spans="1:7" x14ac:dyDescent="0.2">
      <c r="A838" s="3" t="str">
        <f t="shared" si="26"/>
        <v>Élaborer le plan de soins infirmiersNouveau-BrunswickInfirmières autorisées</v>
      </c>
      <c r="B838" s="3" t="s">
        <v>158</v>
      </c>
      <c r="C838" s="5" t="s">
        <v>114</v>
      </c>
      <c r="D838" s="5" t="s">
        <v>36</v>
      </c>
      <c r="E838" s="22" t="s">
        <v>42</v>
      </c>
      <c r="F838" s="56" t="str">
        <f t="shared" si="27"/>
        <v>Plein exercice</v>
      </c>
      <c r="G838" s="93" t="s">
        <v>133</v>
      </c>
    </row>
    <row r="839" spans="1:7" x14ac:dyDescent="0.2">
      <c r="A839" s="3" t="str">
        <f t="shared" si="26"/>
        <v>Réaliser les interventions infirmièresNouveau-BrunswickInfirmières autorisées</v>
      </c>
      <c r="B839" s="3" t="s">
        <v>158</v>
      </c>
      <c r="C839" s="5" t="s">
        <v>114</v>
      </c>
      <c r="D839" s="5" t="s">
        <v>36</v>
      </c>
      <c r="E839" s="22" t="s">
        <v>43</v>
      </c>
      <c r="F839" s="56" t="str">
        <f t="shared" si="27"/>
        <v>Plein exercice</v>
      </c>
      <c r="G839" s="93" t="s">
        <v>133</v>
      </c>
    </row>
    <row r="840" spans="1:7" x14ac:dyDescent="0.2">
      <c r="A840" s="3" t="str">
        <f t="shared" si="26"/>
        <v>Consulter d’autres professionnels de la santéNouveau-BrunswickInfirmières autorisées</v>
      </c>
      <c r="B840" s="3" t="s">
        <v>158</v>
      </c>
      <c r="C840" s="5" t="s">
        <v>114</v>
      </c>
      <c r="D840" s="5" t="s">
        <v>36</v>
      </c>
      <c r="E840" s="23" t="s">
        <v>44</v>
      </c>
      <c r="F840" s="56" t="str">
        <f t="shared" si="27"/>
        <v>Plein exercice</v>
      </c>
      <c r="G840" s="93" t="s">
        <v>133</v>
      </c>
    </row>
    <row r="841" spans="1:7" ht="28.5" x14ac:dyDescent="0.2">
      <c r="A841" s="3" t="str">
        <f t="shared" si="26"/>
        <v>Orienter les patients vers d’autres professionnels de la santéNouveau-BrunswickInfirmières autorisées</v>
      </c>
      <c r="B841" s="3" t="s">
        <v>158</v>
      </c>
      <c r="C841" s="5" t="s">
        <v>114</v>
      </c>
      <c r="D841" s="5" t="s">
        <v>36</v>
      </c>
      <c r="E841" s="23" t="s">
        <v>45</v>
      </c>
      <c r="F841" s="56" t="str">
        <f t="shared" si="27"/>
        <v>Plein exercice</v>
      </c>
      <c r="G841" s="93" t="s">
        <v>133</v>
      </c>
    </row>
    <row r="842" spans="1:7" x14ac:dyDescent="0.2">
      <c r="A842" s="3" t="str">
        <f t="shared" si="26"/>
        <v>Coordonner les services de santé Nouveau-BrunswickInfirmières autorisées</v>
      </c>
      <c r="B842" s="3" t="s">
        <v>158</v>
      </c>
      <c r="C842" s="5" t="s">
        <v>114</v>
      </c>
      <c r="D842" s="5" t="s">
        <v>36</v>
      </c>
      <c r="E842" s="22" t="s">
        <v>46</v>
      </c>
      <c r="F842" s="56" t="str">
        <f t="shared" si="27"/>
        <v>Plein exercice</v>
      </c>
      <c r="G842" s="93" t="s">
        <v>133</v>
      </c>
    </row>
    <row r="843" spans="1:7" x14ac:dyDescent="0.2">
      <c r="A843" s="3" t="str">
        <f t="shared" si="26"/>
        <v>Prescrire des radiographiesNouveau-BrunswickInfirmières autorisées</v>
      </c>
      <c r="B843" s="3" t="s">
        <v>158</v>
      </c>
      <c r="C843" s="5" t="s">
        <v>114</v>
      </c>
      <c r="D843" s="5" t="s">
        <v>36</v>
      </c>
      <c r="E843" s="22" t="s">
        <v>47</v>
      </c>
      <c r="F843" s="56" t="str">
        <f t="shared" si="27"/>
        <v>Exclu</v>
      </c>
      <c r="G843" s="97" t="s">
        <v>140</v>
      </c>
    </row>
    <row r="844" spans="1:7" x14ac:dyDescent="0.2">
      <c r="A844" s="3" t="str">
        <f t="shared" si="26"/>
        <v>Interpréter les radiographiesNouveau-BrunswickInfirmières autorisées</v>
      </c>
      <c r="B844" s="3" t="s">
        <v>158</v>
      </c>
      <c r="C844" s="5" t="s">
        <v>114</v>
      </c>
      <c r="D844" s="5" t="s">
        <v>36</v>
      </c>
      <c r="E844" s="114" t="s">
        <v>48</v>
      </c>
      <c r="F844" s="56" t="str">
        <f t="shared" si="27"/>
        <v>Exclu</v>
      </c>
      <c r="G844" s="97" t="s">
        <v>140</v>
      </c>
    </row>
    <row r="845" spans="1:7" x14ac:dyDescent="0.2">
      <c r="A845" s="3" t="str">
        <f t="shared" si="26"/>
        <v>Prescrire des analyses de laboratoireNouveau-BrunswickInfirmières autorisées</v>
      </c>
      <c r="B845" s="3" t="s">
        <v>158</v>
      </c>
      <c r="C845" s="5" t="s">
        <v>114</v>
      </c>
      <c r="D845" s="5" t="s">
        <v>36</v>
      </c>
      <c r="E845" s="114" t="s">
        <v>49</v>
      </c>
      <c r="F845" s="56" t="str">
        <f t="shared" si="27"/>
        <v>Exclu</v>
      </c>
      <c r="G845" s="97" t="s">
        <v>140</v>
      </c>
    </row>
    <row r="846" spans="1:7" x14ac:dyDescent="0.2">
      <c r="A846" s="3" t="str">
        <f t="shared" si="26"/>
        <v>Interpréter les résultats des analyses de laboratoireNouveau-BrunswickInfirmières autorisées</v>
      </c>
      <c r="B846" s="3" t="s">
        <v>158</v>
      </c>
      <c r="C846" s="5" t="s">
        <v>114</v>
      </c>
      <c r="D846" s="5" t="s">
        <v>36</v>
      </c>
      <c r="E846" s="114" t="s">
        <v>50</v>
      </c>
      <c r="F846" s="56" t="str">
        <f t="shared" si="27"/>
        <v>Exercice restreint</v>
      </c>
      <c r="G846" s="93" t="s">
        <v>182</v>
      </c>
    </row>
    <row r="847" spans="1:7" x14ac:dyDescent="0.2">
      <c r="A847" s="3" t="str">
        <f t="shared" si="26"/>
        <v>Communiquer les diagnostics et les résultats des tests aux patientsNouveau-BrunswickInfirmières autorisées</v>
      </c>
      <c r="B847" s="3" t="s">
        <v>158</v>
      </c>
      <c r="C847" s="5" t="s">
        <v>114</v>
      </c>
      <c r="D847" s="5" t="s">
        <v>36</v>
      </c>
      <c r="E847" s="33" t="s">
        <v>51</v>
      </c>
      <c r="F847" s="56" t="str">
        <f t="shared" si="27"/>
        <v>Exercice restreint</v>
      </c>
      <c r="G847" s="93" t="s">
        <v>182</v>
      </c>
    </row>
    <row r="848" spans="1:7" x14ac:dyDescent="0.2">
      <c r="A848" s="3" t="str">
        <f t="shared" si="26"/>
        <v>Surveiller et évaluer les résultats pour le clientNouveau-BrunswickInfirmières autorisées</v>
      </c>
      <c r="B848" s="3" t="s">
        <v>158</v>
      </c>
      <c r="C848" s="5" t="s">
        <v>114</v>
      </c>
      <c r="D848" s="5" t="s">
        <v>36</v>
      </c>
      <c r="E848" s="22" t="s">
        <v>52</v>
      </c>
      <c r="F848" s="56" t="str">
        <f t="shared" si="27"/>
        <v>Plein exercice</v>
      </c>
      <c r="G848" s="93" t="s">
        <v>133</v>
      </c>
    </row>
    <row r="849" spans="1:7" x14ac:dyDescent="0.2">
      <c r="A849" s="3" t="str">
        <f t="shared" si="26"/>
        <v>Effectuer des visites de suiviNouveau-BrunswickInfirmières autorisées</v>
      </c>
      <c r="B849" s="3" t="s">
        <v>158</v>
      </c>
      <c r="C849" s="5" t="s">
        <v>114</v>
      </c>
      <c r="D849" s="5" t="s">
        <v>36</v>
      </c>
      <c r="E849" s="22" t="s">
        <v>53</v>
      </c>
      <c r="F849" s="56" t="str">
        <f t="shared" si="27"/>
        <v>Plein exercice</v>
      </c>
      <c r="G849" s="93" t="s">
        <v>133</v>
      </c>
    </row>
    <row r="850" spans="1:7" x14ac:dyDescent="0.2">
      <c r="A850" s="3" t="str">
        <f t="shared" si="26"/>
        <v>Manage NP-led clinics Nouveau-BrunswickInfirmières autorisées</v>
      </c>
      <c r="B850" s="3" t="s">
        <v>158</v>
      </c>
      <c r="C850" s="5" t="s">
        <v>114</v>
      </c>
      <c r="D850" s="5" t="s">
        <v>36</v>
      </c>
      <c r="E850" s="89" t="s">
        <v>174</v>
      </c>
      <c r="F850" s="56" t="str">
        <f t="shared" si="27"/>
        <v>Plein exercice</v>
      </c>
      <c r="G850" s="93" t="s">
        <v>133</v>
      </c>
    </row>
    <row r="851" spans="1:7" x14ac:dyDescent="0.2">
      <c r="A851" s="3" t="str">
        <f t="shared" si="26"/>
        <v>Roster and manage patientsNouveau-BrunswickInfirmières autorisées</v>
      </c>
      <c r="B851" s="3" t="s">
        <v>158</v>
      </c>
      <c r="C851" s="5" t="s">
        <v>114</v>
      </c>
      <c r="D851" s="5" t="s">
        <v>36</v>
      </c>
      <c r="E851" s="89" t="s">
        <v>175</v>
      </c>
      <c r="F851" s="56" t="str">
        <f t="shared" si="27"/>
        <v>Plein exercice</v>
      </c>
      <c r="G851" s="93" t="s">
        <v>133</v>
      </c>
    </row>
    <row r="852" spans="1:7" x14ac:dyDescent="0.2">
      <c r="A852" s="3" t="str">
        <f t="shared" si="26"/>
        <v>Practise autonomouslyNouveau-BrunswickInfirmières autorisées</v>
      </c>
      <c r="B852" s="3" t="s">
        <v>158</v>
      </c>
      <c r="C852" s="5" t="s">
        <v>114</v>
      </c>
      <c r="D852" s="5" t="s">
        <v>36</v>
      </c>
      <c r="E852" s="89" t="s">
        <v>176</v>
      </c>
      <c r="F852" s="56" t="str">
        <f t="shared" si="27"/>
        <v>Plein exercice</v>
      </c>
      <c r="G852" s="93" t="s">
        <v>133</v>
      </c>
    </row>
    <row r="853" spans="1:7" x14ac:dyDescent="0.2">
      <c r="A853" s="3" t="str">
        <f t="shared" si="26"/>
        <v>Soigner des blessures (au-dessus du derme)Nouveau-BrunswickInfirmières autorisées</v>
      </c>
      <c r="B853" s="3" t="s">
        <v>163</v>
      </c>
      <c r="C853" s="5" t="s">
        <v>114</v>
      </c>
      <c r="D853" s="5" t="s">
        <v>36</v>
      </c>
      <c r="E853" s="33" t="s">
        <v>55</v>
      </c>
      <c r="F853" s="56" t="str">
        <f t="shared" si="27"/>
        <v>Plein exercice</v>
      </c>
      <c r="G853" s="93" t="s">
        <v>133</v>
      </c>
    </row>
    <row r="854" spans="1:7" x14ac:dyDescent="0.2">
      <c r="A854" s="3" t="str">
        <f t="shared" si="26"/>
        <v>Effectuer des interventions sous le dermeNouveau-BrunswickInfirmières autorisées</v>
      </c>
      <c r="B854" s="3" t="s">
        <v>163</v>
      </c>
      <c r="C854" s="5" t="s">
        <v>114</v>
      </c>
      <c r="D854" s="5" t="s">
        <v>36</v>
      </c>
      <c r="E854" s="114" t="s">
        <v>56</v>
      </c>
      <c r="F854" s="56" t="str">
        <f t="shared" si="27"/>
        <v>Exercice restreint</v>
      </c>
      <c r="G854" s="93" t="s">
        <v>182</v>
      </c>
    </row>
    <row r="855" spans="1:7" x14ac:dyDescent="0.2">
      <c r="A855" s="3" t="str">
        <f t="shared" si="26"/>
        <v>Installer une ligne intraveineuseNouveau-BrunswickInfirmières autorisées</v>
      </c>
      <c r="B855" s="3" t="s">
        <v>163</v>
      </c>
      <c r="C855" s="5" t="s">
        <v>114</v>
      </c>
      <c r="D855" s="5" t="s">
        <v>36</v>
      </c>
      <c r="E855" s="114" t="s">
        <v>57</v>
      </c>
      <c r="F855" s="56" t="str">
        <f t="shared" si="27"/>
        <v>Plein exercice</v>
      </c>
      <c r="G855" s="93" t="s">
        <v>133</v>
      </c>
    </row>
    <row r="856" spans="1:7" x14ac:dyDescent="0.2">
      <c r="A856" s="3" t="str">
        <f t="shared" si="26"/>
        <v>Effectuer des interventions qui requièrent d’insérer un instrument ou un doigt dans un orifice corporelNouveau-BrunswickInfirmières autorisées</v>
      </c>
      <c r="B856" s="3" t="s">
        <v>163</v>
      </c>
      <c r="C856" s="5" t="s">
        <v>114</v>
      </c>
      <c r="D856" s="5" t="s">
        <v>36</v>
      </c>
      <c r="E856" s="114" t="s">
        <v>58</v>
      </c>
      <c r="F856" s="56" t="str">
        <f t="shared" si="27"/>
        <v>Exercice restreint</v>
      </c>
      <c r="G856" s="93" t="s">
        <v>182</v>
      </c>
    </row>
    <row r="857" spans="1:7" x14ac:dyDescent="0.2">
      <c r="A857" s="3" t="str">
        <f t="shared" si="26"/>
        <v>Prescrire une forme de traitement par rayonnementNouveau-BrunswickInfirmières autorisées</v>
      </c>
      <c r="B857" s="3" t="s">
        <v>163</v>
      </c>
      <c r="C857" s="5" t="s">
        <v>114</v>
      </c>
      <c r="D857" s="5" t="s">
        <v>36</v>
      </c>
      <c r="E857" s="33" t="s">
        <v>59</v>
      </c>
      <c r="F857" s="56" t="str">
        <f t="shared" si="27"/>
        <v>Exclu</v>
      </c>
      <c r="G857" s="97" t="s">
        <v>140</v>
      </c>
    </row>
    <row r="858" spans="1:7" x14ac:dyDescent="0.2">
      <c r="A858" s="3" t="str">
        <f t="shared" si="26"/>
        <v>Appliquer une forme de traitement par rayonnementNouveau-BrunswickInfirmières autorisées</v>
      </c>
      <c r="B858" s="3" t="s">
        <v>163</v>
      </c>
      <c r="C858" s="5" t="s">
        <v>114</v>
      </c>
      <c r="D858" s="5" t="s">
        <v>36</v>
      </c>
      <c r="E858" s="33" t="s">
        <v>60</v>
      </c>
      <c r="F858" s="56" t="str">
        <f t="shared" si="27"/>
        <v>Exclu</v>
      </c>
      <c r="G858" s="97" t="s">
        <v>140</v>
      </c>
    </row>
    <row r="859" spans="1:7" x14ac:dyDescent="0.2">
      <c r="A859" s="3" t="str">
        <f t="shared" si="26"/>
        <v>Effectuer un électrocardiogrammeNouveau-BrunswickInfirmières autorisées</v>
      </c>
      <c r="B859" s="3" t="s">
        <v>163</v>
      </c>
      <c r="C859" s="5" t="s">
        <v>114</v>
      </c>
      <c r="D859" s="5" t="s">
        <v>36</v>
      </c>
      <c r="E859" s="114" t="s">
        <v>61</v>
      </c>
      <c r="F859" s="56" t="str">
        <f t="shared" si="27"/>
        <v>Exercice restreint</v>
      </c>
      <c r="G859" s="93" t="s">
        <v>182</v>
      </c>
    </row>
    <row r="860" spans="1:7" x14ac:dyDescent="0.2">
      <c r="A860" s="3" t="str">
        <f t="shared" si="26"/>
        <v>Interpréter un électrocardiogrammeNouveau-BrunswickInfirmières autorisées</v>
      </c>
      <c r="B860" s="3" t="s">
        <v>163</v>
      </c>
      <c r="C860" s="5" t="s">
        <v>114</v>
      </c>
      <c r="D860" s="5" t="s">
        <v>36</v>
      </c>
      <c r="E860" s="114" t="s">
        <v>62</v>
      </c>
      <c r="F860" s="56" t="str">
        <f t="shared" si="27"/>
        <v>Exercice restreint</v>
      </c>
      <c r="G860" s="93" t="s">
        <v>182</v>
      </c>
    </row>
    <row r="861" spans="1:7" x14ac:dyDescent="0.2">
      <c r="A861" s="3" t="str">
        <f t="shared" si="26"/>
        <v>Prescrire des analyses de sang et des produits sanguinsNouveau-BrunswickInfirmières autorisées</v>
      </c>
      <c r="B861" s="3" t="s">
        <v>163</v>
      </c>
      <c r="C861" s="5" t="s">
        <v>114</v>
      </c>
      <c r="D861" s="5" t="s">
        <v>36</v>
      </c>
      <c r="E861" s="119" t="s">
        <v>63</v>
      </c>
      <c r="F861" s="56" t="str">
        <f t="shared" si="27"/>
        <v>Exclu</v>
      </c>
      <c r="G861" s="97" t="s">
        <v>140</v>
      </c>
    </row>
    <row r="862" spans="1:7" x14ac:dyDescent="0.2">
      <c r="A862" s="3" t="str">
        <f t="shared" si="26"/>
        <v>Prescrire toute forme de radiothérapieNouveau-BrunswickInfirmières autorisées</v>
      </c>
      <c r="B862" s="3" t="s">
        <v>163</v>
      </c>
      <c r="C862" s="5" t="s">
        <v>114</v>
      </c>
      <c r="D862" s="5" t="s">
        <v>36</v>
      </c>
      <c r="E862" s="33" t="s">
        <v>64</v>
      </c>
      <c r="F862" s="56" t="str">
        <f t="shared" si="27"/>
        <v>Exclu</v>
      </c>
      <c r="G862" s="97" t="s">
        <v>140</v>
      </c>
    </row>
    <row r="863" spans="1:7" x14ac:dyDescent="0.2">
      <c r="A863" s="3" t="str">
        <f t="shared" si="26"/>
        <v>Appliquer toute forme de radiothérapieNouveau-BrunswickInfirmières autorisées</v>
      </c>
      <c r="B863" s="3" t="s">
        <v>163</v>
      </c>
      <c r="C863" s="5" t="s">
        <v>114</v>
      </c>
      <c r="D863" s="5" t="s">
        <v>36</v>
      </c>
      <c r="E863" s="33" t="s">
        <v>65</v>
      </c>
      <c r="F863" s="56" t="str">
        <f t="shared" si="27"/>
        <v>Exclu</v>
      </c>
      <c r="G863" s="97" t="s">
        <v>140</v>
      </c>
    </row>
    <row r="864" spans="1:7" x14ac:dyDescent="0.2">
      <c r="A864" s="3" t="str">
        <f t="shared" si="26"/>
        <v>Prescrire des traitements cosmétiques comme le BotoxNouveau-BrunswickInfirmières autorisées</v>
      </c>
      <c r="B864" s="3" t="s">
        <v>163</v>
      </c>
      <c r="C864" s="5" t="s">
        <v>114</v>
      </c>
      <c r="D864" s="5" t="s">
        <v>36</v>
      </c>
      <c r="E864" s="33" t="s">
        <v>66</v>
      </c>
      <c r="F864" s="56" t="str">
        <f t="shared" si="27"/>
        <v>Exclu</v>
      </c>
      <c r="G864" s="97" t="s">
        <v>140</v>
      </c>
    </row>
    <row r="865" spans="1:7" x14ac:dyDescent="0.2">
      <c r="A865" s="3" t="str">
        <f t="shared" si="26"/>
        <v>Appliquer des traitements cosmétiques comme le BotoxNouveau-BrunswickInfirmières autorisées</v>
      </c>
      <c r="B865" s="3" t="s">
        <v>163</v>
      </c>
      <c r="C865" s="5" t="s">
        <v>114</v>
      </c>
      <c r="D865" s="5" t="s">
        <v>36</v>
      </c>
      <c r="E865" s="33" t="s">
        <v>67</v>
      </c>
      <c r="F865" s="56" t="str">
        <f t="shared" si="27"/>
        <v>Plein exercice</v>
      </c>
      <c r="G865" s="93" t="s">
        <v>133</v>
      </c>
    </row>
    <row r="866" spans="1:7" x14ac:dyDescent="0.2">
      <c r="A866" s="3" t="str">
        <f t="shared" si="26"/>
        <v>Immobiliser des fracturesNouveau-BrunswickInfirmières autorisées</v>
      </c>
      <c r="B866" s="3" t="s">
        <v>163</v>
      </c>
      <c r="C866" s="5" t="s">
        <v>114</v>
      </c>
      <c r="D866" s="5" t="s">
        <v>36</v>
      </c>
      <c r="E866" s="33" t="s">
        <v>68</v>
      </c>
      <c r="F866" s="56" t="str">
        <f t="shared" si="27"/>
        <v>Exclu</v>
      </c>
      <c r="G866" s="97" t="s">
        <v>140</v>
      </c>
    </row>
    <row r="867" spans="1:7" x14ac:dyDescent="0.2">
      <c r="A867" s="3" t="str">
        <f t="shared" si="26"/>
        <v>Réduire une luxationNouveau-BrunswickInfirmières autorisées</v>
      </c>
      <c r="B867" s="3" t="s">
        <v>163</v>
      </c>
      <c r="C867" s="5" t="s">
        <v>114</v>
      </c>
      <c r="D867" s="5" t="s">
        <v>36</v>
      </c>
      <c r="E867" s="33" t="s">
        <v>69</v>
      </c>
      <c r="F867" s="56" t="str">
        <f t="shared" si="27"/>
        <v>Exclu</v>
      </c>
      <c r="G867" s="97" t="s">
        <v>140</v>
      </c>
    </row>
    <row r="868" spans="1:7" x14ac:dyDescent="0.2">
      <c r="A868" s="3" t="str">
        <f t="shared" si="26"/>
        <v>Installer un plâtreNouveau-BrunswickInfirmières autorisées</v>
      </c>
      <c r="B868" s="3" t="s">
        <v>163</v>
      </c>
      <c r="C868" s="5" t="s">
        <v>114</v>
      </c>
      <c r="D868" s="5" t="s">
        <v>36</v>
      </c>
      <c r="E868" s="33" t="s">
        <v>70</v>
      </c>
      <c r="F868" s="56" t="str">
        <f t="shared" si="27"/>
        <v>Exercice restreint</v>
      </c>
      <c r="G868" s="93" t="s">
        <v>182</v>
      </c>
    </row>
    <row r="869" spans="1:7" x14ac:dyDescent="0.2">
      <c r="A869" s="3" t="str">
        <f t="shared" si="26"/>
        <v>Appliquer une contentionNouveau-BrunswickInfirmières autorisées</v>
      </c>
      <c r="B869" s="3" t="s">
        <v>163</v>
      </c>
      <c r="C869" s="5" t="s">
        <v>114</v>
      </c>
      <c r="D869" s="5" t="s">
        <v>36</v>
      </c>
      <c r="E869" s="33" t="s">
        <v>71</v>
      </c>
      <c r="F869" s="56" t="str">
        <f t="shared" si="27"/>
        <v>Exercice restreint</v>
      </c>
      <c r="G869" s="93" t="s">
        <v>182</v>
      </c>
    </row>
    <row r="870" spans="1:7" x14ac:dyDescent="0.2">
      <c r="A870" s="3" t="str">
        <f t="shared" si="26"/>
        <v>Gérer une contentionNouveau-BrunswickInfirmières autorisées</v>
      </c>
      <c r="B870" s="3" t="s">
        <v>163</v>
      </c>
      <c r="C870" s="5" t="s">
        <v>114</v>
      </c>
      <c r="D870" s="5" t="s">
        <v>36</v>
      </c>
      <c r="E870" s="33" t="s">
        <v>72</v>
      </c>
      <c r="F870" s="56" t="str">
        <f t="shared" si="27"/>
        <v>Plein exercice</v>
      </c>
      <c r="G870" s="93" t="s">
        <v>133</v>
      </c>
    </row>
    <row r="871" spans="1:7" x14ac:dyDescent="0.2">
      <c r="A871" s="3" t="str">
        <f t="shared" si="26"/>
        <v>Réaliser des évaluations d’infections transmissibles sexuellement (ITS)Nouveau-BrunswickInfirmières autorisées</v>
      </c>
      <c r="B871" s="3" t="s">
        <v>163</v>
      </c>
      <c r="C871" s="5" t="s">
        <v>114</v>
      </c>
      <c r="D871" s="5" t="s">
        <v>36</v>
      </c>
      <c r="E871" s="114" t="s">
        <v>73</v>
      </c>
      <c r="F871" s="56" t="str">
        <f t="shared" si="27"/>
        <v>Plein exercice</v>
      </c>
      <c r="G871" s="93" t="s">
        <v>133</v>
      </c>
    </row>
    <row r="872" spans="1:7" x14ac:dyDescent="0.2">
      <c r="A872" s="3" t="str">
        <f t="shared" si="26"/>
        <v>Évaluer la contraceptionNouveau-BrunswickInfirmières autorisées</v>
      </c>
      <c r="B872" s="3" t="s">
        <v>163</v>
      </c>
      <c r="C872" s="5" t="s">
        <v>114</v>
      </c>
      <c r="D872" s="5" t="s">
        <v>36</v>
      </c>
      <c r="E872" s="114" t="s">
        <v>74</v>
      </c>
      <c r="F872" s="56" t="str">
        <f t="shared" si="27"/>
        <v>Plein exercice</v>
      </c>
      <c r="G872" s="93" t="s">
        <v>133</v>
      </c>
    </row>
    <row r="873" spans="1:7" x14ac:dyDescent="0.2">
      <c r="A873" s="3" t="str">
        <f t="shared" si="26"/>
        <v>Insérer des dispositifs intra-utérinsNouveau-BrunswickInfirmières autorisées</v>
      </c>
      <c r="B873" s="3" t="s">
        <v>163</v>
      </c>
      <c r="C873" s="5" t="s">
        <v>114</v>
      </c>
      <c r="D873" s="5" t="s">
        <v>36</v>
      </c>
      <c r="E873" s="115" t="s">
        <v>75</v>
      </c>
      <c r="F873" s="56" t="str">
        <f t="shared" si="27"/>
        <v>Exclu</v>
      </c>
      <c r="G873" s="97" t="s">
        <v>140</v>
      </c>
    </row>
    <row r="874" spans="1:7" x14ac:dyDescent="0.2">
      <c r="A874" s="3" t="str">
        <f t="shared" si="26"/>
        <v>Effectuer un examen pelvienNouveau-BrunswickInfirmières autorisées</v>
      </c>
      <c r="B874" s="3" t="s">
        <v>163</v>
      </c>
      <c r="C874" s="5" t="s">
        <v>114</v>
      </c>
      <c r="D874" s="5" t="s">
        <v>36</v>
      </c>
      <c r="E874" s="114" t="s">
        <v>76</v>
      </c>
      <c r="F874" s="56" t="str">
        <f t="shared" si="27"/>
        <v>Exercice restreint</v>
      </c>
      <c r="G874" s="93" t="s">
        <v>182</v>
      </c>
    </row>
    <row r="875" spans="1:7" x14ac:dyDescent="0.2">
      <c r="A875" s="3" t="str">
        <f t="shared" si="26"/>
        <v>Dépister le cancer du col de l’utérus Nouveau-BrunswickInfirmières autorisées</v>
      </c>
      <c r="B875" s="3" t="s">
        <v>163</v>
      </c>
      <c r="C875" s="5" t="s">
        <v>114</v>
      </c>
      <c r="D875" s="5" t="s">
        <v>36</v>
      </c>
      <c r="E875" s="114" t="s">
        <v>77</v>
      </c>
      <c r="F875" s="56" t="str">
        <f t="shared" si="27"/>
        <v>Exercice restreint</v>
      </c>
      <c r="G875" s="93" t="s">
        <v>182</v>
      </c>
    </row>
    <row r="876" spans="1:7" x14ac:dyDescent="0.2">
      <c r="A876" s="3" t="str">
        <f t="shared" si="26"/>
        <v>Dépister les troubles de santé mentaleNouveau-BrunswickInfirmières autorisées</v>
      </c>
      <c r="B876" s="3" t="s">
        <v>163</v>
      </c>
      <c r="C876" s="5" t="s">
        <v>114</v>
      </c>
      <c r="D876" s="5" t="s">
        <v>36</v>
      </c>
      <c r="E876" s="114" t="s">
        <v>78</v>
      </c>
      <c r="F876" s="56" t="str">
        <f t="shared" si="27"/>
        <v>Plein exercice</v>
      </c>
      <c r="G876" s="93" t="s">
        <v>133</v>
      </c>
    </row>
    <row r="877" spans="1:7" x14ac:dyDescent="0.2">
      <c r="A877" s="3" t="str">
        <f t="shared" si="26"/>
        <v>Dépister l’utilisation de substancesNouveau-BrunswickInfirmières autorisées</v>
      </c>
      <c r="B877" s="3" t="s">
        <v>163</v>
      </c>
      <c r="C877" s="5" t="s">
        <v>114</v>
      </c>
      <c r="D877" s="5" t="s">
        <v>36</v>
      </c>
      <c r="E877" s="114" t="s">
        <v>79</v>
      </c>
      <c r="F877" s="56" t="str">
        <f t="shared" si="27"/>
        <v>Plein exercice</v>
      </c>
      <c r="G877" s="93" t="s">
        <v>133</v>
      </c>
    </row>
    <row r="878" spans="1:7" x14ac:dyDescent="0.2">
      <c r="A878" s="3" t="str">
        <f t="shared" si="26"/>
        <v>Effectuer des tests d’allergiesNouveau-BrunswickInfirmières autorisées</v>
      </c>
      <c r="B878" s="3" t="s">
        <v>163</v>
      </c>
      <c r="C878" s="5" t="s">
        <v>114</v>
      </c>
      <c r="D878" s="5" t="s">
        <v>36</v>
      </c>
      <c r="E878" s="114" t="s">
        <v>80</v>
      </c>
      <c r="F878" s="56" t="str">
        <f t="shared" si="27"/>
        <v>Exercice restreint</v>
      </c>
      <c r="G878" s="93" t="s">
        <v>182</v>
      </c>
    </row>
    <row r="879" spans="1:7" x14ac:dyDescent="0.2">
      <c r="A879" s="3" t="str">
        <f t="shared" si="26"/>
        <v>Fournir des soins de réadaptationNouveau-BrunswickInfirmières autorisées</v>
      </c>
      <c r="B879" s="3" t="s">
        <v>163</v>
      </c>
      <c r="C879" s="5" t="s">
        <v>114</v>
      </c>
      <c r="D879" s="5" t="s">
        <v>36</v>
      </c>
      <c r="E879" s="114" t="s">
        <v>81</v>
      </c>
      <c r="F879" s="56" t="str">
        <f t="shared" si="27"/>
        <v>Plein exercice</v>
      </c>
      <c r="G879" s="93" t="s">
        <v>133</v>
      </c>
    </row>
    <row r="880" spans="1:7" x14ac:dyDescent="0.2">
      <c r="A880" s="3" t="str">
        <f t="shared" si="26"/>
        <v>Offrir des services de psychothérapie pour la santé mentaleNouveau-BrunswickInfirmières autorisées</v>
      </c>
      <c r="B880" s="3" t="s">
        <v>163</v>
      </c>
      <c r="C880" s="5" t="s">
        <v>114</v>
      </c>
      <c r="D880" s="5" t="s">
        <v>36</v>
      </c>
      <c r="E880" s="33" t="s">
        <v>82</v>
      </c>
      <c r="F880" s="56" t="str">
        <f t="shared" si="27"/>
        <v>Plein exercice</v>
      </c>
      <c r="G880" s="93" t="s">
        <v>133</v>
      </c>
    </row>
    <row r="881" spans="1:7" x14ac:dyDescent="0.2">
      <c r="A881" s="3" t="str">
        <f t="shared" si="26"/>
        <v>Offrir du soutien pour l’aide médicale à mourir avec supervisionNouveau-BrunswickInfirmières autorisées</v>
      </c>
      <c r="B881" s="3" t="s">
        <v>163</v>
      </c>
      <c r="C881" s="5" t="s">
        <v>114</v>
      </c>
      <c r="D881" s="5" t="s">
        <v>36</v>
      </c>
      <c r="E881" s="33" t="s">
        <v>83</v>
      </c>
      <c r="F881" s="56" t="str">
        <f t="shared" si="27"/>
        <v>Plein exercice</v>
      </c>
      <c r="G881" s="93" t="s">
        <v>133</v>
      </c>
    </row>
    <row r="882" spans="1:7" x14ac:dyDescent="0.2">
      <c r="A882" s="3" t="str">
        <f t="shared" si="26"/>
        <v>Prescrire une pharmacothérapie Nouveau-BrunswickInfirmières autorisées</v>
      </c>
      <c r="B882" s="3" t="s">
        <v>164</v>
      </c>
      <c r="C882" s="5" t="s">
        <v>114</v>
      </c>
      <c r="D882" s="5" t="s">
        <v>36</v>
      </c>
      <c r="E882" s="33" t="s">
        <v>85</v>
      </c>
      <c r="F882" s="56" t="str">
        <f t="shared" si="27"/>
        <v>Exclu</v>
      </c>
      <c r="G882" s="97" t="s">
        <v>140</v>
      </c>
    </row>
    <row r="883" spans="1:7" x14ac:dyDescent="0.2">
      <c r="A883" s="3" t="str">
        <f t="shared" si="26"/>
        <v>Préparer des médicaments d’ordonnanceNouveau-BrunswickInfirmières autorisées</v>
      </c>
      <c r="B883" s="3" t="s">
        <v>164</v>
      </c>
      <c r="C883" s="5" t="s">
        <v>114</v>
      </c>
      <c r="D883" s="5" t="s">
        <v>36</v>
      </c>
      <c r="E883" s="114" t="s">
        <v>86</v>
      </c>
      <c r="F883" s="56" t="str">
        <f t="shared" si="27"/>
        <v>Plein exercice</v>
      </c>
      <c r="G883" s="93" t="s">
        <v>133</v>
      </c>
    </row>
    <row r="884" spans="1:7" x14ac:dyDescent="0.2">
      <c r="A884" s="3" t="str">
        <f t="shared" si="26"/>
        <v>Administrer des médicaments prescritsNouveau-BrunswickInfirmières autorisées</v>
      </c>
      <c r="B884" s="3" t="s">
        <v>164</v>
      </c>
      <c r="C884" s="5" t="s">
        <v>114</v>
      </c>
      <c r="D884" s="5" t="s">
        <v>36</v>
      </c>
      <c r="E884" s="114" t="s">
        <v>87</v>
      </c>
      <c r="F884" s="56" t="str">
        <f t="shared" si="27"/>
        <v>Plein exercice</v>
      </c>
      <c r="G884" s="93" t="s">
        <v>133</v>
      </c>
    </row>
    <row r="885" spans="1:7" x14ac:dyDescent="0.2">
      <c r="A885" s="3" t="str">
        <f t="shared" si="26"/>
        <v>Prescrire des substances contrôléesNouveau-BrunswickInfirmières autorisées</v>
      </c>
      <c r="B885" s="3" t="s">
        <v>164</v>
      </c>
      <c r="C885" s="5" t="s">
        <v>114</v>
      </c>
      <c r="D885" s="5" t="s">
        <v>36</v>
      </c>
      <c r="E885" s="33" t="s">
        <v>88</v>
      </c>
      <c r="F885" s="56" t="str">
        <f t="shared" si="27"/>
        <v>Exclu</v>
      </c>
      <c r="G885" s="97" t="s">
        <v>140</v>
      </c>
    </row>
    <row r="886" spans="1:7" x14ac:dyDescent="0.2">
      <c r="A886" s="3" t="str">
        <f t="shared" si="26"/>
        <v>Administrer des substances contrôlées Nouveau-BrunswickInfirmières autorisées</v>
      </c>
      <c r="B886" s="3" t="s">
        <v>164</v>
      </c>
      <c r="C886" s="5" t="s">
        <v>114</v>
      </c>
      <c r="D886" s="5" t="s">
        <v>36</v>
      </c>
      <c r="E886" s="114" t="s">
        <v>190</v>
      </c>
      <c r="F886" s="56" t="str">
        <f t="shared" si="27"/>
        <v>Plein exercice</v>
      </c>
      <c r="G886" s="93" t="s">
        <v>133</v>
      </c>
    </row>
    <row r="887" spans="1:7" x14ac:dyDescent="0.2">
      <c r="A887" s="3" t="str">
        <f t="shared" si="26"/>
        <v>Prescrire des vaccinsNouveau-BrunswickInfirmières autorisées</v>
      </c>
      <c r="B887" s="3" t="s">
        <v>164</v>
      </c>
      <c r="C887" s="5" t="s">
        <v>114</v>
      </c>
      <c r="D887" s="5" t="s">
        <v>36</v>
      </c>
      <c r="E887" s="33" t="s">
        <v>89</v>
      </c>
      <c r="F887" s="56" t="str">
        <f t="shared" si="27"/>
        <v>Exclu</v>
      </c>
      <c r="G887" s="97" t="s">
        <v>140</v>
      </c>
    </row>
    <row r="888" spans="1:7" x14ac:dyDescent="0.2">
      <c r="A888" s="3" t="str">
        <f t="shared" si="26"/>
        <v>Administrer des vaccinsNouveau-BrunswickInfirmières autorisées</v>
      </c>
      <c r="B888" s="3" t="s">
        <v>164</v>
      </c>
      <c r="C888" s="5" t="s">
        <v>114</v>
      </c>
      <c r="D888" s="5" t="s">
        <v>36</v>
      </c>
      <c r="E888" s="114" t="s">
        <v>189</v>
      </c>
      <c r="F888" s="56" t="str">
        <f t="shared" si="27"/>
        <v>Plein exercice</v>
      </c>
      <c r="G888" s="93" t="s">
        <v>133</v>
      </c>
    </row>
    <row r="889" spans="1:7" x14ac:dyDescent="0.2">
      <c r="A889" s="3" t="str">
        <f t="shared" si="26"/>
        <v>Gérer le travail et l’accouchement de manière autonome Nouveau-BrunswickInfirmières autorisées</v>
      </c>
      <c r="B889" s="3" t="s">
        <v>165</v>
      </c>
      <c r="C889" s="5" t="s">
        <v>114</v>
      </c>
      <c r="D889" s="5" t="s">
        <v>36</v>
      </c>
      <c r="E889" s="33" t="s">
        <v>91</v>
      </c>
      <c r="F889" s="56" t="str">
        <f t="shared" si="27"/>
        <v>Exercice restreint</v>
      </c>
      <c r="G889" s="93" t="s">
        <v>182</v>
      </c>
    </row>
    <row r="890" spans="1:7" x14ac:dyDescent="0.2">
      <c r="A890" s="3" t="str">
        <f t="shared" si="26"/>
        <v>Confirmer un décèsNouveau-BrunswickInfirmières autorisées</v>
      </c>
      <c r="B890" s="3" t="s">
        <v>165</v>
      </c>
      <c r="C890" s="5" t="s">
        <v>114</v>
      </c>
      <c r="D890" s="5" t="s">
        <v>36</v>
      </c>
      <c r="E890" s="33" t="s">
        <v>92</v>
      </c>
      <c r="F890" s="56" t="str">
        <f t="shared" si="27"/>
        <v>Plein exercice</v>
      </c>
      <c r="G890" s="93" t="s">
        <v>133</v>
      </c>
    </row>
    <row r="891" spans="1:7" x14ac:dyDescent="0.2">
      <c r="A891" s="3" t="str">
        <f t="shared" si="26"/>
        <v>Admettre des patients à l’hôpital et leur accorder un congéNouveau-BrunswickInfirmières autorisées</v>
      </c>
      <c r="B891" s="3" t="s">
        <v>165</v>
      </c>
      <c r="C891" s="5" t="s">
        <v>114</v>
      </c>
      <c r="D891" s="5" t="s">
        <v>36</v>
      </c>
      <c r="E891" s="33" t="s">
        <v>93</v>
      </c>
      <c r="F891" s="56" t="str">
        <f t="shared" si="27"/>
        <v>Exclu</v>
      </c>
      <c r="G891" s="97" t="s">
        <v>140</v>
      </c>
    </row>
    <row r="892" spans="1:7" x14ac:dyDescent="0.2">
      <c r="A892" s="3" t="str">
        <f t="shared" si="26"/>
        <v>Certifier un décès (c.-à.-d. remplir le certificat de décès)Nouveau-BrunswickInfirmières autorisées</v>
      </c>
      <c r="B892" s="3" t="s">
        <v>165</v>
      </c>
      <c r="C892" s="5" t="s">
        <v>114</v>
      </c>
      <c r="D892" s="5" t="s">
        <v>36</v>
      </c>
      <c r="E892" s="33" t="s">
        <v>94</v>
      </c>
      <c r="F892" s="56" t="str">
        <f t="shared" si="27"/>
        <v>Exclu</v>
      </c>
      <c r="G892" s="97" t="s">
        <v>140</v>
      </c>
    </row>
    <row r="893" spans="1:7" x14ac:dyDescent="0.2">
      <c r="A893" s="3" t="str">
        <f t="shared" si="26"/>
        <v>Effectuer un examen médical pour le permis de conduireNouveau-BrunswickInfirmières autorisées</v>
      </c>
      <c r="B893" s="3" t="s">
        <v>165</v>
      </c>
      <c r="C893" s="5" t="s">
        <v>114</v>
      </c>
      <c r="D893" s="5" t="s">
        <v>36</v>
      </c>
      <c r="E893" s="33" t="s">
        <v>95</v>
      </c>
      <c r="F893" s="56" t="str">
        <f t="shared" si="27"/>
        <v>Exclu</v>
      </c>
      <c r="G893" s="97" t="s">
        <v>140</v>
      </c>
    </row>
    <row r="894" spans="1:7" x14ac:dyDescent="0.2">
      <c r="A894" s="3" t="str">
        <f t="shared" si="26"/>
        <v>Remplir les formulaires d’invalidité fédérauxNouveau-BrunswickInfirmières autorisées</v>
      </c>
      <c r="B894" s="3" t="s">
        <v>165</v>
      </c>
      <c r="C894" s="5" t="s">
        <v>114</v>
      </c>
      <c r="D894" s="5" t="s">
        <v>36</v>
      </c>
      <c r="E894" s="33" t="s">
        <v>96</v>
      </c>
      <c r="F894" s="56" t="str">
        <f t="shared" si="27"/>
        <v>Exclu</v>
      </c>
      <c r="G894" s="97" t="s">
        <v>140</v>
      </c>
    </row>
    <row r="895" spans="1:7" x14ac:dyDescent="0.2">
      <c r="A895" s="3" t="str">
        <f t="shared" si="26"/>
        <v>Remplir les formulaires médicaux provinciaux ou territoriauxNouveau-BrunswickInfirmières autorisées</v>
      </c>
      <c r="B895" s="3" t="s">
        <v>165</v>
      </c>
      <c r="C895" s="5" t="s">
        <v>114</v>
      </c>
      <c r="D895" s="5" t="s">
        <v>36</v>
      </c>
      <c r="E895" s="33" t="s">
        <v>97</v>
      </c>
      <c r="F895" s="56" t="str">
        <f t="shared" si="27"/>
        <v>Exercice restreint</v>
      </c>
      <c r="G895" s="93" t="s">
        <v>182</v>
      </c>
    </row>
    <row r="896" spans="1:7" x14ac:dyDescent="0.2">
      <c r="A896" s="3" t="str">
        <f t="shared" si="26"/>
        <v>Signer les formulaires d’obtention de vignette pour personnes handicapéesNouveau-BrunswickInfirmières autorisées</v>
      </c>
      <c r="B896" s="3" t="s">
        <v>165</v>
      </c>
      <c r="C896" s="5" t="s">
        <v>114</v>
      </c>
      <c r="D896" s="5" t="s">
        <v>36</v>
      </c>
      <c r="E896" s="33" t="s">
        <v>98</v>
      </c>
      <c r="F896" s="56" t="str">
        <f t="shared" si="27"/>
        <v>Exclu</v>
      </c>
      <c r="G896" s="97" t="s">
        <v>140</v>
      </c>
    </row>
    <row r="897" spans="1:7" x14ac:dyDescent="0.2">
      <c r="A897" s="3" t="str">
        <f t="shared" si="26"/>
        <v>Admettre des patients à des établissements de soins de longue durée Nouveau-BrunswickInfirmières autorisées</v>
      </c>
      <c r="B897" s="3" t="s">
        <v>165</v>
      </c>
      <c r="C897" s="5" t="s">
        <v>114</v>
      </c>
      <c r="D897" s="5" t="s">
        <v>36</v>
      </c>
      <c r="E897" s="33" t="s">
        <v>99</v>
      </c>
      <c r="F897" s="56" t="str">
        <f t="shared" si="27"/>
        <v>Exercice restreint</v>
      </c>
      <c r="G897" s="93" t="s">
        <v>182</v>
      </c>
    </row>
    <row r="898" spans="1:7" x14ac:dyDescent="0.2">
      <c r="A898" s="3" t="str">
        <f t="shared" si="26"/>
        <v>Remplir la Formule 1 d’admission non volontaire à l’hôpital Nouveau-BrunswickInfirmières autorisées</v>
      </c>
      <c r="B898" s="3" t="s">
        <v>165</v>
      </c>
      <c r="C898" s="5" t="s">
        <v>114</v>
      </c>
      <c r="D898" s="5" t="s">
        <v>36</v>
      </c>
      <c r="E898" s="33" t="s">
        <v>100</v>
      </c>
      <c r="F898" s="56" t="str">
        <f t="shared" si="27"/>
        <v>Exclu</v>
      </c>
      <c r="G898" s="97" t="s">
        <v>140</v>
      </c>
    </row>
    <row r="899" spans="1:7" x14ac:dyDescent="0.2">
      <c r="A899" s="3" t="str">
        <f t="shared" ref="A899" si="28">CONCATENATE(E899,C899,D899)</f>
        <v>Évaluer la santéNouveau-BrunswickInfirmières psychiatriques autorisées</v>
      </c>
      <c r="B899" s="3" t="s">
        <v>158</v>
      </c>
      <c r="C899" s="5" t="s">
        <v>114</v>
      </c>
      <c r="D899" s="104" t="s">
        <v>37</v>
      </c>
      <c r="E899" s="22" t="s">
        <v>40</v>
      </c>
      <c r="F899" s="56" t="str">
        <f t="shared" ref="F899" si="29">TRIM(G899)</f>
        <v>—</v>
      </c>
      <c r="G899" s="58" t="s">
        <v>173</v>
      </c>
    </row>
    <row r="900" spans="1:7" x14ac:dyDescent="0.2">
      <c r="A900" s="3" t="str">
        <f t="shared" ref="A900:A963" si="30">CONCATENATE(E900,C900,D900)</f>
        <v>Établir le diagnostic infirmierNouveau-BrunswickInfirmières psychiatriques autorisées</v>
      </c>
      <c r="B900" s="3" t="s">
        <v>158</v>
      </c>
      <c r="C900" s="5" t="s">
        <v>114</v>
      </c>
      <c r="D900" s="104" t="s">
        <v>37</v>
      </c>
      <c r="E900" s="22" t="s">
        <v>41</v>
      </c>
      <c r="F900" s="56" t="str">
        <f t="shared" ref="F900:F962" si="31">TRIM(G900)</f>
        <v>—</v>
      </c>
      <c r="G900" s="58" t="s">
        <v>173</v>
      </c>
    </row>
    <row r="901" spans="1:7" x14ac:dyDescent="0.2">
      <c r="A901" s="3" t="str">
        <f t="shared" si="30"/>
        <v>Élaborer le plan de soins infirmiersNouveau-BrunswickInfirmières psychiatriques autorisées</v>
      </c>
      <c r="B901" s="3" t="s">
        <v>158</v>
      </c>
      <c r="C901" s="5" t="s">
        <v>114</v>
      </c>
      <c r="D901" s="104" t="s">
        <v>37</v>
      </c>
      <c r="E901" s="22" t="s">
        <v>42</v>
      </c>
      <c r="F901" s="56" t="str">
        <f t="shared" si="31"/>
        <v>—</v>
      </c>
      <c r="G901" s="58" t="s">
        <v>173</v>
      </c>
    </row>
    <row r="902" spans="1:7" x14ac:dyDescent="0.2">
      <c r="A902" s="3" t="str">
        <f t="shared" si="30"/>
        <v>Réaliser les interventions infirmièresNouveau-BrunswickInfirmières psychiatriques autorisées</v>
      </c>
      <c r="B902" s="3" t="s">
        <v>158</v>
      </c>
      <c r="C902" s="5" t="s">
        <v>114</v>
      </c>
      <c r="D902" s="104" t="s">
        <v>37</v>
      </c>
      <c r="E902" s="22" t="s">
        <v>43</v>
      </c>
      <c r="F902" s="56" t="str">
        <f t="shared" si="31"/>
        <v>—</v>
      </c>
      <c r="G902" s="58" t="s">
        <v>173</v>
      </c>
    </row>
    <row r="903" spans="1:7" x14ac:dyDescent="0.2">
      <c r="A903" s="3" t="str">
        <f t="shared" si="30"/>
        <v>Consulter d’autres professionnels de la santéNouveau-BrunswickInfirmières psychiatriques autorisées</v>
      </c>
      <c r="B903" s="3" t="s">
        <v>158</v>
      </c>
      <c r="C903" s="5" t="s">
        <v>114</v>
      </c>
      <c r="D903" s="104" t="s">
        <v>37</v>
      </c>
      <c r="E903" s="23" t="s">
        <v>44</v>
      </c>
      <c r="F903" s="56" t="str">
        <f t="shared" si="31"/>
        <v>—</v>
      </c>
      <c r="G903" s="58" t="s">
        <v>173</v>
      </c>
    </row>
    <row r="904" spans="1:7" ht="28.5" x14ac:dyDescent="0.2">
      <c r="A904" s="3" t="str">
        <f t="shared" si="30"/>
        <v>Orienter les patients vers d’autres professionnels de la santéNouveau-BrunswickInfirmières psychiatriques autorisées</v>
      </c>
      <c r="B904" s="3" t="s">
        <v>158</v>
      </c>
      <c r="C904" s="5" t="s">
        <v>114</v>
      </c>
      <c r="D904" s="104" t="s">
        <v>37</v>
      </c>
      <c r="E904" s="23" t="s">
        <v>45</v>
      </c>
      <c r="F904" s="56" t="str">
        <f t="shared" si="31"/>
        <v>—</v>
      </c>
      <c r="G904" s="58" t="s">
        <v>173</v>
      </c>
    </row>
    <row r="905" spans="1:7" x14ac:dyDescent="0.2">
      <c r="A905" s="3" t="str">
        <f t="shared" si="30"/>
        <v>Coordonner les services de santé Nouveau-BrunswickInfirmières psychiatriques autorisées</v>
      </c>
      <c r="B905" s="3" t="s">
        <v>158</v>
      </c>
      <c r="C905" s="5" t="s">
        <v>114</v>
      </c>
      <c r="D905" s="104" t="s">
        <v>37</v>
      </c>
      <c r="E905" s="22" t="s">
        <v>46</v>
      </c>
      <c r="F905" s="56" t="str">
        <f t="shared" si="31"/>
        <v>—</v>
      </c>
      <c r="G905" s="58" t="s">
        <v>173</v>
      </c>
    </row>
    <row r="906" spans="1:7" x14ac:dyDescent="0.2">
      <c r="A906" s="3" t="str">
        <f t="shared" si="30"/>
        <v>Prescrire des radiographiesNouveau-BrunswickInfirmières psychiatriques autorisées</v>
      </c>
      <c r="B906" s="3" t="s">
        <v>158</v>
      </c>
      <c r="C906" s="5" t="s">
        <v>114</v>
      </c>
      <c r="D906" s="104" t="s">
        <v>37</v>
      </c>
      <c r="E906" s="22" t="s">
        <v>47</v>
      </c>
      <c r="F906" s="56" t="str">
        <f t="shared" si="31"/>
        <v>—</v>
      </c>
      <c r="G906" s="58" t="s">
        <v>173</v>
      </c>
    </row>
    <row r="907" spans="1:7" x14ac:dyDescent="0.2">
      <c r="A907" s="3" t="str">
        <f t="shared" si="30"/>
        <v>Interpréter les radiographiesNouveau-BrunswickInfirmières psychiatriques autorisées</v>
      </c>
      <c r="B907" s="3" t="s">
        <v>158</v>
      </c>
      <c r="C907" s="5" t="s">
        <v>114</v>
      </c>
      <c r="D907" s="104" t="s">
        <v>37</v>
      </c>
      <c r="E907" s="114" t="s">
        <v>48</v>
      </c>
      <c r="F907" s="56" t="str">
        <f t="shared" si="31"/>
        <v>—</v>
      </c>
      <c r="G907" s="58" t="s">
        <v>173</v>
      </c>
    </row>
    <row r="908" spans="1:7" x14ac:dyDescent="0.2">
      <c r="A908" s="3" t="str">
        <f t="shared" si="30"/>
        <v>Prescrire des analyses de laboratoireNouveau-BrunswickInfirmières psychiatriques autorisées</v>
      </c>
      <c r="B908" s="3" t="s">
        <v>158</v>
      </c>
      <c r="C908" s="5" t="s">
        <v>114</v>
      </c>
      <c r="D908" s="104" t="s">
        <v>37</v>
      </c>
      <c r="E908" s="114" t="s">
        <v>49</v>
      </c>
      <c r="F908" s="56" t="str">
        <f t="shared" si="31"/>
        <v>—</v>
      </c>
      <c r="G908" s="58" t="s">
        <v>173</v>
      </c>
    </row>
    <row r="909" spans="1:7" x14ac:dyDescent="0.2">
      <c r="A909" s="3" t="str">
        <f t="shared" si="30"/>
        <v>Interpréter les résultats des analyses de laboratoireNouveau-BrunswickInfirmières psychiatriques autorisées</v>
      </c>
      <c r="B909" s="3" t="s">
        <v>158</v>
      </c>
      <c r="C909" s="5" t="s">
        <v>114</v>
      </c>
      <c r="D909" s="104" t="s">
        <v>37</v>
      </c>
      <c r="E909" s="114" t="s">
        <v>50</v>
      </c>
      <c r="F909" s="56" t="str">
        <f t="shared" si="31"/>
        <v>—</v>
      </c>
      <c r="G909" s="58" t="s">
        <v>173</v>
      </c>
    </row>
    <row r="910" spans="1:7" x14ac:dyDescent="0.2">
      <c r="A910" s="3" t="str">
        <f t="shared" si="30"/>
        <v>Communiquer les diagnostics et les résultats des tests aux patientsNouveau-BrunswickInfirmières psychiatriques autorisées</v>
      </c>
      <c r="B910" s="3" t="s">
        <v>158</v>
      </c>
      <c r="C910" s="5" t="s">
        <v>114</v>
      </c>
      <c r="D910" s="104" t="s">
        <v>37</v>
      </c>
      <c r="E910" s="33" t="s">
        <v>51</v>
      </c>
      <c r="F910" s="56" t="str">
        <f t="shared" si="31"/>
        <v>—</v>
      </c>
      <c r="G910" s="58" t="s">
        <v>173</v>
      </c>
    </row>
    <row r="911" spans="1:7" x14ac:dyDescent="0.2">
      <c r="A911" s="3" t="str">
        <f t="shared" si="30"/>
        <v>Surveiller et évaluer les résultats pour le clientNouveau-BrunswickInfirmières psychiatriques autorisées</v>
      </c>
      <c r="B911" s="3" t="s">
        <v>158</v>
      </c>
      <c r="C911" s="5" t="s">
        <v>114</v>
      </c>
      <c r="D911" s="104" t="s">
        <v>37</v>
      </c>
      <c r="E911" s="22" t="s">
        <v>52</v>
      </c>
      <c r="F911" s="56" t="str">
        <f t="shared" si="31"/>
        <v>—</v>
      </c>
      <c r="G911" s="58" t="s">
        <v>173</v>
      </c>
    </row>
    <row r="912" spans="1:7" x14ac:dyDescent="0.2">
      <c r="A912" s="3" t="str">
        <f t="shared" si="30"/>
        <v>Effectuer des visites de suiviNouveau-BrunswickInfirmières psychiatriques autorisées</v>
      </c>
      <c r="B912" s="3" t="s">
        <v>158</v>
      </c>
      <c r="C912" s="5" t="s">
        <v>114</v>
      </c>
      <c r="D912" s="104" t="s">
        <v>37</v>
      </c>
      <c r="E912" s="22" t="s">
        <v>53</v>
      </c>
      <c r="F912" s="56" t="str">
        <f t="shared" si="31"/>
        <v>—</v>
      </c>
      <c r="G912" s="58" t="s">
        <v>173</v>
      </c>
    </row>
    <row r="913" spans="1:7" x14ac:dyDescent="0.2">
      <c r="A913" s="3" t="str">
        <f t="shared" si="30"/>
        <v>Manage NP-led clinics Nouveau-BrunswickInfirmières psychiatriques autorisées</v>
      </c>
      <c r="B913" s="3" t="s">
        <v>158</v>
      </c>
      <c r="C913" s="5" t="s">
        <v>114</v>
      </c>
      <c r="D913" s="104" t="s">
        <v>37</v>
      </c>
      <c r="E913" s="89" t="s">
        <v>174</v>
      </c>
      <c r="F913" s="56" t="str">
        <f t="shared" si="31"/>
        <v>—</v>
      </c>
      <c r="G913" s="58" t="s">
        <v>173</v>
      </c>
    </row>
    <row r="914" spans="1:7" x14ac:dyDescent="0.2">
      <c r="A914" s="3" t="str">
        <f t="shared" si="30"/>
        <v>Roster and manage patientsNouveau-BrunswickInfirmières psychiatriques autorisées</v>
      </c>
      <c r="B914" s="3" t="s">
        <v>158</v>
      </c>
      <c r="C914" s="5" t="s">
        <v>114</v>
      </c>
      <c r="D914" s="104" t="s">
        <v>37</v>
      </c>
      <c r="E914" s="89" t="s">
        <v>175</v>
      </c>
      <c r="F914" s="56" t="str">
        <f t="shared" si="31"/>
        <v>—</v>
      </c>
      <c r="G914" s="58" t="s">
        <v>173</v>
      </c>
    </row>
    <row r="915" spans="1:7" x14ac:dyDescent="0.2">
      <c r="A915" s="3" t="str">
        <f t="shared" si="30"/>
        <v>Practise autonomouslyNouveau-BrunswickInfirmières psychiatriques autorisées</v>
      </c>
      <c r="B915" s="3" t="s">
        <v>158</v>
      </c>
      <c r="C915" s="5" t="s">
        <v>114</v>
      </c>
      <c r="D915" s="104" t="s">
        <v>37</v>
      </c>
      <c r="E915" s="89" t="s">
        <v>176</v>
      </c>
      <c r="F915" s="56" t="str">
        <f t="shared" si="31"/>
        <v>—</v>
      </c>
      <c r="G915" s="58" t="s">
        <v>173</v>
      </c>
    </row>
    <row r="916" spans="1:7" x14ac:dyDescent="0.2">
      <c r="A916" s="3" t="str">
        <f t="shared" si="30"/>
        <v>Soigner des blessures (au-dessus du derme)Nouveau-BrunswickInfirmières psychiatriques autorisées</v>
      </c>
      <c r="B916" s="3" t="s">
        <v>163</v>
      </c>
      <c r="C916" s="5" t="s">
        <v>114</v>
      </c>
      <c r="D916" s="104" t="s">
        <v>37</v>
      </c>
      <c r="E916" s="33" t="s">
        <v>55</v>
      </c>
      <c r="F916" s="56" t="str">
        <f t="shared" si="31"/>
        <v>—</v>
      </c>
      <c r="G916" s="58" t="s">
        <v>173</v>
      </c>
    </row>
    <row r="917" spans="1:7" x14ac:dyDescent="0.2">
      <c r="A917" s="3" t="str">
        <f t="shared" si="30"/>
        <v>Effectuer des interventions sous le dermeNouveau-BrunswickInfirmières psychiatriques autorisées</v>
      </c>
      <c r="B917" s="3" t="s">
        <v>163</v>
      </c>
      <c r="C917" s="5" t="s">
        <v>114</v>
      </c>
      <c r="D917" s="104" t="s">
        <v>37</v>
      </c>
      <c r="E917" s="114" t="s">
        <v>56</v>
      </c>
      <c r="F917" s="56" t="str">
        <f t="shared" si="31"/>
        <v>—</v>
      </c>
      <c r="G917" s="58" t="s">
        <v>173</v>
      </c>
    </row>
    <row r="918" spans="1:7" x14ac:dyDescent="0.2">
      <c r="A918" s="3" t="str">
        <f t="shared" si="30"/>
        <v>Installer une ligne intraveineuseNouveau-BrunswickInfirmières psychiatriques autorisées</v>
      </c>
      <c r="B918" s="3" t="s">
        <v>163</v>
      </c>
      <c r="C918" s="5" t="s">
        <v>114</v>
      </c>
      <c r="D918" s="104" t="s">
        <v>37</v>
      </c>
      <c r="E918" s="114" t="s">
        <v>57</v>
      </c>
      <c r="F918" s="56" t="str">
        <f t="shared" si="31"/>
        <v>—</v>
      </c>
      <c r="G918" s="58" t="s">
        <v>173</v>
      </c>
    </row>
    <row r="919" spans="1:7" x14ac:dyDescent="0.2">
      <c r="A919" s="3" t="str">
        <f t="shared" si="30"/>
        <v>Effectuer des interventions qui requièrent d’insérer un instrument ou un doigt dans un orifice corporelNouveau-BrunswickInfirmières psychiatriques autorisées</v>
      </c>
      <c r="B919" s="3" t="s">
        <v>163</v>
      </c>
      <c r="C919" s="5" t="s">
        <v>114</v>
      </c>
      <c r="D919" s="104" t="s">
        <v>37</v>
      </c>
      <c r="E919" s="114" t="s">
        <v>58</v>
      </c>
      <c r="F919" s="56" t="str">
        <f t="shared" si="31"/>
        <v>—</v>
      </c>
      <c r="G919" s="58" t="s">
        <v>173</v>
      </c>
    </row>
    <row r="920" spans="1:7" x14ac:dyDescent="0.2">
      <c r="A920" s="3" t="str">
        <f t="shared" si="30"/>
        <v>Prescrire une forme de traitement par rayonnementNouveau-BrunswickInfirmières psychiatriques autorisées</v>
      </c>
      <c r="B920" s="3" t="s">
        <v>163</v>
      </c>
      <c r="C920" s="5" t="s">
        <v>114</v>
      </c>
      <c r="D920" s="104" t="s">
        <v>37</v>
      </c>
      <c r="E920" s="33" t="s">
        <v>59</v>
      </c>
      <c r="F920" s="56" t="str">
        <f t="shared" si="31"/>
        <v>—</v>
      </c>
      <c r="G920" s="58" t="s">
        <v>173</v>
      </c>
    </row>
    <row r="921" spans="1:7" x14ac:dyDescent="0.2">
      <c r="A921" s="3" t="str">
        <f t="shared" si="30"/>
        <v>Appliquer une forme de traitement par rayonnementNouveau-BrunswickInfirmières psychiatriques autorisées</v>
      </c>
      <c r="B921" s="3" t="s">
        <v>163</v>
      </c>
      <c r="C921" s="5" t="s">
        <v>114</v>
      </c>
      <c r="D921" s="104" t="s">
        <v>37</v>
      </c>
      <c r="E921" s="33" t="s">
        <v>60</v>
      </c>
      <c r="F921" s="56" t="str">
        <f t="shared" si="31"/>
        <v>—</v>
      </c>
      <c r="G921" s="58" t="s">
        <v>173</v>
      </c>
    </row>
    <row r="922" spans="1:7" x14ac:dyDescent="0.2">
      <c r="A922" s="3" t="str">
        <f t="shared" si="30"/>
        <v>Effectuer un électrocardiogrammeNouveau-BrunswickInfirmières psychiatriques autorisées</v>
      </c>
      <c r="B922" s="3" t="s">
        <v>163</v>
      </c>
      <c r="C922" s="5" t="s">
        <v>114</v>
      </c>
      <c r="D922" s="104" t="s">
        <v>37</v>
      </c>
      <c r="E922" s="114" t="s">
        <v>61</v>
      </c>
      <c r="F922" s="56" t="str">
        <f t="shared" si="31"/>
        <v>—</v>
      </c>
      <c r="G922" s="58" t="s">
        <v>173</v>
      </c>
    </row>
    <row r="923" spans="1:7" x14ac:dyDescent="0.2">
      <c r="A923" s="3" t="str">
        <f t="shared" si="30"/>
        <v>Interpréter un électrocardiogrammeNouveau-BrunswickInfirmières psychiatriques autorisées</v>
      </c>
      <c r="B923" s="3" t="s">
        <v>163</v>
      </c>
      <c r="C923" s="5" t="s">
        <v>114</v>
      </c>
      <c r="D923" s="104" t="s">
        <v>37</v>
      </c>
      <c r="E923" s="114" t="s">
        <v>62</v>
      </c>
      <c r="F923" s="56" t="str">
        <f t="shared" si="31"/>
        <v>—</v>
      </c>
      <c r="G923" s="58" t="s">
        <v>173</v>
      </c>
    </row>
    <row r="924" spans="1:7" x14ac:dyDescent="0.2">
      <c r="A924" s="3" t="str">
        <f t="shared" si="30"/>
        <v>Prescrire des analyses de sang et des produits sanguinsNouveau-BrunswickInfirmières psychiatriques autorisées</v>
      </c>
      <c r="B924" s="3" t="s">
        <v>163</v>
      </c>
      <c r="C924" s="5" t="s">
        <v>114</v>
      </c>
      <c r="D924" s="104" t="s">
        <v>37</v>
      </c>
      <c r="E924" s="119" t="s">
        <v>63</v>
      </c>
      <c r="F924" s="56" t="str">
        <f t="shared" si="31"/>
        <v>—</v>
      </c>
      <c r="G924" s="58" t="s">
        <v>173</v>
      </c>
    </row>
    <row r="925" spans="1:7" x14ac:dyDescent="0.2">
      <c r="A925" s="3" t="str">
        <f t="shared" si="30"/>
        <v>Prescrire toute forme de radiothérapieNouveau-BrunswickInfirmières psychiatriques autorisées</v>
      </c>
      <c r="B925" s="3" t="s">
        <v>163</v>
      </c>
      <c r="C925" s="5" t="s">
        <v>114</v>
      </c>
      <c r="D925" s="104" t="s">
        <v>37</v>
      </c>
      <c r="E925" s="33" t="s">
        <v>64</v>
      </c>
      <c r="F925" s="56" t="str">
        <f t="shared" si="31"/>
        <v>—</v>
      </c>
      <c r="G925" s="58" t="s">
        <v>173</v>
      </c>
    </row>
    <row r="926" spans="1:7" x14ac:dyDescent="0.2">
      <c r="A926" s="3" t="str">
        <f t="shared" si="30"/>
        <v>Appliquer toute forme de radiothérapieNouveau-BrunswickInfirmières psychiatriques autorisées</v>
      </c>
      <c r="B926" s="3" t="s">
        <v>163</v>
      </c>
      <c r="C926" s="5" t="s">
        <v>114</v>
      </c>
      <c r="D926" s="104" t="s">
        <v>37</v>
      </c>
      <c r="E926" s="33" t="s">
        <v>65</v>
      </c>
      <c r="F926" s="56" t="str">
        <f t="shared" si="31"/>
        <v>—</v>
      </c>
      <c r="G926" s="58" t="s">
        <v>173</v>
      </c>
    </row>
    <row r="927" spans="1:7" x14ac:dyDescent="0.2">
      <c r="A927" s="3" t="str">
        <f t="shared" si="30"/>
        <v>Prescrire des traitements cosmétiques comme le BotoxNouveau-BrunswickInfirmières psychiatriques autorisées</v>
      </c>
      <c r="B927" s="3" t="s">
        <v>163</v>
      </c>
      <c r="C927" s="5" t="s">
        <v>114</v>
      </c>
      <c r="D927" s="104" t="s">
        <v>37</v>
      </c>
      <c r="E927" s="33" t="s">
        <v>66</v>
      </c>
      <c r="F927" s="56" t="str">
        <f t="shared" si="31"/>
        <v>—</v>
      </c>
      <c r="G927" s="58" t="s">
        <v>173</v>
      </c>
    </row>
    <row r="928" spans="1:7" x14ac:dyDescent="0.2">
      <c r="A928" s="3" t="str">
        <f t="shared" si="30"/>
        <v>Appliquer des traitements cosmétiques comme le BotoxNouveau-BrunswickInfirmières psychiatriques autorisées</v>
      </c>
      <c r="B928" s="3" t="s">
        <v>163</v>
      </c>
      <c r="C928" s="5" t="s">
        <v>114</v>
      </c>
      <c r="D928" s="104" t="s">
        <v>37</v>
      </c>
      <c r="E928" s="33" t="s">
        <v>67</v>
      </c>
      <c r="F928" s="56" t="str">
        <f t="shared" si="31"/>
        <v>—</v>
      </c>
      <c r="G928" s="58" t="s">
        <v>173</v>
      </c>
    </row>
    <row r="929" spans="1:7" x14ac:dyDescent="0.2">
      <c r="A929" s="3" t="str">
        <f t="shared" si="30"/>
        <v>Immobiliser des fracturesNouveau-BrunswickInfirmières psychiatriques autorisées</v>
      </c>
      <c r="B929" s="3" t="s">
        <v>163</v>
      </c>
      <c r="C929" s="5" t="s">
        <v>114</v>
      </c>
      <c r="D929" s="104" t="s">
        <v>37</v>
      </c>
      <c r="E929" s="33" t="s">
        <v>68</v>
      </c>
      <c r="F929" s="56" t="str">
        <f t="shared" si="31"/>
        <v>—</v>
      </c>
      <c r="G929" s="58" t="s">
        <v>173</v>
      </c>
    </row>
    <row r="930" spans="1:7" x14ac:dyDescent="0.2">
      <c r="A930" s="3" t="str">
        <f t="shared" si="30"/>
        <v>Réduire une luxationNouveau-BrunswickInfirmières psychiatriques autorisées</v>
      </c>
      <c r="B930" s="3" t="s">
        <v>163</v>
      </c>
      <c r="C930" s="5" t="s">
        <v>114</v>
      </c>
      <c r="D930" s="104" t="s">
        <v>37</v>
      </c>
      <c r="E930" s="33" t="s">
        <v>69</v>
      </c>
      <c r="F930" s="56" t="str">
        <f t="shared" si="31"/>
        <v>—</v>
      </c>
      <c r="G930" s="58" t="s">
        <v>173</v>
      </c>
    </row>
    <row r="931" spans="1:7" x14ac:dyDescent="0.2">
      <c r="A931" s="3" t="str">
        <f t="shared" si="30"/>
        <v>Installer un plâtreNouveau-BrunswickInfirmières psychiatriques autorisées</v>
      </c>
      <c r="B931" s="3" t="s">
        <v>163</v>
      </c>
      <c r="C931" s="5" t="s">
        <v>114</v>
      </c>
      <c r="D931" s="104" t="s">
        <v>37</v>
      </c>
      <c r="E931" s="33" t="s">
        <v>70</v>
      </c>
      <c r="F931" s="56" t="str">
        <f t="shared" si="31"/>
        <v>—</v>
      </c>
      <c r="G931" s="58" t="s">
        <v>173</v>
      </c>
    </row>
    <row r="932" spans="1:7" x14ac:dyDescent="0.2">
      <c r="A932" s="3" t="str">
        <f t="shared" si="30"/>
        <v>Appliquer une contentionNouveau-BrunswickInfirmières psychiatriques autorisées</v>
      </c>
      <c r="B932" s="3" t="s">
        <v>163</v>
      </c>
      <c r="C932" s="5" t="s">
        <v>114</v>
      </c>
      <c r="D932" s="104" t="s">
        <v>37</v>
      </c>
      <c r="E932" s="33" t="s">
        <v>71</v>
      </c>
      <c r="F932" s="56" t="str">
        <f t="shared" si="31"/>
        <v>—</v>
      </c>
      <c r="G932" s="58" t="s">
        <v>173</v>
      </c>
    </row>
    <row r="933" spans="1:7" x14ac:dyDescent="0.2">
      <c r="A933" s="3" t="str">
        <f t="shared" si="30"/>
        <v>Gérer une contentionNouveau-BrunswickInfirmières psychiatriques autorisées</v>
      </c>
      <c r="B933" s="3" t="s">
        <v>163</v>
      </c>
      <c r="C933" s="5" t="s">
        <v>114</v>
      </c>
      <c r="D933" s="104" t="s">
        <v>37</v>
      </c>
      <c r="E933" s="33" t="s">
        <v>72</v>
      </c>
      <c r="F933" s="56" t="str">
        <f t="shared" si="31"/>
        <v>—</v>
      </c>
      <c r="G933" s="58" t="s">
        <v>173</v>
      </c>
    </row>
    <row r="934" spans="1:7" x14ac:dyDescent="0.2">
      <c r="A934" s="3" t="str">
        <f t="shared" si="30"/>
        <v>Réaliser des évaluations d’infections transmissibles sexuellement (ITS)Nouveau-BrunswickInfirmières psychiatriques autorisées</v>
      </c>
      <c r="B934" s="3" t="s">
        <v>163</v>
      </c>
      <c r="C934" s="5" t="s">
        <v>114</v>
      </c>
      <c r="D934" s="104" t="s">
        <v>37</v>
      </c>
      <c r="E934" s="114" t="s">
        <v>73</v>
      </c>
      <c r="F934" s="56" t="str">
        <f t="shared" si="31"/>
        <v>—</v>
      </c>
      <c r="G934" s="58" t="s">
        <v>173</v>
      </c>
    </row>
    <row r="935" spans="1:7" x14ac:dyDescent="0.2">
      <c r="A935" s="3" t="str">
        <f t="shared" si="30"/>
        <v>Évaluer la contraceptionNouveau-BrunswickInfirmières psychiatriques autorisées</v>
      </c>
      <c r="B935" s="3" t="s">
        <v>163</v>
      </c>
      <c r="C935" s="5" t="s">
        <v>114</v>
      </c>
      <c r="D935" s="104" t="s">
        <v>37</v>
      </c>
      <c r="E935" s="114" t="s">
        <v>74</v>
      </c>
      <c r="F935" s="56" t="str">
        <f t="shared" si="31"/>
        <v>—</v>
      </c>
      <c r="G935" s="58" t="s">
        <v>173</v>
      </c>
    </row>
    <row r="936" spans="1:7" x14ac:dyDescent="0.2">
      <c r="A936" s="3" t="str">
        <f t="shared" si="30"/>
        <v>Insérer des dispositifs intra-utérinsNouveau-BrunswickInfirmières psychiatriques autorisées</v>
      </c>
      <c r="B936" s="3" t="s">
        <v>163</v>
      </c>
      <c r="C936" s="5" t="s">
        <v>114</v>
      </c>
      <c r="D936" s="104" t="s">
        <v>37</v>
      </c>
      <c r="E936" s="115" t="s">
        <v>75</v>
      </c>
      <c r="F936" s="56" t="str">
        <f t="shared" si="31"/>
        <v>—</v>
      </c>
      <c r="G936" s="58" t="s">
        <v>173</v>
      </c>
    </row>
    <row r="937" spans="1:7" x14ac:dyDescent="0.2">
      <c r="A937" s="3" t="str">
        <f t="shared" si="30"/>
        <v>Effectuer un examen pelvienNouveau-BrunswickInfirmières psychiatriques autorisées</v>
      </c>
      <c r="B937" s="3" t="s">
        <v>163</v>
      </c>
      <c r="C937" s="5" t="s">
        <v>114</v>
      </c>
      <c r="D937" s="104" t="s">
        <v>37</v>
      </c>
      <c r="E937" s="114" t="s">
        <v>76</v>
      </c>
      <c r="F937" s="56" t="str">
        <f t="shared" si="31"/>
        <v>—</v>
      </c>
      <c r="G937" s="58" t="s">
        <v>173</v>
      </c>
    </row>
    <row r="938" spans="1:7" x14ac:dyDescent="0.2">
      <c r="A938" s="3" t="str">
        <f t="shared" si="30"/>
        <v>Dépister le cancer du col de l’utérus Nouveau-BrunswickInfirmières psychiatriques autorisées</v>
      </c>
      <c r="B938" s="3" t="s">
        <v>163</v>
      </c>
      <c r="C938" s="5" t="s">
        <v>114</v>
      </c>
      <c r="D938" s="104" t="s">
        <v>37</v>
      </c>
      <c r="E938" s="114" t="s">
        <v>77</v>
      </c>
      <c r="F938" s="56" t="str">
        <f t="shared" si="31"/>
        <v>—</v>
      </c>
      <c r="G938" s="58" t="s">
        <v>173</v>
      </c>
    </row>
    <row r="939" spans="1:7" x14ac:dyDescent="0.2">
      <c r="A939" s="3" t="str">
        <f t="shared" si="30"/>
        <v>Dépister les troubles de santé mentaleNouveau-BrunswickInfirmières psychiatriques autorisées</v>
      </c>
      <c r="B939" s="3" t="s">
        <v>163</v>
      </c>
      <c r="C939" s="5" t="s">
        <v>114</v>
      </c>
      <c r="D939" s="104" t="s">
        <v>37</v>
      </c>
      <c r="E939" s="114" t="s">
        <v>78</v>
      </c>
      <c r="F939" s="56" t="str">
        <f t="shared" si="31"/>
        <v>—</v>
      </c>
      <c r="G939" s="58" t="s">
        <v>173</v>
      </c>
    </row>
    <row r="940" spans="1:7" x14ac:dyDescent="0.2">
      <c r="A940" s="3" t="str">
        <f t="shared" si="30"/>
        <v>Dépister l’utilisation de substancesNouveau-BrunswickInfirmières psychiatriques autorisées</v>
      </c>
      <c r="B940" s="3" t="s">
        <v>163</v>
      </c>
      <c r="C940" s="5" t="s">
        <v>114</v>
      </c>
      <c r="D940" s="104" t="s">
        <v>37</v>
      </c>
      <c r="E940" s="114" t="s">
        <v>79</v>
      </c>
      <c r="F940" s="56" t="str">
        <f t="shared" si="31"/>
        <v>—</v>
      </c>
      <c r="G940" s="58" t="s">
        <v>173</v>
      </c>
    </row>
    <row r="941" spans="1:7" x14ac:dyDescent="0.2">
      <c r="A941" s="3" t="str">
        <f t="shared" si="30"/>
        <v>Effectuer des tests d’allergiesNouveau-BrunswickInfirmières psychiatriques autorisées</v>
      </c>
      <c r="B941" s="3" t="s">
        <v>163</v>
      </c>
      <c r="C941" s="5" t="s">
        <v>114</v>
      </c>
      <c r="D941" s="104" t="s">
        <v>37</v>
      </c>
      <c r="E941" s="114" t="s">
        <v>80</v>
      </c>
      <c r="F941" s="56" t="str">
        <f t="shared" si="31"/>
        <v>—</v>
      </c>
      <c r="G941" s="58" t="s">
        <v>173</v>
      </c>
    </row>
    <row r="942" spans="1:7" x14ac:dyDescent="0.2">
      <c r="A942" s="3" t="str">
        <f t="shared" si="30"/>
        <v>Fournir des soins de réadaptationNouveau-BrunswickInfirmières psychiatriques autorisées</v>
      </c>
      <c r="B942" s="3" t="s">
        <v>163</v>
      </c>
      <c r="C942" s="5" t="s">
        <v>114</v>
      </c>
      <c r="D942" s="104" t="s">
        <v>37</v>
      </c>
      <c r="E942" s="114" t="s">
        <v>81</v>
      </c>
      <c r="F942" s="56" t="str">
        <f t="shared" si="31"/>
        <v>—</v>
      </c>
      <c r="G942" s="58" t="s">
        <v>173</v>
      </c>
    </row>
    <row r="943" spans="1:7" x14ac:dyDescent="0.2">
      <c r="A943" s="3" t="str">
        <f t="shared" si="30"/>
        <v>Offrir des services de psychothérapie pour la santé mentaleNouveau-BrunswickInfirmières psychiatriques autorisées</v>
      </c>
      <c r="B943" s="3" t="s">
        <v>163</v>
      </c>
      <c r="C943" s="5" t="s">
        <v>114</v>
      </c>
      <c r="D943" s="104" t="s">
        <v>37</v>
      </c>
      <c r="E943" s="33" t="s">
        <v>82</v>
      </c>
      <c r="F943" s="56" t="str">
        <f t="shared" si="31"/>
        <v>—</v>
      </c>
      <c r="G943" s="58" t="s">
        <v>173</v>
      </c>
    </row>
    <row r="944" spans="1:7" x14ac:dyDescent="0.2">
      <c r="A944" s="3" t="str">
        <f t="shared" si="30"/>
        <v>Offrir du soutien pour l’aide médicale à mourir avec supervisionNouveau-BrunswickInfirmières psychiatriques autorisées</v>
      </c>
      <c r="B944" s="3" t="s">
        <v>163</v>
      </c>
      <c r="C944" s="5" t="s">
        <v>114</v>
      </c>
      <c r="D944" s="104" t="s">
        <v>37</v>
      </c>
      <c r="E944" s="33" t="s">
        <v>83</v>
      </c>
      <c r="F944" s="56" t="str">
        <f t="shared" si="31"/>
        <v>—</v>
      </c>
      <c r="G944" s="58" t="s">
        <v>173</v>
      </c>
    </row>
    <row r="945" spans="1:7" x14ac:dyDescent="0.2">
      <c r="A945" s="3" t="str">
        <f t="shared" si="30"/>
        <v>Prescrire une pharmacothérapie Nouveau-BrunswickInfirmières psychiatriques autorisées</v>
      </c>
      <c r="B945" s="3" t="s">
        <v>164</v>
      </c>
      <c r="C945" s="5" t="s">
        <v>114</v>
      </c>
      <c r="D945" s="104" t="s">
        <v>37</v>
      </c>
      <c r="E945" s="33" t="s">
        <v>85</v>
      </c>
      <c r="F945" s="56" t="str">
        <f t="shared" si="31"/>
        <v>—</v>
      </c>
      <c r="G945" s="58" t="s">
        <v>173</v>
      </c>
    </row>
    <row r="946" spans="1:7" x14ac:dyDescent="0.2">
      <c r="A946" s="3" t="str">
        <f t="shared" si="30"/>
        <v>Préparer des médicaments d’ordonnanceNouveau-BrunswickInfirmières psychiatriques autorisées</v>
      </c>
      <c r="B946" s="3" t="s">
        <v>164</v>
      </c>
      <c r="C946" s="5" t="s">
        <v>114</v>
      </c>
      <c r="D946" s="104" t="s">
        <v>37</v>
      </c>
      <c r="E946" s="114" t="s">
        <v>86</v>
      </c>
      <c r="F946" s="56" t="str">
        <f t="shared" si="31"/>
        <v>—</v>
      </c>
      <c r="G946" s="58" t="s">
        <v>173</v>
      </c>
    </row>
    <row r="947" spans="1:7" x14ac:dyDescent="0.2">
      <c r="A947" s="3" t="str">
        <f t="shared" si="30"/>
        <v>Administrer des médicaments prescritsNouveau-BrunswickInfirmières psychiatriques autorisées</v>
      </c>
      <c r="B947" s="3" t="s">
        <v>164</v>
      </c>
      <c r="C947" s="5" t="s">
        <v>114</v>
      </c>
      <c r="D947" s="104" t="s">
        <v>37</v>
      </c>
      <c r="E947" s="114" t="s">
        <v>87</v>
      </c>
      <c r="F947" s="56" t="str">
        <f t="shared" si="31"/>
        <v>—</v>
      </c>
      <c r="G947" s="58" t="s">
        <v>173</v>
      </c>
    </row>
    <row r="948" spans="1:7" x14ac:dyDescent="0.2">
      <c r="A948" s="3" t="str">
        <f t="shared" si="30"/>
        <v>Prescrire des substances contrôléesNouveau-BrunswickInfirmières psychiatriques autorisées</v>
      </c>
      <c r="B948" s="3" t="s">
        <v>164</v>
      </c>
      <c r="C948" s="5" t="s">
        <v>114</v>
      </c>
      <c r="D948" s="104" t="s">
        <v>37</v>
      </c>
      <c r="E948" s="33" t="s">
        <v>88</v>
      </c>
      <c r="F948" s="56" t="str">
        <f t="shared" si="31"/>
        <v>—</v>
      </c>
      <c r="G948" s="58" t="s">
        <v>173</v>
      </c>
    </row>
    <row r="949" spans="1:7" x14ac:dyDescent="0.2">
      <c r="A949" s="3" t="str">
        <f t="shared" si="30"/>
        <v>Administrer des substances contrôlées Nouveau-BrunswickInfirmières psychiatriques autorisées</v>
      </c>
      <c r="B949" s="3" t="s">
        <v>164</v>
      </c>
      <c r="C949" s="5" t="s">
        <v>114</v>
      </c>
      <c r="D949" s="104" t="s">
        <v>37</v>
      </c>
      <c r="E949" s="114" t="s">
        <v>190</v>
      </c>
      <c r="F949" s="56" t="str">
        <f t="shared" si="31"/>
        <v>—</v>
      </c>
      <c r="G949" s="58" t="s">
        <v>173</v>
      </c>
    </row>
    <row r="950" spans="1:7" x14ac:dyDescent="0.2">
      <c r="A950" s="3" t="str">
        <f t="shared" si="30"/>
        <v>Prescrire des vaccinsNouveau-BrunswickInfirmières psychiatriques autorisées</v>
      </c>
      <c r="B950" s="3" t="s">
        <v>164</v>
      </c>
      <c r="C950" s="5" t="s">
        <v>114</v>
      </c>
      <c r="D950" s="104" t="s">
        <v>37</v>
      </c>
      <c r="E950" s="33" t="s">
        <v>89</v>
      </c>
      <c r="F950" s="56" t="str">
        <f t="shared" si="31"/>
        <v>—</v>
      </c>
      <c r="G950" s="58" t="s">
        <v>173</v>
      </c>
    </row>
    <row r="951" spans="1:7" x14ac:dyDescent="0.2">
      <c r="A951" s="3" t="str">
        <f t="shared" si="30"/>
        <v>Administrer des vaccinsNouveau-BrunswickInfirmières psychiatriques autorisées</v>
      </c>
      <c r="B951" s="3" t="s">
        <v>164</v>
      </c>
      <c r="C951" s="5" t="s">
        <v>114</v>
      </c>
      <c r="D951" s="104" t="s">
        <v>37</v>
      </c>
      <c r="E951" s="114" t="s">
        <v>189</v>
      </c>
      <c r="F951" s="56" t="str">
        <f t="shared" si="31"/>
        <v>—</v>
      </c>
      <c r="G951" s="58" t="s">
        <v>173</v>
      </c>
    </row>
    <row r="952" spans="1:7" x14ac:dyDescent="0.2">
      <c r="A952" s="3" t="str">
        <f t="shared" si="30"/>
        <v>Gérer le travail et l’accouchement de manière autonome Nouveau-BrunswickInfirmières psychiatriques autorisées</v>
      </c>
      <c r="B952" s="3" t="s">
        <v>165</v>
      </c>
      <c r="C952" s="5" t="s">
        <v>114</v>
      </c>
      <c r="D952" s="104" t="s">
        <v>37</v>
      </c>
      <c r="E952" s="33" t="s">
        <v>91</v>
      </c>
      <c r="F952" s="56" t="str">
        <f t="shared" si="31"/>
        <v>—</v>
      </c>
      <c r="G952" s="58" t="s">
        <v>173</v>
      </c>
    </row>
    <row r="953" spans="1:7" x14ac:dyDescent="0.2">
      <c r="A953" s="3" t="str">
        <f t="shared" si="30"/>
        <v>Confirmer un décèsNouveau-BrunswickInfirmières psychiatriques autorisées</v>
      </c>
      <c r="B953" s="3" t="s">
        <v>165</v>
      </c>
      <c r="C953" s="5" t="s">
        <v>114</v>
      </c>
      <c r="D953" s="104" t="s">
        <v>37</v>
      </c>
      <c r="E953" s="33" t="s">
        <v>92</v>
      </c>
      <c r="F953" s="56" t="str">
        <f t="shared" si="31"/>
        <v>—</v>
      </c>
      <c r="G953" s="58" t="s">
        <v>173</v>
      </c>
    </row>
    <row r="954" spans="1:7" x14ac:dyDescent="0.2">
      <c r="A954" s="3" t="str">
        <f t="shared" si="30"/>
        <v>Admettre des patients à l’hôpital et leur accorder un congéNouveau-BrunswickInfirmières psychiatriques autorisées</v>
      </c>
      <c r="B954" s="3" t="s">
        <v>165</v>
      </c>
      <c r="C954" s="5" t="s">
        <v>114</v>
      </c>
      <c r="D954" s="104" t="s">
        <v>37</v>
      </c>
      <c r="E954" s="33" t="s">
        <v>93</v>
      </c>
      <c r="F954" s="56" t="str">
        <f t="shared" si="31"/>
        <v>—</v>
      </c>
      <c r="G954" s="58" t="s">
        <v>173</v>
      </c>
    </row>
    <row r="955" spans="1:7" x14ac:dyDescent="0.2">
      <c r="A955" s="3" t="str">
        <f t="shared" si="30"/>
        <v>Certifier un décès (c.-à.-d. remplir le certificat de décès)Nouveau-BrunswickInfirmières psychiatriques autorisées</v>
      </c>
      <c r="B955" s="3" t="s">
        <v>165</v>
      </c>
      <c r="C955" s="5" t="s">
        <v>114</v>
      </c>
      <c r="D955" s="104" t="s">
        <v>37</v>
      </c>
      <c r="E955" s="33" t="s">
        <v>94</v>
      </c>
      <c r="F955" s="56" t="str">
        <f t="shared" si="31"/>
        <v>—</v>
      </c>
      <c r="G955" s="58" t="s">
        <v>173</v>
      </c>
    </row>
    <row r="956" spans="1:7" x14ac:dyDescent="0.2">
      <c r="A956" s="3" t="str">
        <f t="shared" si="30"/>
        <v>Effectuer un examen médical pour le permis de conduireNouveau-BrunswickInfirmières psychiatriques autorisées</v>
      </c>
      <c r="B956" s="3" t="s">
        <v>165</v>
      </c>
      <c r="C956" s="5" t="s">
        <v>114</v>
      </c>
      <c r="D956" s="104" t="s">
        <v>37</v>
      </c>
      <c r="E956" s="33" t="s">
        <v>95</v>
      </c>
      <c r="F956" s="56" t="str">
        <f t="shared" si="31"/>
        <v>—</v>
      </c>
      <c r="G956" s="58" t="s">
        <v>173</v>
      </c>
    </row>
    <row r="957" spans="1:7" x14ac:dyDescent="0.2">
      <c r="A957" s="3" t="str">
        <f t="shared" si="30"/>
        <v>Remplir les formulaires d’invalidité fédérauxNouveau-BrunswickInfirmières psychiatriques autorisées</v>
      </c>
      <c r="B957" s="3" t="s">
        <v>165</v>
      </c>
      <c r="C957" s="5" t="s">
        <v>114</v>
      </c>
      <c r="D957" s="104" t="s">
        <v>37</v>
      </c>
      <c r="E957" s="33" t="s">
        <v>96</v>
      </c>
      <c r="F957" s="56" t="str">
        <f t="shared" si="31"/>
        <v>—</v>
      </c>
      <c r="G957" s="58" t="s">
        <v>173</v>
      </c>
    </row>
    <row r="958" spans="1:7" x14ac:dyDescent="0.2">
      <c r="A958" s="3" t="str">
        <f t="shared" si="30"/>
        <v>Remplir les formulaires médicaux provinciaux ou territoriauxNouveau-BrunswickInfirmières psychiatriques autorisées</v>
      </c>
      <c r="B958" s="3" t="s">
        <v>165</v>
      </c>
      <c r="C958" s="5" t="s">
        <v>114</v>
      </c>
      <c r="D958" s="104" t="s">
        <v>37</v>
      </c>
      <c r="E958" s="33" t="s">
        <v>97</v>
      </c>
      <c r="F958" s="56" t="str">
        <f t="shared" si="31"/>
        <v>—</v>
      </c>
      <c r="G958" s="58" t="s">
        <v>173</v>
      </c>
    </row>
    <row r="959" spans="1:7" x14ac:dyDescent="0.2">
      <c r="A959" s="3" t="str">
        <f t="shared" si="30"/>
        <v>Signer les formulaires d’obtention de vignette pour personnes handicapéesNouveau-BrunswickInfirmières psychiatriques autorisées</v>
      </c>
      <c r="B959" s="3" t="s">
        <v>165</v>
      </c>
      <c r="C959" s="5" t="s">
        <v>114</v>
      </c>
      <c r="D959" s="104" t="s">
        <v>37</v>
      </c>
      <c r="E959" s="33" t="s">
        <v>98</v>
      </c>
      <c r="F959" s="56" t="str">
        <f t="shared" si="31"/>
        <v>—</v>
      </c>
      <c r="G959" s="58" t="s">
        <v>173</v>
      </c>
    </row>
    <row r="960" spans="1:7" x14ac:dyDescent="0.2">
      <c r="A960" s="3" t="str">
        <f t="shared" si="30"/>
        <v>Admettre des patients à des établissements de soins de longue durée Nouveau-BrunswickInfirmières psychiatriques autorisées</v>
      </c>
      <c r="B960" s="3" t="s">
        <v>165</v>
      </c>
      <c r="C960" s="5" t="s">
        <v>114</v>
      </c>
      <c r="D960" s="104" t="s">
        <v>37</v>
      </c>
      <c r="E960" s="33" t="s">
        <v>99</v>
      </c>
      <c r="F960" s="56" t="str">
        <f t="shared" si="31"/>
        <v>—</v>
      </c>
      <c r="G960" s="58" t="s">
        <v>173</v>
      </c>
    </row>
    <row r="961" spans="1:7" x14ac:dyDescent="0.2">
      <c r="A961" s="3" t="str">
        <f t="shared" si="30"/>
        <v>Remplir la Formule 1 d’admission non volontaire à l’hôpital Nouveau-BrunswickInfirmières psychiatriques autorisées</v>
      </c>
      <c r="B961" s="3" t="s">
        <v>165</v>
      </c>
      <c r="C961" s="5" t="s">
        <v>114</v>
      </c>
      <c r="D961" s="104" t="s">
        <v>37</v>
      </c>
      <c r="E961" s="33" t="s">
        <v>100</v>
      </c>
      <c r="F961" s="56" t="str">
        <f t="shared" si="31"/>
        <v>—</v>
      </c>
      <c r="G961" s="58" t="s">
        <v>173</v>
      </c>
    </row>
    <row r="962" spans="1:7" x14ac:dyDescent="0.2">
      <c r="A962" s="3" t="str">
        <f t="shared" si="30"/>
        <v>Tenir une clinique de gestion des maladies (soin des pieds, diabète) Nouveau-BrunswickInfirmières psychiatriques autorisées</v>
      </c>
      <c r="B962" s="3" t="s">
        <v>165</v>
      </c>
      <c r="C962" s="5" t="s">
        <v>114</v>
      </c>
      <c r="D962" s="104" t="s">
        <v>37</v>
      </c>
      <c r="E962" s="114" t="s">
        <v>101</v>
      </c>
      <c r="F962" s="56" t="str">
        <f t="shared" si="31"/>
        <v>—</v>
      </c>
      <c r="G962" s="58" t="s">
        <v>173</v>
      </c>
    </row>
    <row r="963" spans="1:7" hidden="1" x14ac:dyDescent="0.2">
      <c r="A963" s="3" t="str">
        <f t="shared" si="30"/>
        <v/>
      </c>
      <c r="B963" s="3"/>
      <c r="D963" s="17"/>
      <c r="E963" s="22"/>
      <c r="F963" s="56"/>
      <c r="G963" s="93"/>
    </row>
    <row r="964" spans="1:7" hidden="1" x14ac:dyDescent="0.2">
      <c r="A964" s="3" t="str">
        <f t="shared" ref="A964:A1027" si="32">CONCATENATE(E964,C964,D964)</f>
        <v/>
      </c>
      <c r="B964" s="3"/>
      <c r="D964" s="17"/>
      <c r="E964" s="22"/>
      <c r="F964" s="56"/>
      <c r="G964" s="93"/>
    </row>
    <row r="965" spans="1:7" hidden="1" x14ac:dyDescent="0.2">
      <c r="A965" s="3" t="str">
        <f t="shared" si="32"/>
        <v/>
      </c>
      <c r="B965" s="3"/>
      <c r="D965" s="17"/>
      <c r="E965" s="22"/>
      <c r="F965" s="56"/>
      <c r="G965" s="93"/>
    </row>
    <row r="966" spans="1:7" hidden="1" x14ac:dyDescent="0.2">
      <c r="A966" s="3" t="str">
        <f t="shared" si="32"/>
        <v/>
      </c>
      <c r="B966" s="3"/>
      <c r="D966" s="17"/>
      <c r="E966" s="22"/>
      <c r="F966" s="56"/>
      <c r="G966" s="93"/>
    </row>
    <row r="967" spans="1:7" hidden="1" x14ac:dyDescent="0.2">
      <c r="A967" s="3" t="str">
        <f t="shared" si="32"/>
        <v/>
      </c>
      <c r="B967" s="3"/>
      <c r="D967" s="17"/>
      <c r="E967" s="23"/>
      <c r="F967" s="56"/>
      <c r="G967" s="93"/>
    </row>
    <row r="968" spans="1:7" hidden="1" x14ac:dyDescent="0.2">
      <c r="A968" s="3" t="str">
        <f t="shared" si="32"/>
        <v/>
      </c>
      <c r="B968" s="3"/>
      <c r="D968" s="17"/>
      <c r="E968" s="23"/>
      <c r="F968" s="56"/>
      <c r="G968" s="93"/>
    </row>
    <row r="969" spans="1:7" hidden="1" x14ac:dyDescent="0.2">
      <c r="A969" s="3" t="str">
        <f t="shared" si="32"/>
        <v/>
      </c>
      <c r="B969" s="3"/>
      <c r="D969" s="17"/>
      <c r="E969" s="22"/>
      <c r="F969" s="56"/>
      <c r="G969" s="93"/>
    </row>
    <row r="970" spans="1:7" hidden="1" x14ac:dyDescent="0.2">
      <c r="A970" s="3" t="str">
        <f t="shared" si="32"/>
        <v/>
      </c>
      <c r="B970" s="3"/>
      <c r="D970" s="17"/>
      <c r="E970" s="22"/>
      <c r="F970" s="56"/>
      <c r="G970" s="93"/>
    </row>
    <row r="971" spans="1:7" hidden="1" x14ac:dyDescent="0.2">
      <c r="A971" s="3" t="str">
        <f t="shared" si="32"/>
        <v/>
      </c>
      <c r="B971" s="3"/>
      <c r="D971" s="17"/>
      <c r="E971" s="114"/>
      <c r="F971" s="56"/>
      <c r="G971" s="93"/>
    </row>
    <row r="972" spans="1:7" hidden="1" x14ac:dyDescent="0.2">
      <c r="A972" s="3" t="str">
        <f t="shared" si="32"/>
        <v/>
      </c>
      <c r="B972" s="3"/>
      <c r="D972" s="17"/>
      <c r="E972" s="114"/>
      <c r="F972" s="56"/>
      <c r="G972" s="93"/>
    </row>
    <row r="973" spans="1:7" hidden="1" x14ac:dyDescent="0.2">
      <c r="A973" s="3" t="str">
        <f t="shared" si="32"/>
        <v/>
      </c>
      <c r="B973" s="3"/>
      <c r="D973" s="17"/>
      <c r="E973" s="114"/>
      <c r="F973" s="56"/>
      <c r="G973" s="93"/>
    </row>
    <row r="974" spans="1:7" hidden="1" x14ac:dyDescent="0.2">
      <c r="A974" s="3" t="str">
        <f t="shared" si="32"/>
        <v/>
      </c>
      <c r="B974" s="3"/>
      <c r="D974" s="17"/>
      <c r="E974" s="33"/>
      <c r="F974" s="56"/>
      <c r="G974" s="93"/>
    </row>
    <row r="975" spans="1:7" hidden="1" x14ac:dyDescent="0.2">
      <c r="A975" s="3" t="str">
        <f t="shared" si="32"/>
        <v/>
      </c>
      <c r="B975" s="3"/>
      <c r="D975" s="17"/>
      <c r="E975" s="22"/>
      <c r="F975" s="56"/>
      <c r="G975" s="93"/>
    </row>
    <row r="976" spans="1:7" hidden="1" x14ac:dyDescent="0.2">
      <c r="A976" s="3" t="str">
        <f t="shared" si="32"/>
        <v/>
      </c>
      <c r="B976" s="3"/>
      <c r="D976" s="17"/>
      <c r="E976" s="22"/>
      <c r="F976" s="56"/>
      <c r="G976" s="93"/>
    </row>
    <row r="977" spans="1:7" hidden="1" x14ac:dyDescent="0.2">
      <c r="A977" s="3" t="str">
        <f t="shared" si="32"/>
        <v/>
      </c>
      <c r="B977" s="3"/>
      <c r="D977" s="17"/>
      <c r="E977" s="89"/>
      <c r="F977" s="56"/>
      <c r="G977" s="93"/>
    </row>
    <row r="978" spans="1:7" hidden="1" x14ac:dyDescent="0.2">
      <c r="A978" s="3" t="str">
        <f t="shared" si="32"/>
        <v/>
      </c>
      <c r="B978" s="3"/>
      <c r="D978" s="17"/>
      <c r="E978" s="89"/>
      <c r="F978" s="56"/>
      <c r="G978" s="93"/>
    </row>
    <row r="979" spans="1:7" hidden="1" x14ac:dyDescent="0.2">
      <c r="A979" s="3" t="str">
        <f t="shared" si="32"/>
        <v/>
      </c>
      <c r="B979" s="3"/>
      <c r="D979" s="17"/>
      <c r="E979" s="89"/>
      <c r="F979" s="56"/>
      <c r="G979" s="93"/>
    </row>
    <row r="980" spans="1:7" hidden="1" x14ac:dyDescent="0.2">
      <c r="A980" s="3" t="str">
        <f t="shared" si="32"/>
        <v/>
      </c>
      <c r="B980" s="3"/>
      <c r="D980" s="17"/>
      <c r="E980" s="33"/>
      <c r="F980" s="56"/>
      <c r="G980" s="93"/>
    </row>
    <row r="981" spans="1:7" hidden="1" x14ac:dyDescent="0.2">
      <c r="A981" s="3" t="str">
        <f t="shared" si="32"/>
        <v/>
      </c>
      <c r="B981" s="3"/>
      <c r="D981" s="17"/>
      <c r="E981" s="114"/>
      <c r="F981" s="56"/>
      <c r="G981" s="93"/>
    </row>
    <row r="982" spans="1:7" hidden="1" x14ac:dyDescent="0.2">
      <c r="A982" s="3" t="str">
        <f t="shared" si="32"/>
        <v/>
      </c>
      <c r="B982" s="3"/>
      <c r="D982" s="17"/>
      <c r="E982" s="114"/>
      <c r="F982" s="56"/>
      <c r="G982" s="93"/>
    </row>
    <row r="983" spans="1:7" hidden="1" x14ac:dyDescent="0.2">
      <c r="A983" s="3" t="str">
        <f t="shared" si="32"/>
        <v/>
      </c>
      <c r="B983" s="3"/>
      <c r="D983" s="17"/>
      <c r="E983" s="114"/>
      <c r="F983" s="56"/>
      <c r="G983" s="93"/>
    </row>
    <row r="984" spans="1:7" hidden="1" x14ac:dyDescent="0.2">
      <c r="A984" s="3" t="str">
        <f t="shared" si="32"/>
        <v/>
      </c>
      <c r="B984" s="3"/>
      <c r="D984" s="17"/>
      <c r="E984" s="33"/>
      <c r="F984" s="56"/>
      <c r="G984" s="93"/>
    </row>
    <row r="985" spans="1:7" hidden="1" x14ac:dyDescent="0.2">
      <c r="A985" s="3" t="str">
        <f t="shared" si="32"/>
        <v/>
      </c>
      <c r="B985" s="3"/>
      <c r="D985" s="17"/>
      <c r="E985" s="33"/>
      <c r="F985" s="56"/>
      <c r="G985" s="93"/>
    </row>
    <row r="986" spans="1:7" hidden="1" x14ac:dyDescent="0.2">
      <c r="A986" s="3" t="str">
        <f t="shared" si="32"/>
        <v/>
      </c>
      <c r="B986" s="3"/>
      <c r="D986" s="17"/>
      <c r="E986" s="114"/>
      <c r="F986" s="56"/>
      <c r="G986" s="93"/>
    </row>
    <row r="987" spans="1:7" hidden="1" x14ac:dyDescent="0.2">
      <c r="A987" s="3" t="str">
        <f t="shared" si="32"/>
        <v/>
      </c>
      <c r="B987" s="3"/>
      <c r="D987" s="17"/>
      <c r="E987" s="114"/>
      <c r="F987" s="56"/>
      <c r="G987" s="93"/>
    </row>
    <row r="988" spans="1:7" hidden="1" x14ac:dyDescent="0.2">
      <c r="A988" s="3" t="str">
        <f t="shared" si="32"/>
        <v/>
      </c>
      <c r="B988" s="3"/>
      <c r="D988" s="17"/>
      <c r="E988" s="119"/>
      <c r="F988" s="56"/>
      <c r="G988" s="93"/>
    </row>
    <row r="989" spans="1:7" hidden="1" x14ac:dyDescent="0.2">
      <c r="A989" s="3" t="str">
        <f t="shared" si="32"/>
        <v/>
      </c>
      <c r="B989" s="3"/>
      <c r="D989" s="17"/>
      <c r="E989" s="33"/>
      <c r="F989" s="56"/>
      <c r="G989" s="93"/>
    </row>
    <row r="990" spans="1:7" hidden="1" x14ac:dyDescent="0.2">
      <c r="A990" s="3" t="str">
        <f t="shared" si="32"/>
        <v/>
      </c>
      <c r="B990" s="3"/>
      <c r="D990" s="17"/>
      <c r="E990" s="33"/>
      <c r="F990" s="56"/>
      <c r="G990" s="93"/>
    </row>
    <row r="991" spans="1:7" hidden="1" x14ac:dyDescent="0.2">
      <c r="A991" s="3" t="str">
        <f t="shared" si="32"/>
        <v/>
      </c>
      <c r="B991" s="3"/>
      <c r="D991" s="17"/>
      <c r="E991" s="33"/>
      <c r="F991" s="56"/>
      <c r="G991" s="93"/>
    </row>
    <row r="992" spans="1:7" hidden="1" x14ac:dyDescent="0.2">
      <c r="A992" s="3" t="str">
        <f t="shared" si="32"/>
        <v/>
      </c>
      <c r="B992" s="3"/>
      <c r="D992" s="17"/>
      <c r="E992" s="33"/>
      <c r="F992" s="56"/>
      <c r="G992" s="93"/>
    </row>
    <row r="993" spans="1:7" hidden="1" x14ac:dyDescent="0.2">
      <c r="A993" s="3" t="str">
        <f t="shared" si="32"/>
        <v/>
      </c>
      <c r="B993" s="3"/>
      <c r="D993" s="17"/>
      <c r="E993" s="33"/>
      <c r="F993" s="56"/>
      <c r="G993" s="93"/>
    </row>
    <row r="994" spans="1:7" hidden="1" x14ac:dyDescent="0.2">
      <c r="A994" s="3" t="str">
        <f t="shared" si="32"/>
        <v/>
      </c>
      <c r="B994" s="3"/>
      <c r="D994" s="17"/>
      <c r="E994" s="33"/>
      <c r="F994" s="56"/>
      <c r="G994" s="93"/>
    </row>
    <row r="995" spans="1:7" hidden="1" x14ac:dyDescent="0.2">
      <c r="A995" s="3" t="str">
        <f t="shared" si="32"/>
        <v/>
      </c>
      <c r="B995" s="3"/>
      <c r="D995" s="17"/>
      <c r="E995" s="33"/>
      <c r="F995" s="56"/>
      <c r="G995" s="93"/>
    </row>
    <row r="996" spans="1:7" hidden="1" x14ac:dyDescent="0.2">
      <c r="A996" s="3" t="str">
        <f t="shared" si="32"/>
        <v/>
      </c>
      <c r="B996" s="3"/>
      <c r="D996" s="17"/>
      <c r="E996" s="33"/>
      <c r="F996" s="56"/>
      <c r="G996" s="93"/>
    </row>
    <row r="997" spans="1:7" hidden="1" x14ac:dyDescent="0.2">
      <c r="A997" s="3" t="str">
        <f t="shared" si="32"/>
        <v/>
      </c>
      <c r="B997" s="3"/>
      <c r="D997" s="17"/>
      <c r="E997" s="33"/>
      <c r="F997" s="56"/>
      <c r="G997" s="93"/>
    </row>
    <row r="998" spans="1:7" hidden="1" x14ac:dyDescent="0.2">
      <c r="A998" s="3" t="str">
        <f t="shared" si="32"/>
        <v/>
      </c>
      <c r="B998" s="3"/>
      <c r="D998" s="17"/>
      <c r="E998" s="114"/>
      <c r="F998" s="56"/>
      <c r="G998" s="93"/>
    </row>
    <row r="999" spans="1:7" hidden="1" x14ac:dyDescent="0.2">
      <c r="A999" s="3" t="str">
        <f t="shared" si="32"/>
        <v/>
      </c>
      <c r="B999" s="3"/>
      <c r="D999" s="17"/>
      <c r="E999" s="114"/>
      <c r="F999" s="56"/>
      <c r="G999" s="93"/>
    </row>
    <row r="1000" spans="1:7" hidden="1" x14ac:dyDescent="0.2">
      <c r="A1000" s="3" t="str">
        <f t="shared" si="32"/>
        <v/>
      </c>
      <c r="B1000" s="3"/>
      <c r="D1000" s="17"/>
      <c r="E1000" s="115"/>
      <c r="F1000" s="56"/>
      <c r="G1000" s="93"/>
    </row>
    <row r="1001" spans="1:7" hidden="1" x14ac:dyDescent="0.2">
      <c r="A1001" s="3" t="str">
        <f t="shared" si="32"/>
        <v/>
      </c>
      <c r="B1001" s="3"/>
      <c r="D1001" s="17"/>
      <c r="E1001" s="114"/>
      <c r="F1001" s="56"/>
      <c r="G1001" s="93"/>
    </row>
    <row r="1002" spans="1:7" hidden="1" x14ac:dyDescent="0.2">
      <c r="A1002" s="3" t="str">
        <f t="shared" si="32"/>
        <v/>
      </c>
      <c r="B1002" s="3"/>
      <c r="D1002" s="17"/>
      <c r="E1002" s="114"/>
      <c r="F1002" s="56"/>
      <c r="G1002" s="93"/>
    </row>
    <row r="1003" spans="1:7" hidden="1" x14ac:dyDescent="0.2">
      <c r="A1003" s="3" t="str">
        <f t="shared" si="32"/>
        <v/>
      </c>
      <c r="B1003" s="3"/>
      <c r="D1003" s="17"/>
      <c r="E1003" s="114"/>
      <c r="F1003" s="56"/>
      <c r="G1003" s="93"/>
    </row>
    <row r="1004" spans="1:7" hidden="1" x14ac:dyDescent="0.2">
      <c r="A1004" s="3" t="str">
        <f t="shared" si="32"/>
        <v/>
      </c>
      <c r="B1004" s="3"/>
      <c r="D1004" s="17"/>
      <c r="E1004" s="114"/>
      <c r="F1004" s="56"/>
      <c r="G1004" s="93"/>
    </row>
    <row r="1005" spans="1:7" hidden="1" x14ac:dyDescent="0.2">
      <c r="A1005" s="3" t="str">
        <f t="shared" si="32"/>
        <v/>
      </c>
      <c r="B1005" s="3"/>
      <c r="D1005" s="17"/>
      <c r="E1005" s="114"/>
      <c r="F1005" s="56"/>
      <c r="G1005" s="93"/>
    </row>
    <row r="1006" spans="1:7" hidden="1" x14ac:dyDescent="0.2">
      <c r="A1006" s="3" t="str">
        <f t="shared" si="32"/>
        <v/>
      </c>
      <c r="B1006" s="3"/>
      <c r="D1006" s="17"/>
      <c r="E1006" s="114"/>
      <c r="F1006" s="56"/>
      <c r="G1006" s="93"/>
    </row>
    <row r="1007" spans="1:7" hidden="1" x14ac:dyDescent="0.2">
      <c r="A1007" s="3" t="str">
        <f t="shared" si="32"/>
        <v/>
      </c>
      <c r="B1007" s="3"/>
      <c r="D1007" s="17"/>
      <c r="E1007" s="33"/>
      <c r="F1007" s="56"/>
      <c r="G1007" s="93"/>
    </row>
    <row r="1008" spans="1:7" hidden="1" x14ac:dyDescent="0.2">
      <c r="A1008" s="3" t="str">
        <f t="shared" si="32"/>
        <v/>
      </c>
      <c r="B1008" s="3"/>
      <c r="D1008" s="17"/>
      <c r="E1008" s="33"/>
      <c r="F1008" s="56"/>
      <c r="G1008" s="93"/>
    </row>
    <row r="1009" spans="1:7" hidden="1" x14ac:dyDescent="0.2">
      <c r="A1009" s="3" t="str">
        <f t="shared" si="32"/>
        <v/>
      </c>
      <c r="B1009" s="3"/>
      <c r="D1009" s="17"/>
      <c r="E1009" s="33"/>
      <c r="F1009" s="56"/>
      <c r="G1009" s="93"/>
    </row>
    <row r="1010" spans="1:7" hidden="1" x14ac:dyDescent="0.2">
      <c r="A1010" s="3" t="str">
        <f t="shared" si="32"/>
        <v/>
      </c>
      <c r="B1010" s="3"/>
      <c r="D1010" s="17"/>
      <c r="E1010" s="114"/>
      <c r="F1010" s="56"/>
      <c r="G1010" s="93"/>
    </row>
    <row r="1011" spans="1:7" hidden="1" x14ac:dyDescent="0.2">
      <c r="A1011" s="3" t="str">
        <f t="shared" si="32"/>
        <v/>
      </c>
      <c r="B1011" s="3"/>
      <c r="D1011" s="17"/>
      <c r="E1011" s="114"/>
      <c r="F1011" s="56"/>
      <c r="G1011" s="93"/>
    </row>
    <row r="1012" spans="1:7" hidden="1" x14ac:dyDescent="0.2">
      <c r="A1012" s="3" t="str">
        <f t="shared" si="32"/>
        <v/>
      </c>
      <c r="B1012" s="3"/>
      <c r="D1012" s="17"/>
      <c r="E1012" s="33"/>
      <c r="F1012" s="56"/>
      <c r="G1012" s="93"/>
    </row>
    <row r="1013" spans="1:7" hidden="1" x14ac:dyDescent="0.2">
      <c r="A1013" s="3" t="str">
        <f t="shared" si="32"/>
        <v/>
      </c>
      <c r="B1013" s="3"/>
      <c r="D1013" s="17"/>
      <c r="E1013" s="114"/>
      <c r="F1013" s="56"/>
      <c r="G1013" s="93"/>
    </row>
    <row r="1014" spans="1:7" hidden="1" x14ac:dyDescent="0.2">
      <c r="A1014" s="3" t="str">
        <f t="shared" si="32"/>
        <v/>
      </c>
      <c r="B1014" s="3"/>
      <c r="D1014" s="17"/>
      <c r="E1014" s="33"/>
      <c r="F1014" s="56"/>
      <c r="G1014" s="93"/>
    </row>
    <row r="1015" spans="1:7" hidden="1" x14ac:dyDescent="0.2">
      <c r="A1015" s="3" t="str">
        <f t="shared" si="32"/>
        <v/>
      </c>
      <c r="B1015" s="3"/>
      <c r="D1015" s="17"/>
      <c r="E1015" s="114"/>
      <c r="F1015" s="56"/>
      <c r="G1015" s="93"/>
    </row>
    <row r="1016" spans="1:7" hidden="1" x14ac:dyDescent="0.2">
      <c r="A1016" s="3" t="str">
        <f t="shared" si="32"/>
        <v/>
      </c>
      <c r="B1016" s="3"/>
      <c r="D1016" s="17"/>
      <c r="E1016" s="33"/>
      <c r="F1016" s="56"/>
      <c r="G1016" s="93"/>
    </row>
    <row r="1017" spans="1:7" hidden="1" x14ac:dyDescent="0.2">
      <c r="A1017" s="3" t="str">
        <f t="shared" si="32"/>
        <v/>
      </c>
      <c r="B1017" s="3"/>
      <c r="D1017" s="17"/>
      <c r="E1017" s="33"/>
      <c r="F1017" s="56"/>
      <c r="G1017" s="93"/>
    </row>
    <row r="1018" spans="1:7" hidden="1" x14ac:dyDescent="0.2">
      <c r="A1018" s="3" t="str">
        <f t="shared" si="32"/>
        <v/>
      </c>
      <c r="B1018" s="3"/>
      <c r="D1018" s="17"/>
      <c r="E1018" s="33"/>
      <c r="F1018" s="56"/>
      <c r="G1018" s="93"/>
    </row>
    <row r="1019" spans="1:7" hidden="1" x14ac:dyDescent="0.2">
      <c r="A1019" s="3" t="str">
        <f t="shared" si="32"/>
        <v/>
      </c>
      <c r="B1019" s="3"/>
      <c r="D1019" s="17"/>
      <c r="E1019" s="33"/>
      <c r="F1019" s="56"/>
      <c r="G1019" s="93"/>
    </row>
    <row r="1020" spans="1:7" hidden="1" x14ac:dyDescent="0.2">
      <c r="A1020" s="3" t="str">
        <f t="shared" si="32"/>
        <v/>
      </c>
      <c r="B1020" s="3"/>
      <c r="D1020" s="17"/>
      <c r="E1020" s="33"/>
      <c r="F1020" s="56"/>
      <c r="G1020" s="93"/>
    </row>
    <row r="1021" spans="1:7" hidden="1" x14ac:dyDescent="0.2">
      <c r="A1021" s="3" t="str">
        <f t="shared" si="32"/>
        <v/>
      </c>
      <c r="B1021" s="3"/>
      <c r="D1021" s="17"/>
      <c r="E1021" s="33"/>
      <c r="F1021" s="56"/>
      <c r="G1021" s="93"/>
    </row>
    <row r="1022" spans="1:7" hidden="1" x14ac:dyDescent="0.2">
      <c r="A1022" s="3" t="str">
        <f t="shared" si="32"/>
        <v/>
      </c>
      <c r="B1022" s="3"/>
      <c r="D1022" s="17"/>
      <c r="E1022" s="33"/>
      <c r="F1022" s="56"/>
      <c r="G1022" s="93"/>
    </row>
    <row r="1023" spans="1:7" hidden="1" x14ac:dyDescent="0.2">
      <c r="A1023" s="3" t="str">
        <f t="shared" si="32"/>
        <v/>
      </c>
      <c r="B1023" s="3"/>
      <c r="D1023" s="17"/>
      <c r="E1023" s="33"/>
      <c r="F1023" s="56"/>
      <c r="G1023" s="93"/>
    </row>
    <row r="1024" spans="1:7" hidden="1" x14ac:dyDescent="0.2">
      <c r="A1024" s="3" t="str">
        <f t="shared" si="32"/>
        <v/>
      </c>
      <c r="B1024" s="3"/>
      <c r="D1024" s="17"/>
      <c r="E1024" s="33"/>
      <c r="F1024" s="56"/>
      <c r="G1024" s="93"/>
    </row>
    <row r="1025" spans="1:7" hidden="1" x14ac:dyDescent="0.2">
      <c r="A1025" s="3" t="str">
        <f t="shared" si="32"/>
        <v/>
      </c>
      <c r="B1025" s="3"/>
      <c r="D1025" s="17"/>
      <c r="E1025" s="33"/>
      <c r="F1025" s="56"/>
      <c r="G1025" s="93"/>
    </row>
    <row r="1026" spans="1:7" hidden="1" x14ac:dyDescent="0.2">
      <c r="A1026" s="3" t="str">
        <f t="shared" si="32"/>
        <v/>
      </c>
      <c r="B1026" s="3"/>
      <c r="D1026" s="17"/>
      <c r="E1026" s="114"/>
      <c r="F1026" s="56"/>
      <c r="G1026" s="93"/>
    </row>
    <row r="1027" spans="1:7" x14ac:dyDescent="0.2">
      <c r="A1027" s="3" t="str">
        <f t="shared" si="32"/>
        <v>Évaluer la santéTerre-Neuve-et-LabradorInfirmières autorisées</v>
      </c>
      <c r="B1027" s="3" t="s">
        <v>158</v>
      </c>
      <c r="C1027" s="5" t="s">
        <v>111</v>
      </c>
      <c r="D1027" s="5" t="s">
        <v>36</v>
      </c>
      <c r="E1027" s="22" t="s">
        <v>40</v>
      </c>
      <c r="F1027" s="56" t="str">
        <f t="shared" ref="F1027" si="33">TRIM(G1027)</f>
        <v>Plein exercice</v>
      </c>
      <c r="G1027" s="93" t="s">
        <v>133</v>
      </c>
    </row>
    <row r="1028" spans="1:7" x14ac:dyDescent="0.2">
      <c r="A1028" s="3" t="str">
        <f t="shared" ref="A1028:A1091" si="34">CONCATENATE(E1028,C1028,D1028)</f>
        <v>Établir le diagnostic infirmierTerre-Neuve-et-LabradorInfirmières autorisées</v>
      </c>
      <c r="B1028" s="3" t="s">
        <v>158</v>
      </c>
      <c r="C1028" s="5" t="s">
        <v>111</v>
      </c>
      <c r="D1028" s="5" t="s">
        <v>36</v>
      </c>
      <c r="E1028" s="22" t="s">
        <v>41</v>
      </c>
      <c r="F1028" s="56" t="str">
        <f t="shared" ref="F1028:F1091" si="35">TRIM(G1028)</f>
        <v>Plein exercice</v>
      </c>
      <c r="G1028" s="93" t="s">
        <v>133</v>
      </c>
    </row>
    <row r="1029" spans="1:7" x14ac:dyDescent="0.2">
      <c r="A1029" s="3" t="str">
        <f t="shared" si="34"/>
        <v>Élaborer le plan de soins infirmiersTerre-Neuve-et-LabradorInfirmières autorisées</v>
      </c>
      <c r="B1029" s="3" t="s">
        <v>158</v>
      </c>
      <c r="C1029" s="5" t="s">
        <v>111</v>
      </c>
      <c r="D1029" s="5" t="s">
        <v>36</v>
      </c>
      <c r="E1029" s="22" t="s">
        <v>42</v>
      </c>
      <c r="F1029" s="56" t="str">
        <f t="shared" si="35"/>
        <v>Plein exercice</v>
      </c>
      <c r="G1029" s="93" t="s">
        <v>133</v>
      </c>
    </row>
    <row r="1030" spans="1:7" x14ac:dyDescent="0.2">
      <c r="A1030" s="3" t="str">
        <f t="shared" si="34"/>
        <v>Réaliser les interventions infirmièresTerre-Neuve-et-LabradorInfirmières autorisées</v>
      </c>
      <c r="B1030" s="3" t="s">
        <v>158</v>
      </c>
      <c r="C1030" s="5" t="s">
        <v>111</v>
      </c>
      <c r="D1030" s="5" t="s">
        <v>36</v>
      </c>
      <c r="E1030" s="22" t="s">
        <v>43</v>
      </c>
      <c r="F1030" s="56" t="str">
        <f t="shared" si="35"/>
        <v>Plein exercice</v>
      </c>
      <c r="G1030" s="93" t="s">
        <v>133</v>
      </c>
    </row>
    <row r="1031" spans="1:7" x14ac:dyDescent="0.2">
      <c r="A1031" s="3" t="str">
        <f t="shared" si="34"/>
        <v>Consulter d’autres professionnels de la santéTerre-Neuve-et-LabradorInfirmières autorisées</v>
      </c>
      <c r="B1031" s="3" t="s">
        <v>158</v>
      </c>
      <c r="C1031" s="5" t="s">
        <v>111</v>
      </c>
      <c r="D1031" s="5" t="s">
        <v>36</v>
      </c>
      <c r="E1031" s="23" t="s">
        <v>44</v>
      </c>
      <c r="F1031" s="56" t="str">
        <f t="shared" si="35"/>
        <v>Plein exercice</v>
      </c>
      <c r="G1031" s="93" t="s">
        <v>133</v>
      </c>
    </row>
    <row r="1032" spans="1:7" ht="28.5" x14ac:dyDescent="0.2">
      <c r="A1032" s="3" t="str">
        <f t="shared" si="34"/>
        <v>Orienter les patients vers d’autres professionnels de la santéTerre-Neuve-et-LabradorInfirmières autorisées</v>
      </c>
      <c r="B1032" s="3" t="s">
        <v>158</v>
      </c>
      <c r="C1032" s="5" t="s">
        <v>111</v>
      </c>
      <c r="D1032" s="5" t="s">
        <v>36</v>
      </c>
      <c r="E1032" s="23" t="s">
        <v>45</v>
      </c>
      <c r="F1032" s="56" t="str">
        <f t="shared" si="35"/>
        <v>Plein exercice</v>
      </c>
      <c r="G1032" s="93" t="s">
        <v>133</v>
      </c>
    </row>
    <row r="1033" spans="1:7" x14ac:dyDescent="0.2">
      <c r="A1033" s="3" t="str">
        <f t="shared" si="34"/>
        <v>Coordonner les services de santé Terre-Neuve-et-LabradorInfirmières autorisées</v>
      </c>
      <c r="B1033" s="3" t="s">
        <v>158</v>
      </c>
      <c r="C1033" s="5" t="s">
        <v>111</v>
      </c>
      <c r="D1033" s="5" t="s">
        <v>36</v>
      </c>
      <c r="E1033" s="22" t="s">
        <v>46</v>
      </c>
      <c r="F1033" s="56" t="str">
        <f t="shared" si="35"/>
        <v>Plein exercice</v>
      </c>
      <c r="G1033" s="93" t="s">
        <v>133</v>
      </c>
    </row>
    <row r="1034" spans="1:7" x14ac:dyDescent="0.2">
      <c r="A1034" s="3" t="str">
        <f t="shared" si="34"/>
        <v>Prescrire des radiographiesTerre-Neuve-et-LabradorInfirmières autorisées</v>
      </c>
      <c r="B1034" s="3" t="s">
        <v>158</v>
      </c>
      <c r="C1034" s="5" t="s">
        <v>111</v>
      </c>
      <c r="D1034" s="5" t="s">
        <v>36</v>
      </c>
      <c r="E1034" s="22" t="s">
        <v>47</v>
      </c>
      <c r="F1034" s="56" t="str">
        <f t="shared" si="35"/>
        <v>Exclu</v>
      </c>
      <c r="G1034" s="97" t="s">
        <v>140</v>
      </c>
    </row>
    <row r="1035" spans="1:7" x14ac:dyDescent="0.2">
      <c r="A1035" s="3" t="str">
        <f t="shared" si="34"/>
        <v>Interpréter les radiographiesTerre-Neuve-et-LabradorInfirmières autorisées</v>
      </c>
      <c r="B1035" s="3" t="s">
        <v>158</v>
      </c>
      <c r="C1035" s="5" t="s">
        <v>111</v>
      </c>
      <c r="D1035" s="5" t="s">
        <v>36</v>
      </c>
      <c r="E1035" s="114" t="s">
        <v>48</v>
      </c>
      <c r="F1035" s="56" t="str">
        <f t="shared" si="35"/>
        <v>Exclu</v>
      </c>
      <c r="G1035" s="97" t="s">
        <v>140</v>
      </c>
    </row>
    <row r="1036" spans="1:7" x14ac:dyDescent="0.2">
      <c r="A1036" s="3" t="str">
        <f t="shared" si="34"/>
        <v>Prescrire des analyses de laboratoireTerre-Neuve-et-LabradorInfirmières autorisées</v>
      </c>
      <c r="B1036" s="3" t="s">
        <v>158</v>
      </c>
      <c r="C1036" s="5" t="s">
        <v>111</v>
      </c>
      <c r="D1036" s="5" t="s">
        <v>36</v>
      </c>
      <c r="E1036" s="114" t="s">
        <v>49</v>
      </c>
      <c r="F1036" s="56" t="str">
        <f t="shared" si="35"/>
        <v>Exclu</v>
      </c>
      <c r="G1036" s="97" t="s">
        <v>140</v>
      </c>
    </row>
    <row r="1037" spans="1:7" x14ac:dyDescent="0.2">
      <c r="A1037" s="3" t="str">
        <f t="shared" si="34"/>
        <v>Interpréter les résultats des analyses de laboratoireTerre-Neuve-et-LabradorInfirmières autorisées</v>
      </c>
      <c r="B1037" s="3" t="s">
        <v>158</v>
      </c>
      <c r="C1037" s="5" t="s">
        <v>111</v>
      </c>
      <c r="D1037" s="5" t="s">
        <v>36</v>
      </c>
      <c r="E1037" s="114" t="s">
        <v>50</v>
      </c>
      <c r="F1037" s="56" t="str">
        <f t="shared" si="35"/>
        <v>Exclu</v>
      </c>
      <c r="G1037" s="97" t="s">
        <v>140</v>
      </c>
    </row>
    <row r="1038" spans="1:7" x14ac:dyDescent="0.2">
      <c r="A1038" s="3" t="str">
        <f t="shared" si="34"/>
        <v>Communiquer les diagnostics et les résultats des tests aux patientsTerre-Neuve-et-LabradorInfirmières autorisées</v>
      </c>
      <c r="B1038" s="3" t="s">
        <v>158</v>
      </c>
      <c r="C1038" s="5" t="s">
        <v>111</v>
      </c>
      <c r="D1038" s="5" t="s">
        <v>36</v>
      </c>
      <c r="E1038" s="33" t="s">
        <v>51</v>
      </c>
      <c r="F1038" s="56" t="str">
        <f t="shared" si="35"/>
        <v>Exclu</v>
      </c>
      <c r="G1038" s="97" t="s">
        <v>140</v>
      </c>
    </row>
    <row r="1039" spans="1:7" x14ac:dyDescent="0.2">
      <c r="A1039" s="3" t="str">
        <f t="shared" si="34"/>
        <v>Surveiller et évaluer les résultats pour le clientTerre-Neuve-et-LabradorInfirmières autorisées</v>
      </c>
      <c r="B1039" s="3" t="s">
        <v>158</v>
      </c>
      <c r="C1039" s="5" t="s">
        <v>111</v>
      </c>
      <c r="D1039" s="5" t="s">
        <v>36</v>
      </c>
      <c r="E1039" s="22" t="s">
        <v>52</v>
      </c>
      <c r="F1039" s="56" t="str">
        <f t="shared" si="35"/>
        <v>Plein exercice</v>
      </c>
      <c r="G1039" s="93" t="s">
        <v>133</v>
      </c>
    </row>
    <row r="1040" spans="1:7" x14ac:dyDescent="0.2">
      <c r="A1040" s="3" t="str">
        <f t="shared" si="34"/>
        <v>Effectuer des visites de suiviTerre-Neuve-et-LabradorInfirmières autorisées</v>
      </c>
      <c r="B1040" s="3" t="s">
        <v>158</v>
      </c>
      <c r="C1040" s="5" t="s">
        <v>111</v>
      </c>
      <c r="D1040" s="5" t="s">
        <v>36</v>
      </c>
      <c r="E1040" s="22" t="s">
        <v>53</v>
      </c>
      <c r="F1040" s="56" t="str">
        <f t="shared" si="35"/>
        <v>Plein exercice</v>
      </c>
      <c r="G1040" s="93" t="s">
        <v>133</v>
      </c>
    </row>
    <row r="1041" spans="1:7" x14ac:dyDescent="0.2">
      <c r="A1041" s="3" t="str">
        <f t="shared" si="34"/>
        <v>Manage NP-led clinics Terre-Neuve-et-LabradorInfirmières autorisées</v>
      </c>
      <c r="B1041" s="3" t="s">
        <v>158</v>
      </c>
      <c r="C1041" s="5" t="s">
        <v>111</v>
      </c>
      <c r="D1041" s="5" t="s">
        <v>36</v>
      </c>
      <c r="E1041" s="89" t="s">
        <v>174</v>
      </c>
      <c r="F1041" s="56" t="str">
        <f t="shared" si="35"/>
        <v>Plein exercice</v>
      </c>
      <c r="G1041" s="93" t="s">
        <v>133</v>
      </c>
    </row>
    <row r="1042" spans="1:7" x14ac:dyDescent="0.2">
      <c r="A1042" s="3" t="str">
        <f t="shared" si="34"/>
        <v>Roster and manage patientsTerre-Neuve-et-LabradorInfirmières autorisées</v>
      </c>
      <c r="B1042" s="3" t="s">
        <v>158</v>
      </c>
      <c r="C1042" s="5" t="s">
        <v>111</v>
      </c>
      <c r="D1042" s="5" t="s">
        <v>36</v>
      </c>
      <c r="E1042" s="89" t="s">
        <v>175</v>
      </c>
      <c r="F1042" s="56" t="str">
        <f t="shared" si="35"/>
        <v>Plein exercice</v>
      </c>
      <c r="G1042" s="93" t="s">
        <v>133</v>
      </c>
    </row>
    <row r="1043" spans="1:7" x14ac:dyDescent="0.2">
      <c r="A1043" s="3" t="str">
        <f t="shared" si="34"/>
        <v>Practise autonomouslyTerre-Neuve-et-LabradorInfirmières autorisées</v>
      </c>
      <c r="B1043" s="3" t="s">
        <v>158</v>
      </c>
      <c r="C1043" s="5" t="s">
        <v>111</v>
      </c>
      <c r="D1043" s="5" t="s">
        <v>36</v>
      </c>
      <c r="E1043" s="89" t="s">
        <v>176</v>
      </c>
      <c r="F1043" s="56" t="str">
        <f t="shared" si="35"/>
        <v>Plein exercice</v>
      </c>
      <c r="G1043" s="93" t="s">
        <v>133</v>
      </c>
    </row>
    <row r="1044" spans="1:7" x14ac:dyDescent="0.2">
      <c r="A1044" s="3" t="str">
        <f t="shared" si="34"/>
        <v>Soigner des blessures (au-dessus du derme)Terre-Neuve-et-LabradorInfirmières autorisées</v>
      </c>
      <c r="B1044" s="3" t="s">
        <v>163</v>
      </c>
      <c r="C1044" s="5" t="s">
        <v>111</v>
      </c>
      <c r="D1044" s="5" t="s">
        <v>36</v>
      </c>
      <c r="E1044" s="33" t="s">
        <v>55</v>
      </c>
      <c r="F1044" s="56" t="str">
        <f t="shared" si="35"/>
        <v>Plein exercice</v>
      </c>
      <c r="G1044" s="93" t="s">
        <v>133</v>
      </c>
    </row>
    <row r="1045" spans="1:7" x14ac:dyDescent="0.2">
      <c r="A1045" s="3" t="str">
        <f t="shared" si="34"/>
        <v>Effectuer des interventions sous le dermeTerre-Neuve-et-LabradorInfirmières autorisées</v>
      </c>
      <c r="B1045" s="3" t="s">
        <v>163</v>
      </c>
      <c r="C1045" s="5" t="s">
        <v>111</v>
      </c>
      <c r="D1045" s="5" t="s">
        <v>36</v>
      </c>
      <c r="E1045" s="114" t="s">
        <v>56</v>
      </c>
      <c r="F1045" s="56" t="str">
        <f t="shared" si="35"/>
        <v>Plein exercice</v>
      </c>
      <c r="G1045" s="93" t="s">
        <v>133</v>
      </c>
    </row>
    <row r="1046" spans="1:7" x14ac:dyDescent="0.2">
      <c r="A1046" s="3" t="str">
        <f t="shared" si="34"/>
        <v>Installer une ligne intraveineuseTerre-Neuve-et-LabradorInfirmières autorisées</v>
      </c>
      <c r="B1046" s="3" t="s">
        <v>163</v>
      </c>
      <c r="C1046" s="5" t="s">
        <v>111</v>
      </c>
      <c r="D1046" s="5" t="s">
        <v>36</v>
      </c>
      <c r="E1046" s="114" t="s">
        <v>57</v>
      </c>
      <c r="F1046" s="56" t="str">
        <f t="shared" si="35"/>
        <v>Plein exercice</v>
      </c>
      <c r="G1046" s="93" t="s">
        <v>133</v>
      </c>
    </row>
    <row r="1047" spans="1:7" x14ac:dyDescent="0.2">
      <c r="A1047" s="3" t="str">
        <f t="shared" si="34"/>
        <v>Effectuer des interventions qui requièrent d’insérer un instrument ou un doigt dans un orifice corporelTerre-Neuve-et-LabradorInfirmières autorisées</v>
      </c>
      <c r="B1047" s="3" t="s">
        <v>163</v>
      </c>
      <c r="C1047" s="5" t="s">
        <v>111</v>
      </c>
      <c r="D1047" s="5" t="s">
        <v>36</v>
      </c>
      <c r="E1047" s="114" t="s">
        <v>58</v>
      </c>
      <c r="F1047" s="56" t="str">
        <f t="shared" si="35"/>
        <v>Plein exercice</v>
      </c>
      <c r="G1047" s="93" t="s">
        <v>133</v>
      </c>
    </row>
    <row r="1048" spans="1:7" x14ac:dyDescent="0.2">
      <c r="A1048" s="3" t="str">
        <f t="shared" si="34"/>
        <v>Prescrire une forme de traitement par rayonnementTerre-Neuve-et-LabradorInfirmières autorisées</v>
      </c>
      <c r="B1048" s="3" t="s">
        <v>163</v>
      </c>
      <c r="C1048" s="5" t="s">
        <v>111</v>
      </c>
      <c r="D1048" s="5" t="s">
        <v>36</v>
      </c>
      <c r="E1048" s="33" t="s">
        <v>59</v>
      </c>
      <c r="F1048" s="56" t="str">
        <f t="shared" si="35"/>
        <v>Exclu</v>
      </c>
      <c r="G1048" s="97" t="s">
        <v>140</v>
      </c>
    </row>
    <row r="1049" spans="1:7" x14ac:dyDescent="0.2">
      <c r="A1049" s="3" t="str">
        <f t="shared" si="34"/>
        <v>Appliquer une forme de traitement par rayonnementTerre-Neuve-et-LabradorInfirmières autorisées</v>
      </c>
      <c r="B1049" s="3" t="s">
        <v>163</v>
      </c>
      <c r="C1049" s="5" t="s">
        <v>111</v>
      </c>
      <c r="D1049" s="5" t="s">
        <v>36</v>
      </c>
      <c r="E1049" s="33" t="s">
        <v>60</v>
      </c>
      <c r="F1049" s="56" t="str">
        <f t="shared" si="35"/>
        <v>Exercice restreint</v>
      </c>
      <c r="G1049" s="93" t="s">
        <v>182</v>
      </c>
    </row>
    <row r="1050" spans="1:7" x14ac:dyDescent="0.2">
      <c r="A1050" s="3" t="str">
        <f t="shared" si="34"/>
        <v>Effectuer un électrocardiogrammeTerre-Neuve-et-LabradorInfirmières autorisées</v>
      </c>
      <c r="B1050" s="3" t="s">
        <v>163</v>
      </c>
      <c r="C1050" s="5" t="s">
        <v>111</v>
      </c>
      <c r="D1050" s="5" t="s">
        <v>36</v>
      </c>
      <c r="E1050" s="114" t="s">
        <v>61</v>
      </c>
      <c r="F1050" s="56" t="str">
        <f t="shared" si="35"/>
        <v>Plein exercice</v>
      </c>
      <c r="G1050" s="93" t="s">
        <v>133</v>
      </c>
    </row>
    <row r="1051" spans="1:7" x14ac:dyDescent="0.2">
      <c r="A1051" s="3" t="str">
        <f t="shared" si="34"/>
        <v>Interpréter un électrocardiogrammeTerre-Neuve-et-LabradorInfirmières autorisées</v>
      </c>
      <c r="B1051" s="3" t="s">
        <v>163</v>
      </c>
      <c r="C1051" s="5" t="s">
        <v>111</v>
      </c>
      <c r="D1051" s="5" t="s">
        <v>36</v>
      </c>
      <c r="E1051" s="114" t="s">
        <v>62</v>
      </c>
      <c r="F1051" s="56" t="str">
        <f t="shared" si="35"/>
        <v>Exclu</v>
      </c>
      <c r="G1051" s="97" t="s">
        <v>140</v>
      </c>
    </row>
    <row r="1052" spans="1:7" x14ac:dyDescent="0.2">
      <c r="A1052" s="3" t="str">
        <f t="shared" si="34"/>
        <v>Prescrire des analyses de sang et des produits sanguinsTerre-Neuve-et-LabradorInfirmières autorisées</v>
      </c>
      <c r="B1052" s="3" t="s">
        <v>163</v>
      </c>
      <c r="C1052" s="5" t="s">
        <v>111</v>
      </c>
      <c r="D1052" s="5" t="s">
        <v>36</v>
      </c>
      <c r="E1052" s="119" t="s">
        <v>63</v>
      </c>
      <c r="F1052" s="56" t="str">
        <f t="shared" si="35"/>
        <v>Exclu</v>
      </c>
      <c r="G1052" s="97" t="s">
        <v>140</v>
      </c>
    </row>
    <row r="1053" spans="1:7" x14ac:dyDescent="0.2">
      <c r="A1053" s="3" t="str">
        <f t="shared" si="34"/>
        <v>Prescrire toute forme de radiothérapieTerre-Neuve-et-LabradorInfirmières autorisées</v>
      </c>
      <c r="B1053" s="3" t="s">
        <v>163</v>
      </c>
      <c r="C1053" s="5" t="s">
        <v>111</v>
      </c>
      <c r="D1053" s="5" t="s">
        <v>36</v>
      </c>
      <c r="E1053" s="33" t="s">
        <v>64</v>
      </c>
      <c r="F1053" s="56" t="str">
        <f t="shared" si="35"/>
        <v>Exclu</v>
      </c>
      <c r="G1053" s="97" t="s">
        <v>140</v>
      </c>
    </row>
    <row r="1054" spans="1:7" x14ac:dyDescent="0.2">
      <c r="A1054" s="3" t="str">
        <f t="shared" si="34"/>
        <v>Appliquer toute forme de radiothérapieTerre-Neuve-et-LabradorInfirmières autorisées</v>
      </c>
      <c r="B1054" s="3" t="s">
        <v>163</v>
      </c>
      <c r="C1054" s="5" t="s">
        <v>111</v>
      </c>
      <c r="D1054" s="5" t="s">
        <v>36</v>
      </c>
      <c r="E1054" s="33" t="s">
        <v>65</v>
      </c>
      <c r="F1054" s="56" t="str">
        <f t="shared" si="35"/>
        <v>Exclu</v>
      </c>
      <c r="G1054" s="97" t="s">
        <v>140</v>
      </c>
    </row>
    <row r="1055" spans="1:7" x14ac:dyDescent="0.2">
      <c r="A1055" s="3" t="str">
        <f t="shared" si="34"/>
        <v>Prescrire des traitements cosmétiques comme le BotoxTerre-Neuve-et-LabradorInfirmières autorisées</v>
      </c>
      <c r="B1055" s="3" t="s">
        <v>163</v>
      </c>
      <c r="C1055" s="5" t="s">
        <v>111</v>
      </c>
      <c r="D1055" s="5" t="s">
        <v>36</v>
      </c>
      <c r="E1055" s="33" t="s">
        <v>66</v>
      </c>
      <c r="F1055" s="56" t="str">
        <f t="shared" si="35"/>
        <v>Exclu</v>
      </c>
      <c r="G1055" s="97" t="s">
        <v>140</v>
      </c>
    </row>
    <row r="1056" spans="1:7" x14ac:dyDescent="0.2">
      <c r="A1056" s="3" t="str">
        <f t="shared" si="34"/>
        <v>Appliquer des traitements cosmétiques comme le BotoxTerre-Neuve-et-LabradorInfirmières autorisées</v>
      </c>
      <c r="B1056" s="3" t="s">
        <v>163</v>
      </c>
      <c r="C1056" s="5" t="s">
        <v>111</v>
      </c>
      <c r="D1056" s="5" t="s">
        <v>36</v>
      </c>
      <c r="E1056" s="33" t="s">
        <v>67</v>
      </c>
      <c r="F1056" s="56" t="str">
        <f t="shared" si="35"/>
        <v>Exercice restreint</v>
      </c>
      <c r="G1056" s="93" t="s">
        <v>182</v>
      </c>
    </row>
    <row r="1057" spans="1:7" x14ac:dyDescent="0.2">
      <c r="A1057" s="3" t="str">
        <f t="shared" si="34"/>
        <v>Immobiliser des fracturesTerre-Neuve-et-LabradorInfirmières autorisées</v>
      </c>
      <c r="B1057" s="3" t="s">
        <v>163</v>
      </c>
      <c r="C1057" s="5" t="s">
        <v>111</v>
      </c>
      <c r="D1057" s="5" t="s">
        <v>36</v>
      </c>
      <c r="E1057" s="33" t="s">
        <v>68</v>
      </c>
      <c r="F1057" s="56" t="str">
        <f t="shared" si="35"/>
        <v>Exercice restreint</v>
      </c>
      <c r="G1057" s="93" t="s">
        <v>182</v>
      </c>
    </row>
    <row r="1058" spans="1:7" x14ac:dyDescent="0.2">
      <c r="A1058" s="3" t="str">
        <f t="shared" si="34"/>
        <v>Réduire une luxationTerre-Neuve-et-LabradorInfirmières autorisées</v>
      </c>
      <c r="B1058" s="3" t="s">
        <v>163</v>
      </c>
      <c r="C1058" s="5" t="s">
        <v>111</v>
      </c>
      <c r="D1058" s="5" t="s">
        <v>36</v>
      </c>
      <c r="E1058" s="33" t="s">
        <v>69</v>
      </c>
      <c r="F1058" s="56" t="str">
        <f t="shared" si="35"/>
        <v>Exercice restreint</v>
      </c>
      <c r="G1058" s="93" t="s">
        <v>182</v>
      </c>
    </row>
    <row r="1059" spans="1:7" x14ac:dyDescent="0.2">
      <c r="A1059" s="3" t="str">
        <f t="shared" si="34"/>
        <v>Installer un plâtreTerre-Neuve-et-LabradorInfirmières autorisées</v>
      </c>
      <c r="B1059" s="3" t="s">
        <v>163</v>
      </c>
      <c r="C1059" s="5" t="s">
        <v>111</v>
      </c>
      <c r="D1059" s="5" t="s">
        <v>36</v>
      </c>
      <c r="E1059" s="33" t="s">
        <v>70</v>
      </c>
      <c r="F1059" s="56" t="str">
        <f t="shared" si="35"/>
        <v>Plein exercice</v>
      </c>
      <c r="G1059" s="93" t="s">
        <v>133</v>
      </c>
    </row>
    <row r="1060" spans="1:7" x14ac:dyDescent="0.2">
      <c r="A1060" s="3" t="str">
        <f t="shared" si="34"/>
        <v>Appliquer une contentionTerre-Neuve-et-LabradorInfirmières autorisées</v>
      </c>
      <c r="B1060" s="3" t="s">
        <v>163</v>
      </c>
      <c r="C1060" s="5" t="s">
        <v>111</v>
      </c>
      <c r="D1060" s="5" t="s">
        <v>36</v>
      </c>
      <c r="E1060" s="33" t="s">
        <v>71</v>
      </c>
      <c r="F1060" s="56" t="str">
        <f t="shared" si="35"/>
        <v>Exercice restreint</v>
      </c>
      <c r="G1060" s="93" t="s">
        <v>182</v>
      </c>
    </row>
    <row r="1061" spans="1:7" x14ac:dyDescent="0.2">
      <c r="A1061" s="3" t="str">
        <f t="shared" si="34"/>
        <v>Gérer une contentionTerre-Neuve-et-LabradorInfirmières autorisées</v>
      </c>
      <c r="B1061" s="3" t="s">
        <v>163</v>
      </c>
      <c r="C1061" s="5" t="s">
        <v>111</v>
      </c>
      <c r="D1061" s="5" t="s">
        <v>36</v>
      </c>
      <c r="E1061" s="33" t="s">
        <v>72</v>
      </c>
      <c r="F1061" s="56" t="str">
        <f t="shared" si="35"/>
        <v>Plein exercice</v>
      </c>
      <c r="G1061" s="93" t="s">
        <v>133</v>
      </c>
    </row>
    <row r="1062" spans="1:7" x14ac:dyDescent="0.2">
      <c r="A1062" s="3" t="str">
        <f t="shared" si="34"/>
        <v>Réaliser des évaluations d’infections transmissibles sexuellement (ITS)Terre-Neuve-et-LabradorInfirmières autorisées</v>
      </c>
      <c r="B1062" s="3" t="s">
        <v>163</v>
      </c>
      <c r="C1062" s="5" t="s">
        <v>111</v>
      </c>
      <c r="D1062" s="5" t="s">
        <v>36</v>
      </c>
      <c r="E1062" s="114" t="s">
        <v>73</v>
      </c>
      <c r="F1062" s="56" t="str">
        <f t="shared" si="35"/>
        <v>Plein exercice</v>
      </c>
      <c r="G1062" s="93" t="s">
        <v>133</v>
      </c>
    </row>
    <row r="1063" spans="1:7" x14ac:dyDescent="0.2">
      <c r="A1063" s="3" t="str">
        <f t="shared" si="34"/>
        <v>Évaluer la contraceptionTerre-Neuve-et-LabradorInfirmières autorisées</v>
      </c>
      <c r="B1063" s="3" t="s">
        <v>163</v>
      </c>
      <c r="C1063" s="5" t="s">
        <v>111</v>
      </c>
      <c r="D1063" s="5" t="s">
        <v>36</v>
      </c>
      <c r="E1063" s="114" t="s">
        <v>74</v>
      </c>
      <c r="F1063" s="56" t="str">
        <f t="shared" si="35"/>
        <v>Plein exercice</v>
      </c>
      <c r="G1063" s="93" t="s">
        <v>133</v>
      </c>
    </row>
    <row r="1064" spans="1:7" x14ac:dyDescent="0.2">
      <c r="A1064" s="3" t="str">
        <f t="shared" si="34"/>
        <v>Insérer des dispositifs intra-utérinsTerre-Neuve-et-LabradorInfirmières autorisées</v>
      </c>
      <c r="B1064" s="3" t="s">
        <v>163</v>
      </c>
      <c r="C1064" s="5" t="s">
        <v>111</v>
      </c>
      <c r="D1064" s="5" t="s">
        <v>36</v>
      </c>
      <c r="E1064" s="115" t="s">
        <v>75</v>
      </c>
      <c r="F1064" s="56" t="str">
        <f t="shared" si="35"/>
        <v>Exclu</v>
      </c>
      <c r="G1064" s="97" t="s">
        <v>140</v>
      </c>
    </row>
    <row r="1065" spans="1:7" x14ac:dyDescent="0.2">
      <c r="A1065" s="3" t="str">
        <f t="shared" si="34"/>
        <v>Effectuer un examen pelvienTerre-Neuve-et-LabradorInfirmières autorisées</v>
      </c>
      <c r="B1065" s="3" t="s">
        <v>163</v>
      </c>
      <c r="C1065" s="5" t="s">
        <v>111</v>
      </c>
      <c r="D1065" s="5" t="s">
        <v>36</v>
      </c>
      <c r="E1065" s="114" t="s">
        <v>76</v>
      </c>
      <c r="F1065" s="56" t="str">
        <f t="shared" si="35"/>
        <v>Plein exercice</v>
      </c>
      <c r="G1065" s="93" t="s">
        <v>133</v>
      </c>
    </row>
    <row r="1066" spans="1:7" x14ac:dyDescent="0.2">
      <c r="A1066" s="3" t="str">
        <f t="shared" si="34"/>
        <v>Dépister le cancer du col de l’utérus Terre-Neuve-et-LabradorInfirmières autorisées</v>
      </c>
      <c r="B1066" s="3" t="s">
        <v>163</v>
      </c>
      <c r="C1066" s="5" t="s">
        <v>111</v>
      </c>
      <c r="D1066" s="5" t="s">
        <v>36</v>
      </c>
      <c r="E1066" s="114" t="s">
        <v>77</v>
      </c>
      <c r="F1066" s="56" t="str">
        <f t="shared" si="35"/>
        <v>Exercice restreint</v>
      </c>
      <c r="G1066" s="93" t="s">
        <v>182</v>
      </c>
    </row>
    <row r="1067" spans="1:7" x14ac:dyDescent="0.2">
      <c r="A1067" s="3" t="str">
        <f t="shared" si="34"/>
        <v>Dépister les troubles de santé mentaleTerre-Neuve-et-LabradorInfirmières autorisées</v>
      </c>
      <c r="B1067" s="3" t="s">
        <v>163</v>
      </c>
      <c r="C1067" s="5" t="s">
        <v>111</v>
      </c>
      <c r="D1067" s="5" t="s">
        <v>36</v>
      </c>
      <c r="E1067" s="114" t="s">
        <v>78</v>
      </c>
      <c r="F1067" s="56" t="str">
        <f t="shared" si="35"/>
        <v>Plein exercice</v>
      </c>
      <c r="G1067" s="93" t="s">
        <v>133</v>
      </c>
    </row>
    <row r="1068" spans="1:7" x14ac:dyDescent="0.2">
      <c r="A1068" s="3" t="str">
        <f t="shared" si="34"/>
        <v>Dépister l’utilisation de substancesTerre-Neuve-et-LabradorInfirmières autorisées</v>
      </c>
      <c r="B1068" s="3" t="s">
        <v>163</v>
      </c>
      <c r="C1068" s="5" t="s">
        <v>111</v>
      </c>
      <c r="D1068" s="5" t="s">
        <v>36</v>
      </c>
      <c r="E1068" s="114" t="s">
        <v>79</v>
      </c>
      <c r="F1068" s="56" t="str">
        <f t="shared" si="35"/>
        <v>Plein exercice</v>
      </c>
      <c r="G1068" s="93" t="s">
        <v>133</v>
      </c>
    </row>
    <row r="1069" spans="1:7" x14ac:dyDescent="0.2">
      <c r="A1069" s="3" t="str">
        <f t="shared" si="34"/>
        <v>Effectuer des tests d’allergiesTerre-Neuve-et-LabradorInfirmières autorisées</v>
      </c>
      <c r="B1069" s="3" t="s">
        <v>163</v>
      </c>
      <c r="C1069" s="5" t="s">
        <v>111</v>
      </c>
      <c r="D1069" s="5" t="s">
        <v>36</v>
      </c>
      <c r="E1069" s="114" t="s">
        <v>80</v>
      </c>
      <c r="F1069" s="56" t="str">
        <f t="shared" si="35"/>
        <v>Exercice restreint</v>
      </c>
      <c r="G1069" s="93" t="s">
        <v>182</v>
      </c>
    </row>
    <row r="1070" spans="1:7" x14ac:dyDescent="0.2">
      <c r="A1070" s="3" t="str">
        <f t="shared" si="34"/>
        <v>Fournir des soins de réadaptationTerre-Neuve-et-LabradorInfirmières autorisées</v>
      </c>
      <c r="B1070" s="3" t="s">
        <v>163</v>
      </c>
      <c r="C1070" s="5" t="s">
        <v>111</v>
      </c>
      <c r="D1070" s="5" t="s">
        <v>36</v>
      </c>
      <c r="E1070" s="114" t="s">
        <v>81</v>
      </c>
      <c r="F1070" s="56" t="str">
        <f t="shared" si="35"/>
        <v>Plein exercice</v>
      </c>
      <c r="G1070" s="93" t="s">
        <v>133</v>
      </c>
    </row>
    <row r="1071" spans="1:7" x14ac:dyDescent="0.2">
      <c r="A1071" s="3" t="str">
        <f t="shared" si="34"/>
        <v>Offrir des services de psychothérapie pour la santé mentaleTerre-Neuve-et-LabradorInfirmières autorisées</v>
      </c>
      <c r="B1071" s="3" t="s">
        <v>163</v>
      </c>
      <c r="C1071" s="5" t="s">
        <v>111</v>
      </c>
      <c r="D1071" s="5" t="s">
        <v>36</v>
      </c>
      <c r="E1071" s="33" t="s">
        <v>82</v>
      </c>
      <c r="F1071" s="56" t="str">
        <f t="shared" si="35"/>
        <v>Plein exercice</v>
      </c>
      <c r="G1071" s="93" t="s">
        <v>133</v>
      </c>
    </row>
    <row r="1072" spans="1:7" x14ac:dyDescent="0.2">
      <c r="A1072" s="3" t="str">
        <f t="shared" si="34"/>
        <v>Offrir du soutien pour l’aide médicale à mourir avec supervisionTerre-Neuve-et-LabradorInfirmières autorisées</v>
      </c>
      <c r="B1072" s="3" t="s">
        <v>163</v>
      </c>
      <c r="C1072" s="5" t="s">
        <v>111</v>
      </c>
      <c r="D1072" s="5" t="s">
        <v>36</v>
      </c>
      <c r="E1072" s="33" t="s">
        <v>83</v>
      </c>
      <c r="F1072" s="56" t="str">
        <f t="shared" si="35"/>
        <v>Plein exercice</v>
      </c>
      <c r="G1072" s="93" t="s">
        <v>133</v>
      </c>
    </row>
    <row r="1073" spans="1:7" x14ac:dyDescent="0.2">
      <c r="A1073" s="3" t="str">
        <f t="shared" si="34"/>
        <v>Prescrire une pharmacothérapie Terre-Neuve-et-LabradorInfirmières autorisées</v>
      </c>
      <c r="B1073" s="3" t="s">
        <v>164</v>
      </c>
      <c r="C1073" s="5" t="s">
        <v>111</v>
      </c>
      <c r="D1073" s="5" t="s">
        <v>36</v>
      </c>
      <c r="E1073" s="33" t="s">
        <v>85</v>
      </c>
      <c r="F1073" s="56" t="str">
        <f t="shared" si="35"/>
        <v>Exclu</v>
      </c>
      <c r="G1073" s="97" t="s">
        <v>140</v>
      </c>
    </row>
    <row r="1074" spans="1:7" x14ac:dyDescent="0.2">
      <c r="A1074" s="3" t="str">
        <f t="shared" si="34"/>
        <v>Préparer des médicaments d’ordonnanceTerre-Neuve-et-LabradorInfirmières autorisées</v>
      </c>
      <c r="B1074" s="3" t="s">
        <v>164</v>
      </c>
      <c r="C1074" s="5" t="s">
        <v>111</v>
      </c>
      <c r="D1074" s="5" t="s">
        <v>36</v>
      </c>
      <c r="E1074" s="114" t="s">
        <v>86</v>
      </c>
      <c r="F1074" s="56" t="str">
        <f t="shared" si="35"/>
        <v>Plein exercice</v>
      </c>
      <c r="G1074" s="93" t="s">
        <v>133</v>
      </c>
    </row>
    <row r="1075" spans="1:7" x14ac:dyDescent="0.2">
      <c r="A1075" s="3" t="str">
        <f t="shared" si="34"/>
        <v>Administrer des médicaments prescritsTerre-Neuve-et-LabradorInfirmières autorisées</v>
      </c>
      <c r="B1075" s="3" t="s">
        <v>164</v>
      </c>
      <c r="C1075" s="5" t="s">
        <v>111</v>
      </c>
      <c r="D1075" s="5" t="s">
        <v>36</v>
      </c>
      <c r="E1075" s="114" t="s">
        <v>87</v>
      </c>
      <c r="F1075" s="56" t="str">
        <f t="shared" si="35"/>
        <v>Plein exercice</v>
      </c>
      <c r="G1075" s="93" t="s">
        <v>133</v>
      </c>
    </row>
    <row r="1076" spans="1:7" x14ac:dyDescent="0.2">
      <c r="A1076" s="3" t="str">
        <f t="shared" si="34"/>
        <v>Prescrire des substances contrôléesTerre-Neuve-et-LabradorInfirmières autorisées</v>
      </c>
      <c r="B1076" s="3" t="s">
        <v>164</v>
      </c>
      <c r="C1076" s="5" t="s">
        <v>111</v>
      </c>
      <c r="D1076" s="5" t="s">
        <v>36</v>
      </c>
      <c r="E1076" s="33" t="s">
        <v>88</v>
      </c>
      <c r="F1076" s="56" t="str">
        <f t="shared" si="35"/>
        <v>Exclu</v>
      </c>
      <c r="G1076" s="97" t="s">
        <v>140</v>
      </c>
    </row>
    <row r="1077" spans="1:7" x14ac:dyDescent="0.2">
      <c r="A1077" s="3" t="str">
        <f t="shared" si="34"/>
        <v>Administrer des substances contrôlées Terre-Neuve-et-LabradorInfirmières autorisées</v>
      </c>
      <c r="B1077" s="3" t="s">
        <v>164</v>
      </c>
      <c r="C1077" s="5" t="s">
        <v>111</v>
      </c>
      <c r="D1077" s="5" t="s">
        <v>36</v>
      </c>
      <c r="E1077" s="114" t="s">
        <v>190</v>
      </c>
      <c r="F1077" s="56" t="str">
        <f t="shared" si="35"/>
        <v>Plein exercice</v>
      </c>
      <c r="G1077" s="93" t="s">
        <v>133</v>
      </c>
    </row>
    <row r="1078" spans="1:7" x14ac:dyDescent="0.2">
      <c r="A1078" s="3" t="str">
        <f t="shared" si="34"/>
        <v>Prescrire des vaccinsTerre-Neuve-et-LabradorInfirmières autorisées</v>
      </c>
      <c r="B1078" s="3" t="s">
        <v>164</v>
      </c>
      <c r="C1078" s="5" t="s">
        <v>111</v>
      </c>
      <c r="D1078" s="5" t="s">
        <v>36</v>
      </c>
      <c r="E1078" s="33" t="s">
        <v>89</v>
      </c>
      <c r="F1078" s="56" t="str">
        <f t="shared" si="35"/>
        <v>Exclu</v>
      </c>
      <c r="G1078" s="97" t="s">
        <v>140</v>
      </c>
    </row>
    <row r="1079" spans="1:7" x14ac:dyDescent="0.2">
      <c r="A1079" s="3" t="str">
        <f t="shared" si="34"/>
        <v>Administrer des vaccinsTerre-Neuve-et-LabradorInfirmières autorisées</v>
      </c>
      <c r="B1079" s="3" t="s">
        <v>164</v>
      </c>
      <c r="C1079" s="5" t="s">
        <v>111</v>
      </c>
      <c r="D1079" s="5" t="s">
        <v>36</v>
      </c>
      <c r="E1079" s="114" t="s">
        <v>189</v>
      </c>
      <c r="F1079" s="56" t="str">
        <f t="shared" si="35"/>
        <v>Plein exercice</v>
      </c>
      <c r="G1079" s="93" t="s">
        <v>133</v>
      </c>
    </row>
    <row r="1080" spans="1:7" x14ac:dyDescent="0.2">
      <c r="A1080" s="3" t="str">
        <f t="shared" si="34"/>
        <v>Gérer le travail et l’accouchement de manière autonome Terre-Neuve-et-LabradorInfirmières autorisées</v>
      </c>
      <c r="B1080" s="3" t="s">
        <v>165</v>
      </c>
      <c r="C1080" s="5" t="s">
        <v>111</v>
      </c>
      <c r="D1080" s="5" t="s">
        <v>36</v>
      </c>
      <c r="E1080" s="33" t="s">
        <v>91</v>
      </c>
      <c r="F1080" s="56" t="str">
        <f t="shared" si="35"/>
        <v>Plein exercice</v>
      </c>
      <c r="G1080" s="93" t="s">
        <v>133</v>
      </c>
    </row>
    <row r="1081" spans="1:7" x14ac:dyDescent="0.2">
      <c r="A1081" s="3" t="str">
        <f t="shared" si="34"/>
        <v>Confirmer un décèsTerre-Neuve-et-LabradorInfirmières autorisées</v>
      </c>
      <c r="B1081" s="3" t="s">
        <v>165</v>
      </c>
      <c r="C1081" s="5" t="s">
        <v>111</v>
      </c>
      <c r="D1081" s="5" t="s">
        <v>36</v>
      </c>
      <c r="E1081" s="33" t="s">
        <v>92</v>
      </c>
      <c r="F1081" s="56" t="str">
        <f t="shared" si="35"/>
        <v>Plein exercice</v>
      </c>
      <c r="G1081" s="93" t="s">
        <v>133</v>
      </c>
    </row>
    <row r="1082" spans="1:7" x14ac:dyDescent="0.2">
      <c r="A1082" s="3" t="str">
        <f t="shared" si="34"/>
        <v>Admettre des patients à l’hôpital et leur accorder un congéTerre-Neuve-et-LabradorInfirmières autorisées</v>
      </c>
      <c r="B1082" s="3" t="s">
        <v>165</v>
      </c>
      <c r="C1082" s="5" t="s">
        <v>111</v>
      </c>
      <c r="D1082" s="5" t="s">
        <v>36</v>
      </c>
      <c r="E1082" s="33" t="s">
        <v>93</v>
      </c>
      <c r="F1082" s="56" t="str">
        <f t="shared" si="35"/>
        <v>Exclu</v>
      </c>
      <c r="G1082" s="97" t="s">
        <v>140</v>
      </c>
    </row>
    <row r="1083" spans="1:7" x14ac:dyDescent="0.2">
      <c r="A1083" s="3" t="str">
        <f t="shared" si="34"/>
        <v>Certifier un décès (c.-à.-d. remplir le certificat de décès)Terre-Neuve-et-LabradorInfirmières autorisées</v>
      </c>
      <c r="B1083" s="3" t="s">
        <v>165</v>
      </c>
      <c r="C1083" s="5" t="s">
        <v>111</v>
      </c>
      <c r="D1083" s="5" t="s">
        <v>36</v>
      </c>
      <c r="E1083" s="33" t="s">
        <v>94</v>
      </c>
      <c r="F1083" s="56" t="str">
        <f t="shared" si="35"/>
        <v>Exercice restreint</v>
      </c>
      <c r="G1083" s="93" t="s">
        <v>182</v>
      </c>
    </row>
    <row r="1084" spans="1:7" x14ac:dyDescent="0.2">
      <c r="A1084" s="3" t="str">
        <f t="shared" si="34"/>
        <v>Effectuer un examen médical pour le permis de conduireTerre-Neuve-et-LabradorInfirmières autorisées</v>
      </c>
      <c r="B1084" s="3" t="s">
        <v>165</v>
      </c>
      <c r="C1084" s="5" t="s">
        <v>111</v>
      </c>
      <c r="D1084" s="5" t="s">
        <v>36</v>
      </c>
      <c r="E1084" s="33" t="s">
        <v>95</v>
      </c>
      <c r="F1084" s="56" t="str">
        <f t="shared" si="35"/>
        <v>Exclu</v>
      </c>
      <c r="G1084" s="97" t="s">
        <v>140</v>
      </c>
    </row>
    <row r="1085" spans="1:7" x14ac:dyDescent="0.2">
      <c r="A1085" s="3" t="str">
        <f t="shared" si="34"/>
        <v>Remplir les formulaires d’invalidité fédérauxTerre-Neuve-et-LabradorInfirmières autorisées</v>
      </c>
      <c r="B1085" s="3" t="s">
        <v>165</v>
      </c>
      <c r="C1085" s="5" t="s">
        <v>111</v>
      </c>
      <c r="D1085" s="5" t="s">
        <v>36</v>
      </c>
      <c r="E1085" s="33" t="s">
        <v>96</v>
      </c>
      <c r="F1085" s="56" t="str">
        <f t="shared" si="35"/>
        <v>Exclu</v>
      </c>
      <c r="G1085" s="97" t="s">
        <v>140</v>
      </c>
    </row>
    <row r="1086" spans="1:7" x14ac:dyDescent="0.2">
      <c r="A1086" s="3" t="str">
        <f t="shared" si="34"/>
        <v>Remplir les formulaires médicaux provinciaux ou territoriauxTerre-Neuve-et-LabradorInfirmières autorisées</v>
      </c>
      <c r="B1086" s="3" t="s">
        <v>165</v>
      </c>
      <c r="C1086" s="5" t="s">
        <v>111</v>
      </c>
      <c r="D1086" s="5" t="s">
        <v>36</v>
      </c>
      <c r="E1086" s="33" t="s">
        <v>97</v>
      </c>
      <c r="F1086" s="56" t="str">
        <f t="shared" si="35"/>
        <v>Exclu</v>
      </c>
      <c r="G1086" s="97" t="s">
        <v>140</v>
      </c>
    </row>
    <row r="1087" spans="1:7" x14ac:dyDescent="0.2">
      <c r="A1087" s="3" t="str">
        <f t="shared" si="34"/>
        <v>Signer les formulaires d’obtention de vignette pour personnes handicapéesTerre-Neuve-et-LabradorInfirmières autorisées</v>
      </c>
      <c r="B1087" s="3" t="s">
        <v>165</v>
      </c>
      <c r="C1087" s="5" t="s">
        <v>111</v>
      </c>
      <c r="D1087" s="5" t="s">
        <v>36</v>
      </c>
      <c r="E1087" s="33" t="s">
        <v>98</v>
      </c>
      <c r="F1087" s="56" t="str">
        <f t="shared" si="35"/>
        <v>Exclu</v>
      </c>
      <c r="G1087" s="97" t="s">
        <v>140</v>
      </c>
    </row>
    <row r="1088" spans="1:7" x14ac:dyDescent="0.2">
      <c r="A1088" s="3" t="str">
        <f t="shared" si="34"/>
        <v>Admettre des patients à des établissements de soins de longue durée Terre-Neuve-et-LabradorInfirmières autorisées</v>
      </c>
      <c r="B1088" s="3" t="s">
        <v>165</v>
      </c>
      <c r="C1088" s="5" t="s">
        <v>111</v>
      </c>
      <c r="D1088" s="5" t="s">
        <v>36</v>
      </c>
      <c r="E1088" s="33" t="s">
        <v>99</v>
      </c>
      <c r="F1088" s="56" t="str">
        <f t="shared" si="35"/>
        <v>Exclu</v>
      </c>
      <c r="G1088" s="97" t="s">
        <v>140</v>
      </c>
    </row>
    <row r="1089" spans="1:7" x14ac:dyDescent="0.2">
      <c r="A1089" s="3" t="str">
        <f t="shared" si="34"/>
        <v>Remplir la Formule 1 d’admission non volontaire à l’hôpital Terre-Neuve-et-LabradorInfirmières autorisées</v>
      </c>
      <c r="B1089" s="3" t="s">
        <v>165</v>
      </c>
      <c r="C1089" s="5" t="s">
        <v>111</v>
      </c>
      <c r="D1089" s="5" t="s">
        <v>36</v>
      </c>
      <c r="E1089" s="33" t="s">
        <v>100</v>
      </c>
      <c r="F1089" s="56" t="str">
        <f t="shared" si="35"/>
        <v>Exclu</v>
      </c>
      <c r="G1089" s="97" t="s">
        <v>140</v>
      </c>
    </row>
    <row r="1090" spans="1:7" x14ac:dyDescent="0.2">
      <c r="A1090" s="3" t="str">
        <f t="shared" si="34"/>
        <v>Tenir une clinique de gestion des maladies (soin des pieds, diabète) Terre-Neuve-et-LabradorInfirmières autorisées</v>
      </c>
      <c r="B1090" s="3" t="s">
        <v>165</v>
      </c>
      <c r="C1090" s="5" t="s">
        <v>111</v>
      </c>
      <c r="D1090" s="5" t="s">
        <v>36</v>
      </c>
      <c r="E1090" s="114" t="s">
        <v>101</v>
      </c>
      <c r="F1090" s="56" t="str">
        <f t="shared" si="35"/>
        <v>Plein exercice</v>
      </c>
      <c r="G1090" s="93" t="s">
        <v>133</v>
      </c>
    </row>
    <row r="1091" spans="1:7" x14ac:dyDescent="0.2">
      <c r="A1091" s="3" t="str">
        <f t="shared" si="34"/>
        <v>Évaluer la santéTerre-Neuve-et-LabradorInfirmières auxiliaires autorisées</v>
      </c>
      <c r="B1091" s="3" t="s">
        <v>158</v>
      </c>
      <c r="C1091" s="5" t="s">
        <v>111</v>
      </c>
      <c r="D1091" s="2" t="s">
        <v>38</v>
      </c>
      <c r="E1091" s="22" t="s">
        <v>40</v>
      </c>
      <c r="F1091" s="56" t="str">
        <f t="shared" si="35"/>
        <v>Plein exercice</v>
      </c>
      <c r="G1091" s="93" t="s">
        <v>133</v>
      </c>
    </row>
    <row r="1092" spans="1:7" x14ac:dyDescent="0.2">
      <c r="A1092" s="3" t="str">
        <f t="shared" ref="A1092:A1155" si="36">CONCATENATE(E1092,C1092,D1092)</f>
        <v>Établir le diagnostic infirmierTerre-Neuve-et-LabradorInfirmières auxiliaires autorisées</v>
      </c>
      <c r="B1092" s="3" t="s">
        <v>158</v>
      </c>
      <c r="C1092" s="5" t="s">
        <v>111</v>
      </c>
      <c r="D1092" s="2" t="s">
        <v>38</v>
      </c>
      <c r="E1092" s="22" t="s">
        <v>41</v>
      </c>
      <c r="F1092" s="56" t="str">
        <f t="shared" ref="F1092:F1155" si="37">TRIM(G1092)</f>
        <v>Plein exercice</v>
      </c>
      <c r="G1092" s="93" t="s">
        <v>133</v>
      </c>
    </row>
    <row r="1093" spans="1:7" x14ac:dyDescent="0.2">
      <c r="A1093" s="3" t="str">
        <f t="shared" si="36"/>
        <v>Élaborer le plan de soins infirmiersTerre-Neuve-et-LabradorInfirmières auxiliaires autorisées</v>
      </c>
      <c r="B1093" s="3" t="s">
        <v>158</v>
      </c>
      <c r="C1093" s="5" t="s">
        <v>111</v>
      </c>
      <c r="D1093" s="2" t="s">
        <v>38</v>
      </c>
      <c r="E1093" s="22" t="s">
        <v>42</v>
      </c>
      <c r="F1093" s="56" t="str">
        <f t="shared" si="37"/>
        <v>Plein exercice</v>
      </c>
      <c r="G1093" s="93" t="s">
        <v>133</v>
      </c>
    </row>
    <row r="1094" spans="1:7" x14ac:dyDescent="0.2">
      <c r="A1094" s="3" t="str">
        <f t="shared" si="36"/>
        <v>Réaliser les interventions infirmièresTerre-Neuve-et-LabradorInfirmières auxiliaires autorisées</v>
      </c>
      <c r="B1094" s="3" t="s">
        <v>158</v>
      </c>
      <c r="C1094" s="5" t="s">
        <v>111</v>
      </c>
      <c r="D1094" s="2" t="s">
        <v>38</v>
      </c>
      <c r="E1094" s="22" t="s">
        <v>43</v>
      </c>
      <c r="F1094" s="56" t="str">
        <f t="shared" si="37"/>
        <v>Plein exercice</v>
      </c>
      <c r="G1094" s="93" t="s">
        <v>133</v>
      </c>
    </row>
    <row r="1095" spans="1:7" x14ac:dyDescent="0.2">
      <c r="A1095" s="3" t="str">
        <f t="shared" si="36"/>
        <v>Consulter d’autres professionnels de la santéTerre-Neuve-et-LabradorInfirmières auxiliaires autorisées</v>
      </c>
      <c r="B1095" s="3" t="s">
        <v>158</v>
      </c>
      <c r="C1095" s="5" t="s">
        <v>111</v>
      </c>
      <c r="D1095" s="2" t="s">
        <v>38</v>
      </c>
      <c r="E1095" s="23" t="s">
        <v>44</v>
      </c>
      <c r="F1095" s="56" t="str">
        <f t="shared" si="37"/>
        <v>Plein exercice</v>
      </c>
      <c r="G1095" s="93" t="s">
        <v>133</v>
      </c>
    </row>
    <row r="1096" spans="1:7" ht="28.5" x14ac:dyDescent="0.2">
      <c r="A1096" s="3" t="str">
        <f t="shared" si="36"/>
        <v>Orienter les patients vers d’autres professionnels de la santéTerre-Neuve-et-LabradorInfirmières auxiliaires autorisées</v>
      </c>
      <c r="B1096" s="3" t="s">
        <v>158</v>
      </c>
      <c r="C1096" s="5" t="s">
        <v>111</v>
      </c>
      <c r="D1096" s="2" t="s">
        <v>38</v>
      </c>
      <c r="E1096" s="23" t="s">
        <v>45</v>
      </c>
      <c r="F1096" s="56" t="str">
        <f t="shared" si="37"/>
        <v>Plein exercice</v>
      </c>
      <c r="G1096" s="93" t="s">
        <v>133</v>
      </c>
    </row>
    <row r="1097" spans="1:7" x14ac:dyDescent="0.2">
      <c r="A1097" s="3" t="str">
        <f t="shared" si="36"/>
        <v>Coordonner les services de santé Terre-Neuve-et-LabradorInfirmières auxiliaires autorisées</v>
      </c>
      <c r="B1097" s="3" t="s">
        <v>158</v>
      </c>
      <c r="C1097" s="5" t="s">
        <v>111</v>
      </c>
      <c r="D1097" s="2" t="s">
        <v>38</v>
      </c>
      <c r="E1097" s="22" t="s">
        <v>46</v>
      </c>
      <c r="F1097" s="56" t="str">
        <f t="shared" si="37"/>
        <v>Plein exercice</v>
      </c>
      <c r="G1097" s="93" t="s">
        <v>133</v>
      </c>
    </row>
    <row r="1098" spans="1:7" x14ac:dyDescent="0.2">
      <c r="A1098" s="3" t="str">
        <f t="shared" si="36"/>
        <v>Prescrire des radiographiesTerre-Neuve-et-LabradorInfirmières auxiliaires autorisées</v>
      </c>
      <c r="B1098" s="3" t="s">
        <v>158</v>
      </c>
      <c r="C1098" s="5" t="s">
        <v>111</v>
      </c>
      <c r="D1098" s="2" t="s">
        <v>38</v>
      </c>
      <c r="E1098" s="22" t="s">
        <v>47</v>
      </c>
      <c r="F1098" s="56" t="str">
        <f t="shared" si="37"/>
        <v>Exclu</v>
      </c>
      <c r="G1098" s="97" t="s">
        <v>140</v>
      </c>
    </row>
    <row r="1099" spans="1:7" x14ac:dyDescent="0.2">
      <c r="A1099" s="3" t="str">
        <f t="shared" si="36"/>
        <v>Interpréter les radiographiesTerre-Neuve-et-LabradorInfirmières auxiliaires autorisées</v>
      </c>
      <c r="B1099" s="3" t="s">
        <v>158</v>
      </c>
      <c r="C1099" s="5" t="s">
        <v>111</v>
      </c>
      <c r="D1099" s="2" t="s">
        <v>38</v>
      </c>
      <c r="E1099" s="114" t="s">
        <v>48</v>
      </c>
      <c r="F1099" s="56" t="str">
        <f t="shared" si="37"/>
        <v>Exclu</v>
      </c>
      <c r="G1099" s="97" t="s">
        <v>140</v>
      </c>
    </row>
    <row r="1100" spans="1:7" x14ac:dyDescent="0.2">
      <c r="A1100" s="3" t="str">
        <f t="shared" si="36"/>
        <v>Prescrire des analyses de laboratoireTerre-Neuve-et-LabradorInfirmières auxiliaires autorisées</v>
      </c>
      <c r="B1100" s="3" t="s">
        <v>158</v>
      </c>
      <c r="C1100" s="5" t="s">
        <v>111</v>
      </c>
      <c r="D1100" s="2" t="s">
        <v>38</v>
      </c>
      <c r="E1100" s="114" t="s">
        <v>49</v>
      </c>
      <c r="F1100" s="56" t="str">
        <f t="shared" si="37"/>
        <v>Exclu</v>
      </c>
      <c r="G1100" s="97" t="s">
        <v>140</v>
      </c>
    </row>
    <row r="1101" spans="1:7" x14ac:dyDescent="0.2">
      <c r="A1101" s="3" t="str">
        <f t="shared" si="36"/>
        <v>Interpréter les résultats des analyses de laboratoireTerre-Neuve-et-LabradorInfirmières auxiliaires autorisées</v>
      </c>
      <c r="B1101" s="3" t="s">
        <v>158</v>
      </c>
      <c r="C1101" s="5" t="s">
        <v>111</v>
      </c>
      <c r="D1101" s="2" t="s">
        <v>38</v>
      </c>
      <c r="E1101" s="114" t="s">
        <v>50</v>
      </c>
      <c r="F1101" s="56" t="str">
        <f t="shared" si="37"/>
        <v>Exclu</v>
      </c>
      <c r="G1101" s="97" t="s">
        <v>140</v>
      </c>
    </row>
    <row r="1102" spans="1:7" x14ac:dyDescent="0.2">
      <c r="A1102" s="3" t="str">
        <f t="shared" si="36"/>
        <v>Communiquer les diagnostics et les résultats des tests aux patientsTerre-Neuve-et-LabradorInfirmières auxiliaires autorisées</v>
      </c>
      <c r="B1102" s="3" t="s">
        <v>158</v>
      </c>
      <c r="C1102" s="5" t="s">
        <v>111</v>
      </c>
      <c r="D1102" s="2" t="s">
        <v>38</v>
      </c>
      <c r="E1102" s="33" t="s">
        <v>51</v>
      </c>
      <c r="F1102" s="56" t="str">
        <f t="shared" si="37"/>
        <v>Exclu</v>
      </c>
      <c r="G1102" s="97" t="s">
        <v>140</v>
      </c>
    </row>
    <row r="1103" spans="1:7" x14ac:dyDescent="0.2">
      <c r="A1103" s="3" t="str">
        <f t="shared" si="36"/>
        <v>Surveiller et évaluer les résultats pour le clientTerre-Neuve-et-LabradorInfirmières auxiliaires autorisées</v>
      </c>
      <c r="B1103" s="3" t="s">
        <v>158</v>
      </c>
      <c r="C1103" s="5" t="s">
        <v>111</v>
      </c>
      <c r="D1103" s="2" t="s">
        <v>38</v>
      </c>
      <c r="E1103" s="22" t="s">
        <v>52</v>
      </c>
      <c r="F1103" s="56" t="str">
        <f t="shared" si="37"/>
        <v>Plein exercice</v>
      </c>
      <c r="G1103" s="93" t="s">
        <v>133</v>
      </c>
    </row>
    <row r="1104" spans="1:7" x14ac:dyDescent="0.2">
      <c r="A1104" s="3" t="str">
        <f t="shared" si="36"/>
        <v>Effectuer des visites de suiviTerre-Neuve-et-LabradorInfirmières auxiliaires autorisées</v>
      </c>
      <c r="B1104" s="3" t="s">
        <v>158</v>
      </c>
      <c r="C1104" s="5" t="s">
        <v>111</v>
      </c>
      <c r="D1104" s="2" t="s">
        <v>38</v>
      </c>
      <c r="E1104" s="22" t="s">
        <v>53</v>
      </c>
      <c r="F1104" s="56" t="str">
        <f t="shared" si="37"/>
        <v>Plein exercice</v>
      </c>
      <c r="G1104" s="93" t="s">
        <v>133</v>
      </c>
    </row>
    <row r="1105" spans="1:7" x14ac:dyDescent="0.2">
      <c r="A1105" s="3" t="str">
        <f t="shared" si="36"/>
        <v>Manage NP-led clinics Terre-Neuve-et-LabradorInfirmières auxiliaires autorisées</v>
      </c>
      <c r="B1105" s="3" t="s">
        <v>158</v>
      </c>
      <c r="C1105" s="5" t="s">
        <v>111</v>
      </c>
      <c r="D1105" s="2" t="s">
        <v>38</v>
      </c>
      <c r="E1105" s="89" t="s">
        <v>174</v>
      </c>
      <c r="F1105" s="56" t="str">
        <f t="shared" si="37"/>
        <v>Plein exercice</v>
      </c>
      <c r="G1105" s="93" t="s">
        <v>133</v>
      </c>
    </row>
    <row r="1106" spans="1:7" x14ac:dyDescent="0.2">
      <c r="A1106" s="3" t="str">
        <f t="shared" si="36"/>
        <v>Roster and manage patientsTerre-Neuve-et-LabradorInfirmières auxiliaires autorisées</v>
      </c>
      <c r="B1106" s="3" t="s">
        <v>158</v>
      </c>
      <c r="C1106" s="5" t="s">
        <v>111</v>
      </c>
      <c r="D1106" s="2" t="s">
        <v>38</v>
      </c>
      <c r="E1106" s="89" t="s">
        <v>175</v>
      </c>
      <c r="F1106" s="56" t="str">
        <f t="shared" si="37"/>
        <v>Plein exercice</v>
      </c>
      <c r="G1106" s="93" t="s">
        <v>133</v>
      </c>
    </row>
    <row r="1107" spans="1:7" x14ac:dyDescent="0.2">
      <c r="A1107" s="3" t="str">
        <f t="shared" si="36"/>
        <v>Practise autonomouslyTerre-Neuve-et-LabradorInfirmières auxiliaires autorisées</v>
      </c>
      <c r="B1107" s="3" t="s">
        <v>158</v>
      </c>
      <c r="C1107" s="5" t="s">
        <v>111</v>
      </c>
      <c r="D1107" s="2" t="s">
        <v>38</v>
      </c>
      <c r="E1107" s="89" t="s">
        <v>176</v>
      </c>
      <c r="F1107" s="56" t="str">
        <f t="shared" si="37"/>
        <v>Plein exercice</v>
      </c>
      <c r="G1107" s="93" t="s">
        <v>133</v>
      </c>
    </row>
    <row r="1108" spans="1:7" x14ac:dyDescent="0.2">
      <c r="A1108" s="3" t="str">
        <f t="shared" si="36"/>
        <v>Soigner des blessures (au-dessus du derme)Terre-Neuve-et-LabradorInfirmières auxiliaires autorisées</v>
      </c>
      <c r="B1108" s="3" t="s">
        <v>163</v>
      </c>
      <c r="C1108" s="5" t="s">
        <v>111</v>
      </c>
      <c r="D1108" s="2" t="s">
        <v>38</v>
      </c>
      <c r="E1108" s="33" t="s">
        <v>55</v>
      </c>
      <c r="F1108" s="56" t="str">
        <f t="shared" si="37"/>
        <v>Plein exercice</v>
      </c>
      <c r="G1108" s="93" t="s">
        <v>133</v>
      </c>
    </row>
    <row r="1109" spans="1:7" x14ac:dyDescent="0.2">
      <c r="A1109" s="3" t="str">
        <f t="shared" si="36"/>
        <v>Effectuer des interventions sous le dermeTerre-Neuve-et-LabradorInfirmières auxiliaires autorisées</v>
      </c>
      <c r="B1109" s="3" t="s">
        <v>163</v>
      </c>
      <c r="C1109" s="5" t="s">
        <v>111</v>
      </c>
      <c r="D1109" s="2" t="s">
        <v>38</v>
      </c>
      <c r="E1109" s="114" t="s">
        <v>56</v>
      </c>
      <c r="F1109" s="56" t="str">
        <f t="shared" si="37"/>
        <v>Exercice restreint</v>
      </c>
      <c r="G1109" s="93" t="s">
        <v>182</v>
      </c>
    </row>
    <row r="1110" spans="1:7" x14ac:dyDescent="0.2">
      <c r="A1110" s="3" t="str">
        <f t="shared" si="36"/>
        <v>Installer une ligne intraveineuseTerre-Neuve-et-LabradorInfirmières auxiliaires autorisées</v>
      </c>
      <c r="B1110" s="3" t="s">
        <v>163</v>
      </c>
      <c r="C1110" s="5" t="s">
        <v>111</v>
      </c>
      <c r="D1110" s="2" t="s">
        <v>38</v>
      </c>
      <c r="E1110" s="114" t="s">
        <v>57</v>
      </c>
      <c r="F1110" s="56" t="str">
        <f t="shared" si="37"/>
        <v>Plein exercice</v>
      </c>
      <c r="G1110" s="93" t="s">
        <v>133</v>
      </c>
    </row>
    <row r="1111" spans="1:7" x14ac:dyDescent="0.2">
      <c r="A1111" s="3" t="str">
        <f t="shared" si="36"/>
        <v>Effectuer des interventions qui requièrent d’insérer un instrument ou un doigt dans un orifice corporelTerre-Neuve-et-LabradorInfirmières auxiliaires autorisées</v>
      </c>
      <c r="B1111" s="3" t="s">
        <v>163</v>
      </c>
      <c r="C1111" s="5" t="s">
        <v>111</v>
      </c>
      <c r="D1111" s="2" t="s">
        <v>38</v>
      </c>
      <c r="E1111" s="114" t="s">
        <v>58</v>
      </c>
      <c r="F1111" s="56" t="str">
        <f t="shared" si="37"/>
        <v>Plein exercice</v>
      </c>
      <c r="G1111" s="93" t="s">
        <v>133</v>
      </c>
    </row>
    <row r="1112" spans="1:7" x14ac:dyDescent="0.2">
      <c r="A1112" s="3" t="str">
        <f t="shared" si="36"/>
        <v>Prescrire une forme de traitement par rayonnementTerre-Neuve-et-LabradorInfirmières auxiliaires autorisées</v>
      </c>
      <c r="B1112" s="3" t="s">
        <v>163</v>
      </c>
      <c r="C1112" s="5" t="s">
        <v>111</v>
      </c>
      <c r="D1112" s="2" t="s">
        <v>38</v>
      </c>
      <c r="E1112" s="33" t="s">
        <v>59</v>
      </c>
      <c r="F1112" s="56" t="str">
        <f t="shared" si="37"/>
        <v>Exclu</v>
      </c>
      <c r="G1112" s="97" t="s">
        <v>140</v>
      </c>
    </row>
    <row r="1113" spans="1:7" x14ac:dyDescent="0.2">
      <c r="A1113" s="3" t="str">
        <f t="shared" si="36"/>
        <v>Appliquer une forme de traitement par rayonnementTerre-Neuve-et-LabradorInfirmières auxiliaires autorisées</v>
      </c>
      <c r="B1113" s="3" t="s">
        <v>163</v>
      </c>
      <c r="C1113" s="5" t="s">
        <v>111</v>
      </c>
      <c r="D1113" s="2" t="s">
        <v>38</v>
      </c>
      <c r="E1113" s="33" t="s">
        <v>60</v>
      </c>
      <c r="F1113" s="56" t="str">
        <f t="shared" si="37"/>
        <v>Exercice restreint</v>
      </c>
      <c r="G1113" s="93" t="s">
        <v>182</v>
      </c>
    </row>
    <row r="1114" spans="1:7" x14ac:dyDescent="0.2">
      <c r="A1114" s="3" t="str">
        <f t="shared" si="36"/>
        <v>Effectuer un électrocardiogrammeTerre-Neuve-et-LabradorInfirmières auxiliaires autorisées</v>
      </c>
      <c r="B1114" s="3" t="s">
        <v>163</v>
      </c>
      <c r="C1114" s="5" t="s">
        <v>111</v>
      </c>
      <c r="D1114" s="2" t="s">
        <v>38</v>
      </c>
      <c r="E1114" s="114" t="s">
        <v>61</v>
      </c>
      <c r="F1114" s="56" t="str">
        <f t="shared" si="37"/>
        <v>Plein exercice</v>
      </c>
      <c r="G1114" s="93" t="s">
        <v>133</v>
      </c>
    </row>
    <row r="1115" spans="1:7" x14ac:dyDescent="0.2">
      <c r="A1115" s="3" t="str">
        <f t="shared" si="36"/>
        <v>Interpréter un électrocardiogrammeTerre-Neuve-et-LabradorInfirmières auxiliaires autorisées</v>
      </c>
      <c r="B1115" s="3" t="s">
        <v>163</v>
      </c>
      <c r="C1115" s="5" t="s">
        <v>111</v>
      </c>
      <c r="D1115" s="2" t="s">
        <v>38</v>
      </c>
      <c r="E1115" s="114" t="s">
        <v>62</v>
      </c>
      <c r="F1115" s="56" t="str">
        <f t="shared" si="37"/>
        <v>Exclu</v>
      </c>
      <c r="G1115" s="97" t="s">
        <v>140</v>
      </c>
    </row>
    <row r="1116" spans="1:7" x14ac:dyDescent="0.2">
      <c r="A1116" s="3" t="str">
        <f t="shared" si="36"/>
        <v>Prescrire des analyses de sang et des produits sanguinsTerre-Neuve-et-LabradorInfirmières auxiliaires autorisées</v>
      </c>
      <c r="B1116" s="3" t="s">
        <v>163</v>
      </c>
      <c r="C1116" s="5" t="s">
        <v>111</v>
      </c>
      <c r="D1116" s="2" t="s">
        <v>38</v>
      </c>
      <c r="E1116" s="119" t="s">
        <v>63</v>
      </c>
      <c r="F1116" s="56" t="str">
        <f t="shared" si="37"/>
        <v>Exclu</v>
      </c>
      <c r="G1116" s="97" t="s">
        <v>140</v>
      </c>
    </row>
    <row r="1117" spans="1:7" x14ac:dyDescent="0.2">
      <c r="A1117" s="3" t="str">
        <f t="shared" si="36"/>
        <v>Prescrire toute forme de radiothérapieTerre-Neuve-et-LabradorInfirmières auxiliaires autorisées</v>
      </c>
      <c r="B1117" s="3" t="s">
        <v>163</v>
      </c>
      <c r="C1117" s="5" t="s">
        <v>111</v>
      </c>
      <c r="D1117" s="2" t="s">
        <v>38</v>
      </c>
      <c r="E1117" s="33" t="s">
        <v>64</v>
      </c>
      <c r="F1117" s="56" t="str">
        <f t="shared" si="37"/>
        <v>Exclu</v>
      </c>
      <c r="G1117" s="97" t="s">
        <v>140</v>
      </c>
    </row>
    <row r="1118" spans="1:7" x14ac:dyDescent="0.2">
      <c r="A1118" s="3" t="str">
        <f t="shared" si="36"/>
        <v>Appliquer toute forme de radiothérapieTerre-Neuve-et-LabradorInfirmières auxiliaires autorisées</v>
      </c>
      <c r="B1118" s="3" t="s">
        <v>163</v>
      </c>
      <c r="C1118" s="5" t="s">
        <v>111</v>
      </c>
      <c r="D1118" s="2" t="s">
        <v>38</v>
      </c>
      <c r="E1118" s="33" t="s">
        <v>65</v>
      </c>
      <c r="F1118" s="56" t="str">
        <f t="shared" si="37"/>
        <v>Exclu</v>
      </c>
      <c r="G1118" s="97" t="s">
        <v>140</v>
      </c>
    </row>
    <row r="1119" spans="1:7" x14ac:dyDescent="0.2">
      <c r="A1119" s="3" t="str">
        <f t="shared" si="36"/>
        <v>Prescrire des traitements cosmétiques comme le BotoxTerre-Neuve-et-LabradorInfirmières auxiliaires autorisées</v>
      </c>
      <c r="B1119" s="3" t="s">
        <v>163</v>
      </c>
      <c r="C1119" s="5" t="s">
        <v>111</v>
      </c>
      <c r="D1119" s="2" t="s">
        <v>38</v>
      </c>
      <c r="E1119" s="33" t="s">
        <v>66</v>
      </c>
      <c r="F1119" s="56" t="str">
        <f t="shared" si="37"/>
        <v>Exclu</v>
      </c>
      <c r="G1119" s="97" t="s">
        <v>140</v>
      </c>
    </row>
    <row r="1120" spans="1:7" x14ac:dyDescent="0.2">
      <c r="A1120" s="3" t="str">
        <f t="shared" si="36"/>
        <v>Appliquer des traitements cosmétiques comme le BotoxTerre-Neuve-et-LabradorInfirmières auxiliaires autorisées</v>
      </c>
      <c r="B1120" s="3" t="s">
        <v>163</v>
      </c>
      <c r="C1120" s="5" t="s">
        <v>111</v>
      </c>
      <c r="D1120" s="2" t="s">
        <v>38</v>
      </c>
      <c r="E1120" s="33" t="s">
        <v>67</v>
      </c>
      <c r="F1120" s="56" t="str">
        <f t="shared" si="37"/>
        <v>Exercice restreint</v>
      </c>
      <c r="G1120" s="93" t="s">
        <v>182</v>
      </c>
    </row>
    <row r="1121" spans="1:7" x14ac:dyDescent="0.2">
      <c r="A1121" s="3" t="str">
        <f t="shared" si="36"/>
        <v>Immobiliser des fracturesTerre-Neuve-et-LabradorInfirmières auxiliaires autorisées</v>
      </c>
      <c r="B1121" s="3" t="s">
        <v>163</v>
      </c>
      <c r="C1121" s="5" t="s">
        <v>111</v>
      </c>
      <c r="D1121" s="2" t="s">
        <v>38</v>
      </c>
      <c r="E1121" s="33" t="s">
        <v>68</v>
      </c>
      <c r="F1121" s="56" t="str">
        <f t="shared" si="37"/>
        <v>Exclu</v>
      </c>
      <c r="G1121" s="97" t="s">
        <v>140</v>
      </c>
    </row>
    <row r="1122" spans="1:7" x14ac:dyDescent="0.2">
      <c r="A1122" s="3" t="str">
        <f t="shared" si="36"/>
        <v>Réduire une luxationTerre-Neuve-et-LabradorInfirmières auxiliaires autorisées</v>
      </c>
      <c r="B1122" s="3" t="s">
        <v>163</v>
      </c>
      <c r="C1122" s="5" t="s">
        <v>111</v>
      </c>
      <c r="D1122" s="2" t="s">
        <v>38</v>
      </c>
      <c r="E1122" s="33" t="s">
        <v>69</v>
      </c>
      <c r="F1122" s="56" t="str">
        <f t="shared" si="37"/>
        <v>Exclu</v>
      </c>
      <c r="G1122" s="97" t="s">
        <v>140</v>
      </c>
    </row>
    <row r="1123" spans="1:7" x14ac:dyDescent="0.2">
      <c r="A1123" s="3" t="str">
        <f t="shared" si="36"/>
        <v>Installer un plâtreTerre-Neuve-et-LabradorInfirmières auxiliaires autorisées</v>
      </c>
      <c r="B1123" s="3" t="s">
        <v>163</v>
      </c>
      <c r="C1123" s="5" t="s">
        <v>111</v>
      </c>
      <c r="D1123" s="2" t="s">
        <v>38</v>
      </c>
      <c r="E1123" s="33" t="s">
        <v>70</v>
      </c>
      <c r="F1123" s="56" t="str">
        <f t="shared" si="37"/>
        <v>Plein exercice</v>
      </c>
      <c r="G1123" s="93" t="s">
        <v>133</v>
      </c>
    </row>
    <row r="1124" spans="1:7" x14ac:dyDescent="0.2">
      <c r="A1124" s="3" t="str">
        <f t="shared" si="36"/>
        <v>Appliquer une contentionTerre-Neuve-et-LabradorInfirmières auxiliaires autorisées</v>
      </c>
      <c r="B1124" s="3" t="s">
        <v>163</v>
      </c>
      <c r="C1124" s="5" t="s">
        <v>111</v>
      </c>
      <c r="D1124" s="2" t="s">
        <v>38</v>
      </c>
      <c r="E1124" s="33" t="s">
        <v>71</v>
      </c>
      <c r="F1124" s="56" t="str">
        <f t="shared" si="37"/>
        <v>Exercice restreint</v>
      </c>
      <c r="G1124" s="93" t="s">
        <v>182</v>
      </c>
    </row>
    <row r="1125" spans="1:7" x14ac:dyDescent="0.2">
      <c r="A1125" s="3" t="str">
        <f t="shared" si="36"/>
        <v>Gérer une contentionTerre-Neuve-et-LabradorInfirmières auxiliaires autorisées</v>
      </c>
      <c r="B1125" s="3" t="s">
        <v>163</v>
      </c>
      <c r="C1125" s="5" t="s">
        <v>111</v>
      </c>
      <c r="D1125" s="2" t="s">
        <v>38</v>
      </c>
      <c r="E1125" s="33" t="s">
        <v>72</v>
      </c>
      <c r="F1125" s="56" t="str">
        <f t="shared" si="37"/>
        <v>Plein exercice</v>
      </c>
      <c r="G1125" s="93" t="s">
        <v>133</v>
      </c>
    </row>
    <row r="1126" spans="1:7" x14ac:dyDescent="0.2">
      <c r="A1126" s="3" t="str">
        <f t="shared" si="36"/>
        <v>Réaliser des évaluations d’infections transmissibles sexuellement (ITS)Terre-Neuve-et-LabradorInfirmières auxiliaires autorisées</v>
      </c>
      <c r="B1126" s="3" t="s">
        <v>163</v>
      </c>
      <c r="C1126" s="5" t="s">
        <v>111</v>
      </c>
      <c r="D1126" s="2" t="s">
        <v>38</v>
      </c>
      <c r="E1126" s="114" t="s">
        <v>73</v>
      </c>
      <c r="F1126" s="56" t="str">
        <f t="shared" si="37"/>
        <v>Plein exercice</v>
      </c>
      <c r="G1126" s="93" t="s">
        <v>133</v>
      </c>
    </row>
    <row r="1127" spans="1:7" x14ac:dyDescent="0.2">
      <c r="A1127" s="3" t="str">
        <f t="shared" si="36"/>
        <v>Évaluer la contraceptionTerre-Neuve-et-LabradorInfirmières auxiliaires autorisées</v>
      </c>
      <c r="B1127" s="3" t="s">
        <v>163</v>
      </c>
      <c r="C1127" s="5" t="s">
        <v>111</v>
      </c>
      <c r="D1127" s="2" t="s">
        <v>38</v>
      </c>
      <c r="E1127" s="114" t="s">
        <v>74</v>
      </c>
      <c r="F1127" s="56" t="str">
        <f t="shared" si="37"/>
        <v>Plein exercice</v>
      </c>
      <c r="G1127" s="93" t="s">
        <v>133</v>
      </c>
    </row>
    <row r="1128" spans="1:7" x14ac:dyDescent="0.2">
      <c r="A1128" s="3" t="str">
        <f t="shared" si="36"/>
        <v>Insérer des dispositifs intra-utérinsTerre-Neuve-et-LabradorInfirmières auxiliaires autorisées</v>
      </c>
      <c r="B1128" s="3" t="s">
        <v>163</v>
      </c>
      <c r="C1128" s="5" t="s">
        <v>111</v>
      </c>
      <c r="D1128" s="2" t="s">
        <v>38</v>
      </c>
      <c r="E1128" s="115" t="s">
        <v>75</v>
      </c>
      <c r="F1128" s="56" t="str">
        <f t="shared" si="37"/>
        <v>Exclu</v>
      </c>
      <c r="G1128" s="97" t="s">
        <v>140</v>
      </c>
    </row>
    <row r="1129" spans="1:7" x14ac:dyDescent="0.2">
      <c r="A1129" s="3" t="str">
        <f t="shared" si="36"/>
        <v>Effectuer un examen pelvienTerre-Neuve-et-LabradorInfirmières auxiliaires autorisées</v>
      </c>
      <c r="B1129" s="3" t="s">
        <v>163</v>
      </c>
      <c r="C1129" s="5" t="s">
        <v>111</v>
      </c>
      <c r="D1129" s="2" t="s">
        <v>38</v>
      </c>
      <c r="E1129" s="114" t="s">
        <v>76</v>
      </c>
      <c r="F1129" s="56" t="str">
        <f t="shared" si="37"/>
        <v>Plein exercice</v>
      </c>
      <c r="G1129" s="93" t="s">
        <v>133</v>
      </c>
    </row>
    <row r="1130" spans="1:7" x14ac:dyDescent="0.2">
      <c r="A1130" s="3" t="str">
        <f t="shared" si="36"/>
        <v>Dépister le cancer du col de l’utérus Terre-Neuve-et-LabradorInfirmières auxiliaires autorisées</v>
      </c>
      <c r="B1130" s="3" t="s">
        <v>163</v>
      </c>
      <c r="C1130" s="5" t="s">
        <v>111</v>
      </c>
      <c r="D1130" s="2" t="s">
        <v>38</v>
      </c>
      <c r="E1130" s="114" t="s">
        <v>77</v>
      </c>
      <c r="F1130" s="56" t="str">
        <f t="shared" si="37"/>
        <v>Exercice restreint</v>
      </c>
      <c r="G1130" s="93" t="s">
        <v>182</v>
      </c>
    </row>
    <row r="1131" spans="1:7" x14ac:dyDescent="0.2">
      <c r="A1131" s="3" t="str">
        <f t="shared" si="36"/>
        <v>Dépister les troubles de santé mentaleTerre-Neuve-et-LabradorInfirmières auxiliaires autorisées</v>
      </c>
      <c r="B1131" s="3" t="s">
        <v>163</v>
      </c>
      <c r="C1131" s="5" t="s">
        <v>111</v>
      </c>
      <c r="D1131" s="2" t="s">
        <v>38</v>
      </c>
      <c r="E1131" s="114" t="s">
        <v>78</v>
      </c>
      <c r="F1131" s="56" t="str">
        <f t="shared" si="37"/>
        <v>Plein exercice</v>
      </c>
      <c r="G1131" s="93" t="s">
        <v>133</v>
      </c>
    </row>
    <row r="1132" spans="1:7" x14ac:dyDescent="0.2">
      <c r="A1132" s="3" t="str">
        <f t="shared" si="36"/>
        <v>Dépister l’utilisation de substancesTerre-Neuve-et-LabradorInfirmières auxiliaires autorisées</v>
      </c>
      <c r="B1132" s="3" t="s">
        <v>163</v>
      </c>
      <c r="C1132" s="5" t="s">
        <v>111</v>
      </c>
      <c r="D1132" s="2" t="s">
        <v>38</v>
      </c>
      <c r="E1132" s="114" t="s">
        <v>79</v>
      </c>
      <c r="F1132" s="56" t="str">
        <f t="shared" si="37"/>
        <v>Plein exercice</v>
      </c>
      <c r="G1132" s="93" t="s">
        <v>133</v>
      </c>
    </row>
    <row r="1133" spans="1:7" x14ac:dyDescent="0.2">
      <c r="A1133" s="3" t="str">
        <f t="shared" si="36"/>
        <v>Effectuer des tests d’allergiesTerre-Neuve-et-LabradorInfirmières auxiliaires autorisées</v>
      </c>
      <c r="B1133" s="3" t="s">
        <v>163</v>
      </c>
      <c r="C1133" s="5" t="s">
        <v>111</v>
      </c>
      <c r="D1133" s="2" t="s">
        <v>38</v>
      </c>
      <c r="E1133" s="114" t="s">
        <v>80</v>
      </c>
      <c r="F1133" s="56" t="str">
        <f t="shared" si="37"/>
        <v>Exercice restreint</v>
      </c>
      <c r="G1133" s="93" t="s">
        <v>182</v>
      </c>
    </row>
    <row r="1134" spans="1:7" x14ac:dyDescent="0.2">
      <c r="A1134" s="3" t="str">
        <f t="shared" si="36"/>
        <v>Fournir des soins de réadaptationTerre-Neuve-et-LabradorInfirmières auxiliaires autorisées</v>
      </c>
      <c r="B1134" s="3" t="s">
        <v>163</v>
      </c>
      <c r="C1134" s="5" t="s">
        <v>111</v>
      </c>
      <c r="D1134" s="2" t="s">
        <v>38</v>
      </c>
      <c r="E1134" s="114" t="s">
        <v>81</v>
      </c>
      <c r="F1134" s="56" t="str">
        <f t="shared" si="37"/>
        <v>Plein exercice</v>
      </c>
      <c r="G1134" s="93" t="s">
        <v>133</v>
      </c>
    </row>
    <row r="1135" spans="1:7" x14ac:dyDescent="0.2">
      <c r="A1135" s="3" t="str">
        <f t="shared" si="36"/>
        <v>Offrir des services de psychothérapie pour la santé mentaleTerre-Neuve-et-LabradorInfirmières auxiliaires autorisées</v>
      </c>
      <c r="B1135" s="3" t="s">
        <v>163</v>
      </c>
      <c r="C1135" s="5" t="s">
        <v>111</v>
      </c>
      <c r="D1135" s="2" t="s">
        <v>38</v>
      </c>
      <c r="E1135" s="33" t="s">
        <v>82</v>
      </c>
      <c r="F1135" s="56" t="str">
        <f t="shared" si="37"/>
        <v>Exclu</v>
      </c>
      <c r="G1135" s="97" t="s">
        <v>140</v>
      </c>
    </row>
    <row r="1136" spans="1:7" x14ac:dyDescent="0.2">
      <c r="A1136" s="3" t="str">
        <f t="shared" si="36"/>
        <v>Offrir du soutien pour l’aide médicale à mourir avec supervisionTerre-Neuve-et-LabradorInfirmières auxiliaires autorisées</v>
      </c>
      <c r="B1136" s="3" t="s">
        <v>163</v>
      </c>
      <c r="C1136" s="5" t="s">
        <v>111</v>
      </c>
      <c r="D1136" s="2" t="s">
        <v>38</v>
      </c>
      <c r="E1136" s="33" t="s">
        <v>83</v>
      </c>
      <c r="F1136" s="56" t="str">
        <f t="shared" si="37"/>
        <v>Plein exercice</v>
      </c>
      <c r="G1136" s="93" t="s">
        <v>133</v>
      </c>
    </row>
    <row r="1137" spans="1:7" x14ac:dyDescent="0.2">
      <c r="A1137" s="3" t="str">
        <f t="shared" si="36"/>
        <v>Prescrire une pharmacothérapie Terre-Neuve-et-LabradorInfirmières auxiliaires autorisées</v>
      </c>
      <c r="B1137" s="3" t="s">
        <v>164</v>
      </c>
      <c r="C1137" s="5" t="s">
        <v>111</v>
      </c>
      <c r="D1137" s="2" t="s">
        <v>38</v>
      </c>
      <c r="E1137" s="33" t="s">
        <v>85</v>
      </c>
      <c r="F1137" s="56" t="str">
        <f t="shared" si="37"/>
        <v>Exclu</v>
      </c>
      <c r="G1137" s="97" t="s">
        <v>140</v>
      </c>
    </row>
    <row r="1138" spans="1:7" x14ac:dyDescent="0.2">
      <c r="A1138" s="3" t="str">
        <f t="shared" si="36"/>
        <v>Préparer des médicaments d’ordonnanceTerre-Neuve-et-LabradorInfirmières auxiliaires autorisées</v>
      </c>
      <c r="B1138" s="3" t="s">
        <v>164</v>
      </c>
      <c r="C1138" s="5" t="s">
        <v>111</v>
      </c>
      <c r="D1138" s="2" t="s">
        <v>38</v>
      </c>
      <c r="E1138" s="114" t="s">
        <v>86</v>
      </c>
      <c r="F1138" s="56" t="str">
        <f t="shared" si="37"/>
        <v>Plein exercice</v>
      </c>
      <c r="G1138" s="93" t="s">
        <v>133</v>
      </c>
    </row>
    <row r="1139" spans="1:7" x14ac:dyDescent="0.2">
      <c r="A1139" s="3" t="str">
        <f t="shared" si="36"/>
        <v>Administrer des médicaments prescritsTerre-Neuve-et-LabradorInfirmières auxiliaires autorisées</v>
      </c>
      <c r="B1139" s="3" t="s">
        <v>164</v>
      </c>
      <c r="C1139" s="5" t="s">
        <v>111</v>
      </c>
      <c r="D1139" s="2" t="s">
        <v>38</v>
      </c>
      <c r="E1139" s="114" t="s">
        <v>87</v>
      </c>
      <c r="F1139" s="56" t="str">
        <f t="shared" si="37"/>
        <v>Plein exercice</v>
      </c>
      <c r="G1139" s="93" t="s">
        <v>133</v>
      </c>
    </row>
    <row r="1140" spans="1:7" x14ac:dyDescent="0.2">
      <c r="A1140" s="3" t="str">
        <f t="shared" si="36"/>
        <v>Prescrire des substances contrôléesTerre-Neuve-et-LabradorInfirmières auxiliaires autorisées</v>
      </c>
      <c r="B1140" s="3" t="s">
        <v>164</v>
      </c>
      <c r="C1140" s="5" t="s">
        <v>111</v>
      </c>
      <c r="D1140" s="2" t="s">
        <v>38</v>
      </c>
      <c r="E1140" s="33" t="s">
        <v>88</v>
      </c>
      <c r="F1140" s="56" t="str">
        <f t="shared" si="37"/>
        <v>Exclu</v>
      </c>
      <c r="G1140" s="97" t="s">
        <v>140</v>
      </c>
    </row>
    <row r="1141" spans="1:7" x14ac:dyDescent="0.2">
      <c r="A1141" s="3" t="str">
        <f t="shared" si="36"/>
        <v>Administrer des substances contrôlées Terre-Neuve-et-LabradorInfirmières auxiliaires autorisées</v>
      </c>
      <c r="B1141" s="3" t="s">
        <v>164</v>
      </c>
      <c r="C1141" s="5" t="s">
        <v>111</v>
      </c>
      <c r="D1141" s="2" t="s">
        <v>38</v>
      </c>
      <c r="E1141" s="114" t="s">
        <v>190</v>
      </c>
      <c r="F1141" s="56" t="str">
        <f t="shared" si="37"/>
        <v>Plein exercice</v>
      </c>
      <c r="G1141" s="93" t="s">
        <v>133</v>
      </c>
    </row>
    <row r="1142" spans="1:7" x14ac:dyDescent="0.2">
      <c r="A1142" s="3" t="str">
        <f t="shared" si="36"/>
        <v>Prescrire des vaccinsTerre-Neuve-et-LabradorInfirmières auxiliaires autorisées</v>
      </c>
      <c r="B1142" s="3" t="s">
        <v>164</v>
      </c>
      <c r="C1142" s="5" t="s">
        <v>111</v>
      </c>
      <c r="D1142" s="2" t="s">
        <v>38</v>
      </c>
      <c r="E1142" s="33" t="s">
        <v>89</v>
      </c>
      <c r="F1142" s="56" t="str">
        <f t="shared" si="37"/>
        <v>Exclu</v>
      </c>
      <c r="G1142" s="97" t="s">
        <v>140</v>
      </c>
    </row>
    <row r="1143" spans="1:7" x14ac:dyDescent="0.2">
      <c r="A1143" s="3" t="str">
        <f t="shared" si="36"/>
        <v>Administrer des vaccinsTerre-Neuve-et-LabradorInfirmières auxiliaires autorisées</v>
      </c>
      <c r="B1143" s="3" t="s">
        <v>164</v>
      </c>
      <c r="C1143" s="5" t="s">
        <v>111</v>
      </c>
      <c r="D1143" s="2" t="s">
        <v>38</v>
      </c>
      <c r="E1143" s="114" t="s">
        <v>189</v>
      </c>
      <c r="F1143" s="56" t="str">
        <f t="shared" si="37"/>
        <v>Plein exercice</v>
      </c>
      <c r="G1143" s="93" t="s">
        <v>133</v>
      </c>
    </row>
    <row r="1144" spans="1:7" x14ac:dyDescent="0.2">
      <c r="A1144" s="3" t="str">
        <f t="shared" si="36"/>
        <v>Gérer le travail et l’accouchement de manière autonome Terre-Neuve-et-LabradorInfirmières auxiliaires autorisées</v>
      </c>
      <c r="B1144" s="3" t="s">
        <v>165</v>
      </c>
      <c r="C1144" s="5" t="s">
        <v>111</v>
      </c>
      <c r="D1144" s="2" t="s">
        <v>38</v>
      </c>
      <c r="E1144" s="33" t="s">
        <v>91</v>
      </c>
      <c r="F1144" s="56" t="str">
        <f t="shared" si="37"/>
        <v>Exclu</v>
      </c>
      <c r="G1144" s="97" t="s">
        <v>140</v>
      </c>
    </row>
    <row r="1145" spans="1:7" x14ac:dyDescent="0.2">
      <c r="A1145" s="3" t="str">
        <f t="shared" si="36"/>
        <v>Confirmer un décèsTerre-Neuve-et-LabradorInfirmières auxiliaires autorisées</v>
      </c>
      <c r="B1145" s="3" t="s">
        <v>165</v>
      </c>
      <c r="C1145" s="5" t="s">
        <v>111</v>
      </c>
      <c r="D1145" s="2" t="s">
        <v>38</v>
      </c>
      <c r="E1145" s="33" t="s">
        <v>92</v>
      </c>
      <c r="F1145" s="56" t="str">
        <f t="shared" si="37"/>
        <v>Plein exercice</v>
      </c>
      <c r="G1145" s="93" t="s">
        <v>133</v>
      </c>
    </row>
    <row r="1146" spans="1:7" x14ac:dyDescent="0.2">
      <c r="A1146" s="3" t="str">
        <f t="shared" si="36"/>
        <v>Admettre des patients à l’hôpital et leur accorder un congéTerre-Neuve-et-LabradorInfirmières auxiliaires autorisées</v>
      </c>
      <c r="B1146" s="3" t="s">
        <v>165</v>
      </c>
      <c r="C1146" s="5" t="s">
        <v>111</v>
      </c>
      <c r="D1146" s="2" t="s">
        <v>38</v>
      </c>
      <c r="E1146" s="33" t="s">
        <v>93</v>
      </c>
      <c r="F1146" s="56" t="str">
        <f t="shared" si="37"/>
        <v>Exclu</v>
      </c>
      <c r="G1146" s="97" t="s">
        <v>140</v>
      </c>
    </row>
    <row r="1147" spans="1:7" x14ac:dyDescent="0.2">
      <c r="A1147" s="3" t="str">
        <f t="shared" si="36"/>
        <v>Certifier un décès (c.-à.-d. remplir le certificat de décès)Terre-Neuve-et-LabradorInfirmières auxiliaires autorisées</v>
      </c>
      <c r="B1147" s="3" t="s">
        <v>165</v>
      </c>
      <c r="C1147" s="5" t="s">
        <v>111</v>
      </c>
      <c r="D1147" s="2" t="s">
        <v>38</v>
      </c>
      <c r="E1147" s="33" t="s">
        <v>94</v>
      </c>
      <c r="F1147" s="56" t="str">
        <f t="shared" si="37"/>
        <v>Exclu</v>
      </c>
      <c r="G1147" s="97" t="s">
        <v>140</v>
      </c>
    </row>
    <row r="1148" spans="1:7" x14ac:dyDescent="0.2">
      <c r="A1148" s="3" t="str">
        <f t="shared" si="36"/>
        <v>Effectuer un examen médical pour le permis de conduireTerre-Neuve-et-LabradorInfirmières auxiliaires autorisées</v>
      </c>
      <c r="B1148" s="3" t="s">
        <v>165</v>
      </c>
      <c r="C1148" s="5" t="s">
        <v>111</v>
      </c>
      <c r="D1148" s="2" t="s">
        <v>38</v>
      </c>
      <c r="E1148" s="33" t="s">
        <v>95</v>
      </c>
      <c r="F1148" s="56" t="str">
        <f t="shared" si="37"/>
        <v>Exclu</v>
      </c>
      <c r="G1148" s="97" t="s">
        <v>140</v>
      </c>
    </row>
    <row r="1149" spans="1:7" x14ac:dyDescent="0.2">
      <c r="A1149" s="3" t="str">
        <f t="shared" si="36"/>
        <v>Remplir les formulaires d’invalidité fédérauxTerre-Neuve-et-LabradorInfirmières auxiliaires autorisées</v>
      </c>
      <c r="B1149" s="3" t="s">
        <v>165</v>
      </c>
      <c r="C1149" s="5" t="s">
        <v>111</v>
      </c>
      <c r="D1149" s="2" t="s">
        <v>38</v>
      </c>
      <c r="E1149" s="33" t="s">
        <v>96</v>
      </c>
      <c r="F1149" s="56" t="str">
        <f t="shared" si="37"/>
        <v>Exclu</v>
      </c>
      <c r="G1149" s="97" t="s">
        <v>140</v>
      </c>
    </row>
    <row r="1150" spans="1:7" x14ac:dyDescent="0.2">
      <c r="A1150" s="3" t="str">
        <f t="shared" si="36"/>
        <v>Remplir les formulaires médicaux provinciaux ou territoriauxTerre-Neuve-et-LabradorInfirmières auxiliaires autorisées</v>
      </c>
      <c r="B1150" s="3" t="s">
        <v>165</v>
      </c>
      <c r="C1150" s="5" t="s">
        <v>111</v>
      </c>
      <c r="D1150" s="2" t="s">
        <v>38</v>
      </c>
      <c r="E1150" s="33" t="s">
        <v>97</v>
      </c>
      <c r="F1150" s="56" t="str">
        <f t="shared" si="37"/>
        <v>Exclu</v>
      </c>
      <c r="G1150" s="97" t="s">
        <v>140</v>
      </c>
    </row>
    <row r="1151" spans="1:7" x14ac:dyDescent="0.2">
      <c r="A1151" s="3" t="str">
        <f t="shared" si="36"/>
        <v>Signer les formulaires d’obtention de vignette pour personnes handicapéesTerre-Neuve-et-LabradorInfirmières auxiliaires autorisées</v>
      </c>
      <c r="B1151" s="3" t="s">
        <v>165</v>
      </c>
      <c r="C1151" s="5" t="s">
        <v>111</v>
      </c>
      <c r="D1151" s="2" t="s">
        <v>38</v>
      </c>
      <c r="E1151" s="33" t="s">
        <v>98</v>
      </c>
      <c r="F1151" s="56" t="str">
        <f t="shared" si="37"/>
        <v>Exclu</v>
      </c>
      <c r="G1151" s="97" t="s">
        <v>140</v>
      </c>
    </row>
    <row r="1152" spans="1:7" x14ac:dyDescent="0.2">
      <c r="A1152" s="3" t="str">
        <f t="shared" si="36"/>
        <v>Admettre des patients à des établissements de soins de longue durée Terre-Neuve-et-LabradorInfirmières auxiliaires autorisées</v>
      </c>
      <c r="B1152" s="3" t="s">
        <v>165</v>
      </c>
      <c r="C1152" s="5" t="s">
        <v>111</v>
      </c>
      <c r="D1152" s="2" t="s">
        <v>38</v>
      </c>
      <c r="E1152" s="33" t="s">
        <v>99</v>
      </c>
      <c r="F1152" s="56" t="str">
        <f t="shared" si="37"/>
        <v>Exclu</v>
      </c>
      <c r="G1152" s="97" t="s">
        <v>140</v>
      </c>
    </row>
    <row r="1153" spans="1:7" x14ac:dyDescent="0.2">
      <c r="A1153" s="3" t="str">
        <f t="shared" si="36"/>
        <v>Remplir la Formule 1 d’admission non volontaire à l’hôpital Terre-Neuve-et-LabradorInfirmières auxiliaires autorisées</v>
      </c>
      <c r="B1153" s="3" t="s">
        <v>165</v>
      </c>
      <c r="C1153" s="5" t="s">
        <v>111</v>
      </c>
      <c r="D1153" s="2" t="s">
        <v>38</v>
      </c>
      <c r="E1153" s="33" t="s">
        <v>100</v>
      </c>
      <c r="F1153" s="56" t="str">
        <f t="shared" si="37"/>
        <v>Exclu</v>
      </c>
      <c r="G1153" s="97" t="s">
        <v>140</v>
      </c>
    </row>
    <row r="1154" spans="1:7" x14ac:dyDescent="0.2">
      <c r="A1154" s="3" t="str">
        <f t="shared" si="36"/>
        <v>Tenir une clinique de gestion des maladies (soin des pieds, diabète) Terre-Neuve-et-LabradorInfirmières auxiliaires autorisées</v>
      </c>
      <c r="B1154" s="3" t="s">
        <v>165</v>
      </c>
      <c r="C1154" s="5" t="s">
        <v>111</v>
      </c>
      <c r="D1154" s="2" t="s">
        <v>38</v>
      </c>
      <c r="E1154" s="114" t="s">
        <v>101</v>
      </c>
      <c r="F1154" s="56" t="str">
        <f t="shared" si="37"/>
        <v>Plein exercice</v>
      </c>
      <c r="G1154" s="93" t="s">
        <v>133</v>
      </c>
    </row>
    <row r="1155" spans="1:7" x14ac:dyDescent="0.2">
      <c r="A1155" s="3" t="str">
        <f t="shared" si="36"/>
        <v>Évaluer la santéTerre-Neuve-et-LabradorInfirmières psychiatriques autorisées</v>
      </c>
      <c r="B1155" s="3" t="s">
        <v>158</v>
      </c>
      <c r="C1155" s="5" t="s">
        <v>111</v>
      </c>
      <c r="D1155" s="104" t="s">
        <v>37</v>
      </c>
      <c r="E1155" s="22" t="s">
        <v>40</v>
      </c>
      <c r="F1155" s="56" t="str">
        <f t="shared" si="37"/>
        <v>—</v>
      </c>
      <c r="G1155" s="58" t="s">
        <v>173</v>
      </c>
    </row>
    <row r="1156" spans="1:7" x14ac:dyDescent="0.2">
      <c r="A1156" s="3" t="str">
        <f t="shared" ref="A1156:A1219" si="38">CONCATENATE(E1156,C1156,D1156)</f>
        <v>Établir le diagnostic infirmierTerre-Neuve-et-LabradorInfirmières psychiatriques autorisées</v>
      </c>
      <c r="B1156" s="3" t="s">
        <v>158</v>
      </c>
      <c r="C1156" s="5" t="s">
        <v>111</v>
      </c>
      <c r="D1156" s="104" t="s">
        <v>37</v>
      </c>
      <c r="E1156" s="22" t="s">
        <v>41</v>
      </c>
      <c r="F1156" s="56" t="str">
        <f t="shared" ref="F1156:F1218" si="39">TRIM(G1156)</f>
        <v>—</v>
      </c>
      <c r="G1156" s="58" t="s">
        <v>173</v>
      </c>
    </row>
    <row r="1157" spans="1:7" x14ac:dyDescent="0.2">
      <c r="A1157" s="3" t="str">
        <f t="shared" si="38"/>
        <v>Élaborer le plan de soins infirmiersTerre-Neuve-et-LabradorInfirmières psychiatriques autorisées</v>
      </c>
      <c r="B1157" s="3" t="s">
        <v>158</v>
      </c>
      <c r="C1157" s="5" t="s">
        <v>111</v>
      </c>
      <c r="D1157" s="104" t="s">
        <v>37</v>
      </c>
      <c r="E1157" s="22" t="s">
        <v>42</v>
      </c>
      <c r="F1157" s="56" t="str">
        <f t="shared" si="39"/>
        <v>—</v>
      </c>
      <c r="G1157" s="58" t="s">
        <v>173</v>
      </c>
    </row>
    <row r="1158" spans="1:7" x14ac:dyDescent="0.2">
      <c r="A1158" s="3" t="str">
        <f t="shared" si="38"/>
        <v>Réaliser les interventions infirmièresTerre-Neuve-et-LabradorInfirmières psychiatriques autorisées</v>
      </c>
      <c r="B1158" s="3" t="s">
        <v>158</v>
      </c>
      <c r="C1158" s="5" t="s">
        <v>111</v>
      </c>
      <c r="D1158" s="104" t="s">
        <v>37</v>
      </c>
      <c r="E1158" s="22" t="s">
        <v>43</v>
      </c>
      <c r="F1158" s="56" t="str">
        <f t="shared" si="39"/>
        <v>—</v>
      </c>
      <c r="G1158" s="58" t="s">
        <v>173</v>
      </c>
    </row>
    <row r="1159" spans="1:7" x14ac:dyDescent="0.2">
      <c r="A1159" s="3" t="str">
        <f t="shared" si="38"/>
        <v>Consulter d’autres professionnels de la santéTerre-Neuve-et-LabradorInfirmières psychiatriques autorisées</v>
      </c>
      <c r="B1159" s="3" t="s">
        <v>158</v>
      </c>
      <c r="C1159" s="5" t="s">
        <v>111</v>
      </c>
      <c r="D1159" s="104" t="s">
        <v>37</v>
      </c>
      <c r="E1159" s="23" t="s">
        <v>44</v>
      </c>
      <c r="F1159" s="56" t="str">
        <f t="shared" si="39"/>
        <v>—</v>
      </c>
      <c r="G1159" s="58" t="s">
        <v>173</v>
      </c>
    </row>
    <row r="1160" spans="1:7" ht="28.5" x14ac:dyDescent="0.2">
      <c r="A1160" s="3" t="str">
        <f t="shared" si="38"/>
        <v>Orienter les patients vers d’autres professionnels de la santéTerre-Neuve-et-LabradorInfirmières psychiatriques autorisées</v>
      </c>
      <c r="B1160" s="3" t="s">
        <v>158</v>
      </c>
      <c r="C1160" s="5" t="s">
        <v>111</v>
      </c>
      <c r="D1160" s="104" t="s">
        <v>37</v>
      </c>
      <c r="E1160" s="23" t="s">
        <v>45</v>
      </c>
      <c r="F1160" s="56" t="str">
        <f t="shared" si="39"/>
        <v>—</v>
      </c>
      <c r="G1160" s="58" t="s">
        <v>173</v>
      </c>
    </row>
    <row r="1161" spans="1:7" x14ac:dyDescent="0.2">
      <c r="A1161" s="3" t="str">
        <f t="shared" si="38"/>
        <v>Coordonner les services de santé Terre-Neuve-et-LabradorInfirmières psychiatriques autorisées</v>
      </c>
      <c r="B1161" s="3" t="s">
        <v>158</v>
      </c>
      <c r="C1161" s="5" t="s">
        <v>111</v>
      </c>
      <c r="D1161" s="104" t="s">
        <v>37</v>
      </c>
      <c r="E1161" s="22" t="s">
        <v>46</v>
      </c>
      <c r="F1161" s="56" t="str">
        <f t="shared" si="39"/>
        <v>—</v>
      </c>
      <c r="G1161" s="58" t="s">
        <v>173</v>
      </c>
    </row>
    <row r="1162" spans="1:7" x14ac:dyDescent="0.2">
      <c r="A1162" s="3" t="str">
        <f t="shared" si="38"/>
        <v>Prescrire des radiographiesTerre-Neuve-et-LabradorInfirmières psychiatriques autorisées</v>
      </c>
      <c r="B1162" s="3" t="s">
        <v>158</v>
      </c>
      <c r="C1162" s="5" t="s">
        <v>111</v>
      </c>
      <c r="D1162" s="104" t="s">
        <v>37</v>
      </c>
      <c r="E1162" s="22" t="s">
        <v>47</v>
      </c>
      <c r="F1162" s="56" t="str">
        <f t="shared" si="39"/>
        <v>—</v>
      </c>
      <c r="G1162" s="58" t="s">
        <v>173</v>
      </c>
    </row>
    <row r="1163" spans="1:7" x14ac:dyDescent="0.2">
      <c r="A1163" s="3" t="str">
        <f t="shared" si="38"/>
        <v>Interpréter les radiographiesTerre-Neuve-et-LabradorInfirmières psychiatriques autorisées</v>
      </c>
      <c r="B1163" s="3" t="s">
        <v>158</v>
      </c>
      <c r="C1163" s="5" t="s">
        <v>111</v>
      </c>
      <c r="D1163" s="104" t="s">
        <v>37</v>
      </c>
      <c r="E1163" s="114" t="s">
        <v>48</v>
      </c>
      <c r="F1163" s="56" t="str">
        <f t="shared" si="39"/>
        <v>—</v>
      </c>
      <c r="G1163" s="58" t="s">
        <v>173</v>
      </c>
    </row>
    <row r="1164" spans="1:7" x14ac:dyDescent="0.2">
      <c r="A1164" s="3" t="str">
        <f t="shared" si="38"/>
        <v>Prescrire des analyses de laboratoireTerre-Neuve-et-LabradorInfirmières psychiatriques autorisées</v>
      </c>
      <c r="B1164" s="3" t="s">
        <v>158</v>
      </c>
      <c r="C1164" s="5" t="s">
        <v>111</v>
      </c>
      <c r="D1164" s="104" t="s">
        <v>37</v>
      </c>
      <c r="E1164" s="114" t="s">
        <v>49</v>
      </c>
      <c r="F1164" s="56" t="str">
        <f t="shared" si="39"/>
        <v>—</v>
      </c>
      <c r="G1164" s="58" t="s">
        <v>173</v>
      </c>
    </row>
    <row r="1165" spans="1:7" x14ac:dyDescent="0.2">
      <c r="A1165" s="3" t="str">
        <f t="shared" si="38"/>
        <v>Interpréter les résultats des analyses de laboratoireTerre-Neuve-et-LabradorInfirmières psychiatriques autorisées</v>
      </c>
      <c r="B1165" s="3" t="s">
        <v>158</v>
      </c>
      <c r="C1165" s="5" t="s">
        <v>111</v>
      </c>
      <c r="D1165" s="104" t="s">
        <v>37</v>
      </c>
      <c r="E1165" s="114" t="s">
        <v>50</v>
      </c>
      <c r="F1165" s="56" t="str">
        <f t="shared" si="39"/>
        <v>—</v>
      </c>
      <c r="G1165" s="58" t="s">
        <v>173</v>
      </c>
    </row>
    <row r="1166" spans="1:7" x14ac:dyDescent="0.2">
      <c r="A1166" s="3" t="str">
        <f t="shared" si="38"/>
        <v>Communiquer les diagnostics et les résultats des tests aux patientsTerre-Neuve-et-LabradorInfirmières psychiatriques autorisées</v>
      </c>
      <c r="B1166" s="3" t="s">
        <v>158</v>
      </c>
      <c r="C1166" s="5" t="s">
        <v>111</v>
      </c>
      <c r="D1166" s="104" t="s">
        <v>37</v>
      </c>
      <c r="E1166" s="33" t="s">
        <v>51</v>
      </c>
      <c r="F1166" s="56" t="str">
        <f t="shared" si="39"/>
        <v>—</v>
      </c>
      <c r="G1166" s="58" t="s">
        <v>173</v>
      </c>
    </row>
    <row r="1167" spans="1:7" x14ac:dyDescent="0.2">
      <c r="A1167" s="3" t="str">
        <f t="shared" si="38"/>
        <v>Surveiller et évaluer les résultats pour le clientTerre-Neuve-et-LabradorInfirmières psychiatriques autorisées</v>
      </c>
      <c r="B1167" s="3" t="s">
        <v>158</v>
      </c>
      <c r="C1167" s="5" t="s">
        <v>111</v>
      </c>
      <c r="D1167" s="104" t="s">
        <v>37</v>
      </c>
      <c r="E1167" s="22" t="s">
        <v>52</v>
      </c>
      <c r="F1167" s="56" t="str">
        <f t="shared" si="39"/>
        <v>—</v>
      </c>
      <c r="G1167" s="58" t="s">
        <v>173</v>
      </c>
    </row>
    <row r="1168" spans="1:7" x14ac:dyDescent="0.2">
      <c r="A1168" s="3" t="str">
        <f t="shared" si="38"/>
        <v>Effectuer des visites de suiviTerre-Neuve-et-LabradorInfirmières psychiatriques autorisées</v>
      </c>
      <c r="B1168" s="3" t="s">
        <v>158</v>
      </c>
      <c r="C1168" s="5" t="s">
        <v>111</v>
      </c>
      <c r="D1168" s="104" t="s">
        <v>37</v>
      </c>
      <c r="E1168" s="22" t="s">
        <v>53</v>
      </c>
      <c r="F1168" s="56" t="str">
        <f t="shared" si="39"/>
        <v>—</v>
      </c>
      <c r="G1168" s="58" t="s">
        <v>173</v>
      </c>
    </row>
    <row r="1169" spans="1:7" x14ac:dyDescent="0.2">
      <c r="A1169" s="3" t="str">
        <f t="shared" si="38"/>
        <v>Manage NP-led clinics Terre-Neuve-et-LabradorInfirmières psychiatriques autorisées</v>
      </c>
      <c r="B1169" s="3" t="s">
        <v>158</v>
      </c>
      <c r="C1169" s="5" t="s">
        <v>111</v>
      </c>
      <c r="D1169" s="104" t="s">
        <v>37</v>
      </c>
      <c r="E1169" s="89" t="s">
        <v>174</v>
      </c>
      <c r="F1169" s="56" t="str">
        <f t="shared" si="39"/>
        <v>—</v>
      </c>
      <c r="G1169" s="58" t="s">
        <v>173</v>
      </c>
    </row>
    <row r="1170" spans="1:7" x14ac:dyDescent="0.2">
      <c r="A1170" s="3" t="str">
        <f t="shared" si="38"/>
        <v>Roster and manage patientsTerre-Neuve-et-LabradorInfirmières psychiatriques autorisées</v>
      </c>
      <c r="B1170" s="3" t="s">
        <v>158</v>
      </c>
      <c r="C1170" s="5" t="s">
        <v>111</v>
      </c>
      <c r="D1170" s="104" t="s">
        <v>37</v>
      </c>
      <c r="E1170" s="89" t="s">
        <v>175</v>
      </c>
      <c r="F1170" s="56" t="str">
        <f t="shared" si="39"/>
        <v>—</v>
      </c>
      <c r="G1170" s="58" t="s">
        <v>173</v>
      </c>
    </row>
    <row r="1171" spans="1:7" x14ac:dyDescent="0.2">
      <c r="A1171" s="3" t="str">
        <f t="shared" si="38"/>
        <v>Practise autonomouslyTerre-Neuve-et-LabradorInfirmières psychiatriques autorisées</v>
      </c>
      <c r="B1171" s="3" t="s">
        <v>158</v>
      </c>
      <c r="C1171" s="5" t="s">
        <v>111</v>
      </c>
      <c r="D1171" s="104" t="s">
        <v>37</v>
      </c>
      <c r="E1171" s="89" t="s">
        <v>176</v>
      </c>
      <c r="F1171" s="56" t="str">
        <f t="shared" si="39"/>
        <v>—</v>
      </c>
      <c r="G1171" s="58" t="s">
        <v>173</v>
      </c>
    </row>
    <row r="1172" spans="1:7" x14ac:dyDescent="0.2">
      <c r="A1172" s="3" t="str">
        <f t="shared" si="38"/>
        <v>Soigner des blessures (au-dessus du derme)Terre-Neuve-et-LabradorInfirmières psychiatriques autorisées</v>
      </c>
      <c r="B1172" s="3" t="s">
        <v>163</v>
      </c>
      <c r="C1172" s="5" t="s">
        <v>111</v>
      </c>
      <c r="D1172" s="104" t="s">
        <v>37</v>
      </c>
      <c r="E1172" s="33" t="s">
        <v>55</v>
      </c>
      <c r="F1172" s="56" t="str">
        <f t="shared" si="39"/>
        <v>—</v>
      </c>
      <c r="G1172" s="58" t="s">
        <v>173</v>
      </c>
    </row>
    <row r="1173" spans="1:7" x14ac:dyDescent="0.2">
      <c r="A1173" s="3" t="str">
        <f t="shared" si="38"/>
        <v>Effectuer des interventions sous le dermeTerre-Neuve-et-LabradorInfirmières psychiatriques autorisées</v>
      </c>
      <c r="B1173" s="3" t="s">
        <v>163</v>
      </c>
      <c r="C1173" s="5" t="s">
        <v>111</v>
      </c>
      <c r="D1173" s="104" t="s">
        <v>37</v>
      </c>
      <c r="E1173" s="114" t="s">
        <v>56</v>
      </c>
      <c r="F1173" s="56" t="str">
        <f t="shared" si="39"/>
        <v>—</v>
      </c>
      <c r="G1173" s="58" t="s">
        <v>173</v>
      </c>
    </row>
    <row r="1174" spans="1:7" x14ac:dyDescent="0.2">
      <c r="A1174" s="3" t="str">
        <f t="shared" si="38"/>
        <v>Installer une ligne intraveineuseTerre-Neuve-et-LabradorInfirmières psychiatriques autorisées</v>
      </c>
      <c r="B1174" s="3" t="s">
        <v>163</v>
      </c>
      <c r="C1174" s="5" t="s">
        <v>111</v>
      </c>
      <c r="D1174" s="104" t="s">
        <v>37</v>
      </c>
      <c r="E1174" s="114" t="s">
        <v>57</v>
      </c>
      <c r="F1174" s="56" t="str">
        <f t="shared" si="39"/>
        <v>—</v>
      </c>
      <c r="G1174" s="58" t="s">
        <v>173</v>
      </c>
    </row>
    <row r="1175" spans="1:7" x14ac:dyDescent="0.2">
      <c r="A1175" s="3" t="str">
        <f t="shared" si="38"/>
        <v>Effectuer des interventions qui requièrent d’insérer un instrument ou un doigt dans un orifice corporelTerre-Neuve-et-LabradorInfirmières psychiatriques autorisées</v>
      </c>
      <c r="B1175" s="3" t="s">
        <v>163</v>
      </c>
      <c r="C1175" s="5" t="s">
        <v>111</v>
      </c>
      <c r="D1175" s="104" t="s">
        <v>37</v>
      </c>
      <c r="E1175" s="114" t="s">
        <v>58</v>
      </c>
      <c r="F1175" s="56" t="str">
        <f t="shared" si="39"/>
        <v>—</v>
      </c>
      <c r="G1175" s="58" t="s">
        <v>173</v>
      </c>
    </row>
    <row r="1176" spans="1:7" x14ac:dyDescent="0.2">
      <c r="A1176" s="3" t="str">
        <f t="shared" si="38"/>
        <v>Prescrire une forme de traitement par rayonnementTerre-Neuve-et-LabradorInfirmières psychiatriques autorisées</v>
      </c>
      <c r="B1176" s="3" t="s">
        <v>163</v>
      </c>
      <c r="C1176" s="5" t="s">
        <v>111</v>
      </c>
      <c r="D1176" s="104" t="s">
        <v>37</v>
      </c>
      <c r="E1176" s="33" t="s">
        <v>59</v>
      </c>
      <c r="F1176" s="56" t="str">
        <f t="shared" si="39"/>
        <v>—</v>
      </c>
      <c r="G1176" s="58" t="s">
        <v>173</v>
      </c>
    </row>
    <row r="1177" spans="1:7" x14ac:dyDescent="0.2">
      <c r="A1177" s="3" t="str">
        <f t="shared" si="38"/>
        <v>Appliquer une forme de traitement par rayonnementTerre-Neuve-et-LabradorInfirmières psychiatriques autorisées</v>
      </c>
      <c r="B1177" s="3" t="s">
        <v>163</v>
      </c>
      <c r="C1177" s="5" t="s">
        <v>111</v>
      </c>
      <c r="D1177" s="104" t="s">
        <v>37</v>
      </c>
      <c r="E1177" s="33" t="s">
        <v>60</v>
      </c>
      <c r="F1177" s="56" t="str">
        <f t="shared" si="39"/>
        <v>—</v>
      </c>
      <c r="G1177" s="58" t="s">
        <v>173</v>
      </c>
    </row>
    <row r="1178" spans="1:7" x14ac:dyDescent="0.2">
      <c r="A1178" s="3" t="str">
        <f t="shared" si="38"/>
        <v>Effectuer un électrocardiogrammeTerre-Neuve-et-LabradorInfirmières psychiatriques autorisées</v>
      </c>
      <c r="B1178" s="3" t="s">
        <v>163</v>
      </c>
      <c r="C1178" s="5" t="s">
        <v>111</v>
      </c>
      <c r="D1178" s="104" t="s">
        <v>37</v>
      </c>
      <c r="E1178" s="114" t="s">
        <v>61</v>
      </c>
      <c r="F1178" s="56" t="str">
        <f t="shared" si="39"/>
        <v>—</v>
      </c>
      <c r="G1178" s="58" t="s">
        <v>173</v>
      </c>
    </row>
    <row r="1179" spans="1:7" x14ac:dyDescent="0.2">
      <c r="A1179" s="3" t="str">
        <f t="shared" si="38"/>
        <v>Interpréter un électrocardiogrammeTerre-Neuve-et-LabradorInfirmières psychiatriques autorisées</v>
      </c>
      <c r="B1179" s="3" t="s">
        <v>163</v>
      </c>
      <c r="C1179" s="5" t="s">
        <v>111</v>
      </c>
      <c r="D1179" s="104" t="s">
        <v>37</v>
      </c>
      <c r="E1179" s="114" t="s">
        <v>62</v>
      </c>
      <c r="F1179" s="56" t="str">
        <f t="shared" si="39"/>
        <v>—</v>
      </c>
      <c r="G1179" s="58" t="s">
        <v>173</v>
      </c>
    </row>
    <row r="1180" spans="1:7" x14ac:dyDescent="0.2">
      <c r="A1180" s="3" t="str">
        <f t="shared" si="38"/>
        <v>Prescrire des analyses de sang et des produits sanguinsTerre-Neuve-et-LabradorInfirmières psychiatriques autorisées</v>
      </c>
      <c r="B1180" s="3" t="s">
        <v>163</v>
      </c>
      <c r="C1180" s="5" t="s">
        <v>111</v>
      </c>
      <c r="D1180" s="104" t="s">
        <v>37</v>
      </c>
      <c r="E1180" s="119" t="s">
        <v>63</v>
      </c>
      <c r="F1180" s="56" t="str">
        <f t="shared" si="39"/>
        <v>—</v>
      </c>
      <c r="G1180" s="58" t="s">
        <v>173</v>
      </c>
    </row>
    <row r="1181" spans="1:7" x14ac:dyDescent="0.2">
      <c r="A1181" s="3" t="str">
        <f t="shared" si="38"/>
        <v>Prescrire toute forme de radiothérapieTerre-Neuve-et-LabradorInfirmières psychiatriques autorisées</v>
      </c>
      <c r="B1181" s="3" t="s">
        <v>163</v>
      </c>
      <c r="C1181" s="5" t="s">
        <v>111</v>
      </c>
      <c r="D1181" s="104" t="s">
        <v>37</v>
      </c>
      <c r="E1181" s="33" t="s">
        <v>64</v>
      </c>
      <c r="F1181" s="56" t="str">
        <f t="shared" si="39"/>
        <v>—</v>
      </c>
      <c r="G1181" s="58" t="s">
        <v>173</v>
      </c>
    </row>
    <row r="1182" spans="1:7" x14ac:dyDescent="0.2">
      <c r="A1182" s="3" t="str">
        <f t="shared" si="38"/>
        <v>Appliquer toute forme de radiothérapieTerre-Neuve-et-LabradorInfirmières psychiatriques autorisées</v>
      </c>
      <c r="B1182" s="3" t="s">
        <v>163</v>
      </c>
      <c r="C1182" s="5" t="s">
        <v>111</v>
      </c>
      <c r="D1182" s="104" t="s">
        <v>37</v>
      </c>
      <c r="E1182" s="33" t="s">
        <v>65</v>
      </c>
      <c r="F1182" s="56" t="str">
        <f t="shared" si="39"/>
        <v>—</v>
      </c>
      <c r="G1182" s="58" t="s">
        <v>173</v>
      </c>
    </row>
    <row r="1183" spans="1:7" x14ac:dyDescent="0.2">
      <c r="A1183" s="3" t="str">
        <f t="shared" si="38"/>
        <v>Prescrire des traitements cosmétiques comme le BotoxTerre-Neuve-et-LabradorInfirmières psychiatriques autorisées</v>
      </c>
      <c r="B1183" s="3" t="s">
        <v>163</v>
      </c>
      <c r="C1183" s="5" t="s">
        <v>111</v>
      </c>
      <c r="D1183" s="104" t="s">
        <v>37</v>
      </c>
      <c r="E1183" s="33" t="s">
        <v>66</v>
      </c>
      <c r="F1183" s="56" t="str">
        <f t="shared" si="39"/>
        <v>—</v>
      </c>
      <c r="G1183" s="58" t="s">
        <v>173</v>
      </c>
    </row>
    <row r="1184" spans="1:7" x14ac:dyDescent="0.2">
      <c r="A1184" s="3" t="str">
        <f t="shared" si="38"/>
        <v>Appliquer des traitements cosmétiques comme le BotoxTerre-Neuve-et-LabradorInfirmières psychiatriques autorisées</v>
      </c>
      <c r="B1184" s="3" t="s">
        <v>163</v>
      </c>
      <c r="C1184" s="5" t="s">
        <v>111</v>
      </c>
      <c r="D1184" s="104" t="s">
        <v>37</v>
      </c>
      <c r="E1184" s="33" t="s">
        <v>67</v>
      </c>
      <c r="F1184" s="56" t="str">
        <f t="shared" si="39"/>
        <v>—</v>
      </c>
      <c r="G1184" s="58" t="s">
        <v>173</v>
      </c>
    </row>
    <row r="1185" spans="1:7" x14ac:dyDescent="0.2">
      <c r="A1185" s="3" t="str">
        <f t="shared" si="38"/>
        <v>Immobiliser des fracturesTerre-Neuve-et-LabradorInfirmières psychiatriques autorisées</v>
      </c>
      <c r="B1185" s="3" t="s">
        <v>163</v>
      </c>
      <c r="C1185" s="5" t="s">
        <v>111</v>
      </c>
      <c r="D1185" s="104" t="s">
        <v>37</v>
      </c>
      <c r="E1185" s="33" t="s">
        <v>68</v>
      </c>
      <c r="F1185" s="56" t="str">
        <f t="shared" si="39"/>
        <v>—</v>
      </c>
      <c r="G1185" s="58" t="s">
        <v>173</v>
      </c>
    </row>
    <row r="1186" spans="1:7" x14ac:dyDescent="0.2">
      <c r="A1186" s="3" t="str">
        <f t="shared" si="38"/>
        <v>Réduire une luxationTerre-Neuve-et-LabradorInfirmières psychiatriques autorisées</v>
      </c>
      <c r="B1186" s="3" t="s">
        <v>163</v>
      </c>
      <c r="C1186" s="5" t="s">
        <v>111</v>
      </c>
      <c r="D1186" s="104" t="s">
        <v>37</v>
      </c>
      <c r="E1186" s="33" t="s">
        <v>69</v>
      </c>
      <c r="F1186" s="56" t="str">
        <f t="shared" si="39"/>
        <v>—</v>
      </c>
      <c r="G1186" s="58" t="s">
        <v>173</v>
      </c>
    </row>
    <row r="1187" spans="1:7" x14ac:dyDescent="0.2">
      <c r="A1187" s="3" t="str">
        <f t="shared" si="38"/>
        <v>Installer un plâtreTerre-Neuve-et-LabradorInfirmières psychiatriques autorisées</v>
      </c>
      <c r="B1187" s="3" t="s">
        <v>163</v>
      </c>
      <c r="C1187" s="5" t="s">
        <v>111</v>
      </c>
      <c r="D1187" s="104" t="s">
        <v>37</v>
      </c>
      <c r="E1187" s="33" t="s">
        <v>70</v>
      </c>
      <c r="F1187" s="56" t="str">
        <f t="shared" si="39"/>
        <v>—</v>
      </c>
      <c r="G1187" s="58" t="s">
        <v>173</v>
      </c>
    </row>
    <row r="1188" spans="1:7" x14ac:dyDescent="0.2">
      <c r="A1188" s="3" t="str">
        <f t="shared" si="38"/>
        <v>Appliquer une contentionTerre-Neuve-et-LabradorInfirmières psychiatriques autorisées</v>
      </c>
      <c r="B1188" s="3" t="s">
        <v>163</v>
      </c>
      <c r="C1188" s="5" t="s">
        <v>111</v>
      </c>
      <c r="D1188" s="104" t="s">
        <v>37</v>
      </c>
      <c r="E1188" s="33" t="s">
        <v>71</v>
      </c>
      <c r="F1188" s="56" t="str">
        <f t="shared" si="39"/>
        <v>—</v>
      </c>
      <c r="G1188" s="58" t="s">
        <v>173</v>
      </c>
    </row>
    <row r="1189" spans="1:7" x14ac:dyDescent="0.2">
      <c r="A1189" s="3" t="str">
        <f t="shared" si="38"/>
        <v>Gérer une contentionTerre-Neuve-et-LabradorInfirmières psychiatriques autorisées</v>
      </c>
      <c r="B1189" s="3" t="s">
        <v>163</v>
      </c>
      <c r="C1189" s="5" t="s">
        <v>111</v>
      </c>
      <c r="D1189" s="104" t="s">
        <v>37</v>
      </c>
      <c r="E1189" s="33" t="s">
        <v>72</v>
      </c>
      <c r="F1189" s="56" t="str">
        <f t="shared" si="39"/>
        <v>—</v>
      </c>
      <c r="G1189" s="58" t="s">
        <v>173</v>
      </c>
    </row>
    <row r="1190" spans="1:7" x14ac:dyDescent="0.2">
      <c r="A1190" s="3" t="str">
        <f t="shared" si="38"/>
        <v>Réaliser des évaluations d’infections transmissibles sexuellement (ITS)Terre-Neuve-et-LabradorInfirmières psychiatriques autorisées</v>
      </c>
      <c r="B1190" s="3" t="s">
        <v>163</v>
      </c>
      <c r="C1190" s="5" t="s">
        <v>111</v>
      </c>
      <c r="D1190" s="104" t="s">
        <v>37</v>
      </c>
      <c r="E1190" s="114" t="s">
        <v>73</v>
      </c>
      <c r="F1190" s="56" t="str">
        <f t="shared" si="39"/>
        <v>—</v>
      </c>
      <c r="G1190" s="58" t="s">
        <v>173</v>
      </c>
    </row>
    <row r="1191" spans="1:7" x14ac:dyDescent="0.2">
      <c r="A1191" s="3" t="str">
        <f t="shared" si="38"/>
        <v>Évaluer la contraceptionTerre-Neuve-et-LabradorInfirmières psychiatriques autorisées</v>
      </c>
      <c r="B1191" s="3" t="s">
        <v>163</v>
      </c>
      <c r="C1191" s="5" t="s">
        <v>111</v>
      </c>
      <c r="D1191" s="104" t="s">
        <v>37</v>
      </c>
      <c r="E1191" s="114" t="s">
        <v>74</v>
      </c>
      <c r="F1191" s="56" t="str">
        <f t="shared" si="39"/>
        <v>—</v>
      </c>
      <c r="G1191" s="58" t="s">
        <v>173</v>
      </c>
    </row>
    <row r="1192" spans="1:7" x14ac:dyDescent="0.2">
      <c r="A1192" s="3" t="str">
        <f t="shared" si="38"/>
        <v>Insérer des dispositifs intra-utérinsTerre-Neuve-et-LabradorInfirmières psychiatriques autorisées</v>
      </c>
      <c r="B1192" s="3" t="s">
        <v>163</v>
      </c>
      <c r="C1192" s="5" t="s">
        <v>111</v>
      </c>
      <c r="D1192" s="104" t="s">
        <v>37</v>
      </c>
      <c r="E1192" s="115" t="s">
        <v>75</v>
      </c>
      <c r="F1192" s="56" t="str">
        <f t="shared" si="39"/>
        <v>—</v>
      </c>
      <c r="G1192" s="58" t="s">
        <v>173</v>
      </c>
    </row>
    <row r="1193" spans="1:7" x14ac:dyDescent="0.2">
      <c r="A1193" s="3" t="str">
        <f t="shared" si="38"/>
        <v>Effectuer un examen pelvienTerre-Neuve-et-LabradorInfirmières psychiatriques autorisées</v>
      </c>
      <c r="B1193" s="3" t="s">
        <v>163</v>
      </c>
      <c r="C1193" s="5" t="s">
        <v>111</v>
      </c>
      <c r="D1193" s="104" t="s">
        <v>37</v>
      </c>
      <c r="E1193" s="114" t="s">
        <v>76</v>
      </c>
      <c r="F1193" s="56" t="str">
        <f t="shared" si="39"/>
        <v>—</v>
      </c>
      <c r="G1193" s="58" t="s">
        <v>173</v>
      </c>
    </row>
    <row r="1194" spans="1:7" x14ac:dyDescent="0.2">
      <c r="A1194" s="3" t="str">
        <f t="shared" si="38"/>
        <v>Dépister le cancer du col de l’utérus Terre-Neuve-et-LabradorInfirmières psychiatriques autorisées</v>
      </c>
      <c r="B1194" s="3" t="s">
        <v>163</v>
      </c>
      <c r="C1194" s="5" t="s">
        <v>111</v>
      </c>
      <c r="D1194" s="104" t="s">
        <v>37</v>
      </c>
      <c r="E1194" s="114" t="s">
        <v>77</v>
      </c>
      <c r="F1194" s="56" t="str">
        <f t="shared" si="39"/>
        <v>—</v>
      </c>
      <c r="G1194" s="58" t="s">
        <v>173</v>
      </c>
    </row>
    <row r="1195" spans="1:7" x14ac:dyDescent="0.2">
      <c r="A1195" s="3" t="str">
        <f t="shared" si="38"/>
        <v>Dépister les troubles de santé mentaleTerre-Neuve-et-LabradorInfirmières psychiatriques autorisées</v>
      </c>
      <c r="B1195" s="3" t="s">
        <v>163</v>
      </c>
      <c r="C1195" s="5" t="s">
        <v>111</v>
      </c>
      <c r="D1195" s="104" t="s">
        <v>37</v>
      </c>
      <c r="E1195" s="114" t="s">
        <v>78</v>
      </c>
      <c r="F1195" s="56" t="str">
        <f t="shared" si="39"/>
        <v>—</v>
      </c>
      <c r="G1195" s="58" t="s">
        <v>173</v>
      </c>
    </row>
    <row r="1196" spans="1:7" x14ac:dyDescent="0.2">
      <c r="A1196" s="3" t="str">
        <f t="shared" si="38"/>
        <v>Dépister l’utilisation de substancesTerre-Neuve-et-LabradorInfirmières psychiatriques autorisées</v>
      </c>
      <c r="B1196" s="3" t="s">
        <v>163</v>
      </c>
      <c r="C1196" s="5" t="s">
        <v>111</v>
      </c>
      <c r="D1196" s="104" t="s">
        <v>37</v>
      </c>
      <c r="E1196" s="114" t="s">
        <v>79</v>
      </c>
      <c r="F1196" s="56" t="str">
        <f t="shared" si="39"/>
        <v>—</v>
      </c>
      <c r="G1196" s="58" t="s">
        <v>173</v>
      </c>
    </row>
    <row r="1197" spans="1:7" x14ac:dyDescent="0.2">
      <c r="A1197" s="3" t="str">
        <f t="shared" si="38"/>
        <v>Effectuer des tests d’allergiesTerre-Neuve-et-LabradorInfirmières psychiatriques autorisées</v>
      </c>
      <c r="B1197" s="3" t="s">
        <v>163</v>
      </c>
      <c r="C1197" s="5" t="s">
        <v>111</v>
      </c>
      <c r="D1197" s="104" t="s">
        <v>37</v>
      </c>
      <c r="E1197" s="114" t="s">
        <v>80</v>
      </c>
      <c r="F1197" s="56" t="str">
        <f t="shared" si="39"/>
        <v>—</v>
      </c>
      <c r="G1197" s="58" t="s">
        <v>173</v>
      </c>
    </row>
    <row r="1198" spans="1:7" x14ac:dyDescent="0.2">
      <c r="A1198" s="3" t="str">
        <f t="shared" si="38"/>
        <v>Fournir des soins de réadaptationTerre-Neuve-et-LabradorInfirmières psychiatriques autorisées</v>
      </c>
      <c r="B1198" s="3" t="s">
        <v>163</v>
      </c>
      <c r="C1198" s="5" t="s">
        <v>111</v>
      </c>
      <c r="D1198" s="104" t="s">
        <v>37</v>
      </c>
      <c r="E1198" s="114" t="s">
        <v>81</v>
      </c>
      <c r="F1198" s="56" t="str">
        <f t="shared" si="39"/>
        <v>—</v>
      </c>
      <c r="G1198" s="58" t="s">
        <v>173</v>
      </c>
    </row>
    <row r="1199" spans="1:7" x14ac:dyDescent="0.2">
      <c r="A1199" s="3" t="str">
        <f t="shared" si="38"/>
        <v>Offrir des services de psychothérapie pour la santé mentaleTerre-Neuve-et-LabradorInfirmières psychiatriques autorisées</v>
      </c>
      <c r="B1199" s="3" t="s">
        <v>163</v>
      </c>
      <c r="C1199" s="5" t="s">
        <v>111</v>
      </c>
      <c r="D1199" s="104" t="s">
        <v>37</v>
      </c>
      <c r="E1199" s="33" t="s">
        <v>82</v>
      </c>
      <c r="F1199" s="56" t="str">
        <f t="shared" si="39"/>
        <v>—</v>
      </c>
      <c r="G1199" s="58" t="s">
        <v>173</v>
      </c>
    </row>
    <row r="1200" spans="1:7" x14ac:dyDescent="0.2">
      <c r="A1200" s="3" t="str">
        <f t="shared" si="38"/>
        <v>Offrir du soutien pour l’aide médicale à mourir avec supervisionTerre-Neuve-et-LabradorInfirmières psychiatriques autorisées</v>
      </c>
      <c r="B1200" s="3" t="s">
        <v>163</v>
      </c>
      <c r="C1200" s="5" t="s">
        <v>111</v>
      </c>
      <c r="D1200" s="104" t="s">
        <v>37</v>
      </c>
      <c r="E1200" s="33" t="s">
        <v>83</v>
      </c>
      <c r="F1200" s="56" t="str">
        <f t="shared" si="39"/>
        <v>—</v>
      </c>
      <c r="G1200" s="58" t="s">
        <v>173</v>
      </c>
    </row>
    <row r="1201" spans="1:7" x14ac:dyDescent="0.2">
      <c r="A1201" s="3" t="str">
        <f t="shared" si="38"/>
        <v>Prescrire une pharmacothérapie Terre-Neuve-et-LabradorInfirmières psychiatriques autorisées</v>
      </c>
      <c r="B1201" s="3" t="s">
        <v>164</v>
      </c>
      <c r="C1201" s="5" t="s">
        <v>111</v>
      </c>
      <c r="D1201" s="104" t="s">
        <v>37</v>
      </c>
      <c r="E1201" s="33" t="s">
        <v>85</v>
      </c>
      <c r="F1201" s="56" t="str">
        <f t="shared" si="39"/>
        <v>—</v>
      </c>
      <c r="G1201" s="58" t="s">
        <v>173</v>
      </c>
    </row>
    <row r="1202" spans="1:7" x14ac:dyDescent="0.2">
      <c r="A1202" s="3" t="str">
        <f t="shared" si="38"/>
        <v>Préparer des médicaments d’ordonnanceTerre-Neuve-et-LabradorInfirmières psychiatriques autorisées</v>
      </c>
      <c r="B1202" s="3" t="s">
        <v>164</v>
      </c>
      <c r="C1202" s="5" t="s">
        <v>111</v>
      </c>
      <c r="D1202" s="104" t="s">
        <v>37</v>
      </c>
      <c r="E1202" s="114" t="s">
        <v>86</v>
      </c>
      <c r="F1202" s="56" t="str">
        <f t="shared" si="39"/>
        <v>—</v>
      </c>
      <c r="G1202" s="58" t="s">
        <v>173</v>
      </c>
    </row>
    <row r="1203" spans="1:7" x14ac:dyDescent="0.2">
      <c r="A1203" s="3" t="str">
        <f t="shared" si="38"/>
        <v>Administrer des médicaments prescritsTerre-Neuve-et-LabradorInfirmières psychiatriques autorisées</v>
      </c>
      <c r="B1203" s="3" t="s">
        <v>164</v>
      </c>
      <c r="C1203" s="5" t="s">
        <v>111</v>
      </c>
      <c r="D1203" s="104" t="s">
        <v>37</v>
      </c>
      <c r="E1203" s="114" t="s">
        <v>87</v>
      </c>
      <c r="F1203" s="56" t="str">
        <f t="shared" si="39"/>
        <v>—</v>
      </c>
      <c r="G1203" s="58" t="s">
        <v>173</v>
      </c>
    </row>
    <row r="1204" spans="1:7" x14ac:dyDescent="0.2">
      <c r="A1204" s="3" t="str">
        <f t="shared" si="38"/>
        <v>Prescrire des substances contrôléesTerre-Neuve-et-LabradorInfirmières psychiatriques autorisées</v>
      </c>
      <c r="B1204" s="3" t="s">
        <v>164</v>
      </c>
      <c r="C1204" s="5" t="s">
        <v>111</v>
      </c>
      <c r="D1204" s="104" t="s">
        <v>37</v>
      </c>
      <c r="E1204" s="33" t="s">
        <v>88</v>
      </c>
      <c r="F1204" s="56" t="str">
        <f t="shared" si="39"/>
        <v>—</v>
      </c>
      <c r="G1204" s="58" t="s">
        <v>173</v>
      </c>
    </row>
    <row r="1205" spans="1:7" x14ac:dyDescent="0.2">
      <c r="A1205" s="3" t="str">
        <f t="shared" si="38"/>
        <v>Administrer des substances contrôlées Terre-Neuve-et-LabradorInfirmières psychiatriques autorisées</v>
      </c>
      <c r="B1205" s="3" t="s">
        <v>164</v>
      </c>
      <c r="C1205" s="5" t="s">
        <v>111</v>
      </c>
      <c r="D1205" s="104" t="s">
        <v>37</v>
      </c>
      <c r="E1205" s="114" t="s">
        <v>190</v>
      </c>
      <c r="F1205" s="56" t="str">
        <f t="shared" si="39"/>
        <v>—</v>
      </c>
      <c r="G1205" s="58" t="s">
        <v>173</v>
      </c>
    </row>
    <row r="1206" spans="1:7" x14ac:dyDescent="0.2">
      <c r="A1206" s="3" t="str">
        <f t="shared" si="38"/>
        <v>Prescrire des vaccinsTerre-Neuve-et-LabradorInfirmières psychiatriques autorisées</v>
      </c>
      <c r="B1206" s="3" t="s">
        <v>164</v>
      </c>
      <c r="C1206" s="5" t="s">
        <v>111</v>
      </c>
      <c r="D1206" s="104" t="s">
        <v>37</v>
      </c>
      <c r="E1206" s="33" t="s">
        <v>89</v>
      </c>
      <c r="F1206" s="56" t="str">
        <f t="shared" si="39"/>
        <v>—</v>
      </c>
      <c r="G1206" s="58" t="s">
        <v>173</v>
      </c>
    </row>
    <row r="1207" spans="1:7" x14ac:dyDescent="0.2">
      <c r="A1207" s="3" t="str">
        <f t="shared" si="38"/>
        <v>Administrer des vaccinsTerre-Neuve-et-LabradorInfirmières psychiatriques autorisées</v>
      </c>
      <c r="B1207" s="3" t="s">
        <v>164</v>
      </c>
      <c r="C1207" s="5" t="s">
        <v>111</v>
      </c>
      <c r="D1207" s="104" t="s">
        <v>37</v>
      </c>
      <c r="E1207" s="114" t="s">
        <v>189</v>
      </c>
      <c r="F1207" s="56" t="str">
        <f t="shared" si="39"/>
        <v>—</v>
      </c>
      <c r="G1207" s="58" t="s">
        <v>173</v>
      </c>
    </row>
    <row r="1208" spans="1:7" x14ac:dyDescent="0.2">
      <c r="A1208" s="3" t="str">
        <f t="shared" si="38"/>
        <v>Gérer le travail et l’accouchement de manière autonome Terre-Neuve-et-LabradorInfirmières psychiatriques autorisées</v>
      </c>
      <c r="B1208" s="3" t="s">
        <v>165</v>
      </c>
      <c r="C1208" s="5" t="s">
        <v>111</v>
      </c>
      <c r="D1208" s="104" t="s">
        <v>37</v>
      </c>
      <c r="E1208" s="33" t="s">
        <v>91</v>
      </c>
      <c r="F1208" s="56" t="str">
        <f t="shared" si="39"/>
        <v>—</v>
      </c>
      <c r="G1208" s="58" t="s">
        <v>173</v>
      </c>
    </row>
    <row r="1209" spans="1:7" x14ac:dyDescent="0.2">
      <c r="A1209" s="3" t="str">
        <f t="shared" si="38"/>
        <v>Confirmer un décèsTerre-Neuve-et-LabradorInfirmières psychiatriques autorisées</v>
      </c>
      <c r="B1209" s="3" t="s">
        <v>165</v>
      </c>
      <c r="C1209" s="5" t="s">
        <v>111</v>
      </c>
      <c r="D1209" s="104" t="s">
        <v>37</v>
      </c>
      <c r="E1209" s="33" t="s">
        <v>92</v>
      </c>
      <c r="F1209" s="56" t="str">
        <f t="shared" si="39"/>
        <v>—</v>
      </c>
      <c r="G1209" s="58" t="s">
        <v>173</v>
      </c>
    </row>
    <row r="1210" spans="1:7" x14ac:dyDescent="0.2">
      <c r="A1210" s="3" t="str">
        <f t="shared" si="38"/>
        <v>Admettre des patients à l’hôpital et leur accorder un congéTerre-Neuve-et-LabradorInfirmières psychiatriques autorisées</v>
      </c>
      <c r="B1210" s="3" t="s">
        <v>165</v>
      </c>
      <c r="C1210" s="5" t="s">
        <v>111</v>
      </c>
      <c r="D1210" s="104" t="s">
        <v>37</v>
      </c>
      <c r="E1210" s="33" t="s">
        <v>93</v>
      </c>
      <c r="F1210" s="56" t="str">
        <f t="shared" si="39"/>
        <v>—</v>
      </c>
      <c r="G1210" s="58" t="s">
        <v>173</v>
      </c>
    </row>
    <row r="1211" spans="1:7" x14ac:dyDescent="0.2">
      <c r="A1211" s="3" t="str">
        <f t="shared" si="38"/>
        <v>Certifier un décès (c.-à.-d. remplir le certificat de décès)Terre-Neuve-et-LabradorInfirmières psychiatriques autorisées</v>
      </c>
      <c r="B1211" s="3" t="s">
        <v>165</v>
      </c>
      <c r="C1211" s="5" t="s">
        <v>111</v>
      </c>
      <c r="D1211" s="104" t="s">
        <v>37</v>
      </c>
      <c r="E1211" s="33" t="s">
        <v>94</v>
      </c>
      <c r="F1211" s="56" t="str">
        <f t="shared" si="39"/>
        <v>—</v>
      </c>
      <c r="G1211" s="58" t="s">
        <v>173</v>
      </c>
    </row>
    <row r="1212" spans="1:7" x14ac:dyDescent="0.2">
      <c r="A1212" s="3" t="str">
        <f t="shared" si="38"/>
        <v>Effectuer un examen médical pour le permis de conduireTerre-Neuve-et-LabradorInfirmières psychiatriques autorisées</v>
      </c>
      <c r="B1212" s="3" t="s">
        <v>165</v>
      </c>
      <c r="C1212" s="5" t="s">
        <v>111</v>
      </c>
      <c r="D1212" s="104" t="s">
        <v>37</v>
      </c>
      <c r="E1212" s="33" t="s">
        <v>95</v>
      </c>
      <c r="F1212" s="56" t="str">
        <f t="shared" si="39"/>
        <v>—</v>
      </c>
      <c r="G1212" s="58" t="s">
        <v>173</v>
      </c>
    </row>
    <row r="1213" spans="1:7" x14ac:dyDescent="0.2">
      <c r="A1213" s="3" t="str">
        <f t="shared" si="38"/>
        <v>Remplir les formulaires d’invalidité fédérauxTerre-Neuve-et-LabradorInfirmières psychiatriques autorisées</v>
      </c>
      <c r="B1213" s="3" t="s">
        <v>165</v>
      </c>
      <c r="C1213" s="5" t="s">
        <v>111</v>
      </c>
      <c r="D1213" s="104" t="s">
        <v>37</v>
      </c>
      <c r="E1213" s="33" t="s">
        <v>96</v>
      </c>
      <c r="F1213" s="56" t="str">
        <f t="shared" si="39"/>
        <v>—</v>
      </c>
      <c r="G1213" s="58" t="s">
        <v>173</v>
      </c>
    </row>
    <row r="1214" spans="1:7" x14ac:dyDescent="0.2">
      <c r="A1214" s="3" t="str">
        <f t="shared" si="38"/>
        <v>Remplir les formulaires médicaux provinciaux ou territoriauxTerre-Neuve-et-LabradorInfirmières psychiatriques autorisées</v>
      </c>
      <c r="B1214" s="3" t="s">
        <v>165</v>
      </c>
      <c r="C1214" s="5" t="s">
        <v>111</v>
      </c>
      <c r="D1214" s="104" t="s">
        <v>37</v>
      </c>
      <c r="E1214" s="33" t="s">
        <v>97</v>
      </c>
      <c r="F1214" s="56" t="str">
        <f t="shared" si="39"/>
        <v>—</v>
      </c>
      <c r="G1214" s="58" t="s">
        <v>173</v>
      </c>
    </row>
    <row r="1215" spans="1:7" x14ac:dyDescent="0.2">
      <c r="A1215" s="3" t="str">
        <f t="shared" si="38"/>
        <v>Signer les formulaires d’obtention de vignette pour personnes handicapéesTerre-Neuve-et-LabradorInfirmières psychiatriques autorisées</v>
      </c>
      <c r="B1215" s="3" t="s">
        <v>165</v>
      </c>
      <c r="C1215" s="5" t="s">
        <v>111</v>
      </c>
      <c r="D1215" s="104" t="s">
        <v>37</v>
      </c>
      <c r="E1215" s="33" t="s">
        <v>98</v>
      </c>
      <c r="F1215" s="56" t="str">
        <f t="shared" si="39"/>
        <v>—</v>
      </c>
      <c r="G1215" s="58" t="s">
        <v>173</v>
      </c>
    </row>
    <row r="1216" spans="1:7" x14ac:dyDescent="0.2">
      <c r="A1216" s="3" t="str">
        <f t="shared" si="38"/>
        <v>Admettre des patients à des établissements de soins de longue durée Terre-Neuve-et-LabradorInfirmières psychiatriques autorisées</v>
      </c>
      <c r="B1216" s="3" t="s">
        <v>165</v>
      </c>
      <c r="C1216" s="5" t="s">
        <v>111</v>
      </c>
      <c r="D1216" s="104" t="s">
        <v>37</v>
      </c>
      <c r="E1216" s="33" t="s">
        <v>99</v>
      </c>
      <c r="F1216" s="56" t="str">
        <f t="shared" si="39"/>
        <v>—</v>
      </c>
      <c r="G1216" s="58" t="s">
        <v>173</v>
      </c>
    </row>
    <row r="1217" spans="1:7" x14ac:dyDescent="0.2">
      <c r="A1217" s="3" t="str">
        <f t="shared" si="38"/>
        <v>Remplir la Formule 1 d’admission non volontaire à l’hôpital Terre-Neuve-et-LabradorInfirmières psychiatriques autorisées</v>
      </c>
      <c r="B1217" s="3" t="s">
        <v>165</v>
      </c>
      <c r="C1217" s="5" t="s">
        <v>111</v>
      </c>
      <c r="D1217" s="104" t="s">
        <v>37</v>
      </c>
      <c r="E1217" s="33" t="s">
        <v>100</v>
      </c>
      <c r="F1217" s="56" t="str">
        <f t="shared" si="39"/>
        <v>—</v>
      </c>
      <c r="G1217" s="58" t="s">
        <v>173</v>
      </c>
    </row>
    <row r="1218" spans="1:7" x14ac:dyDescent="0.2">
      <c r="A1218" s="3" t="str">
        <f t="shared" si="38"/>
        <v>Tenir une clinique de gestion des maladies (soin des pieds, diabète) Terre-Neuve-et-LabradorInfirmières psychiatriques autorisées</v>
      </c>
      <c r="B1218" s="3" t="s">
        <v>165</v>
      </c>
      <c r="C1218" s="5" t="s">
        <v>111</v>
      </c>
      <c r="D1218" s="104" t="s">
        <v>37</v>
      </c>
      <c r="E1218" s="114" t="s">
        <v>101</v>
      </c>
      <c r="F1218" s="56" t="str">
        <f t="shared" si="39"/>
        <v>—</v>
      </c>
      <c r="G1218" s="58" t="s">
        <v>173</v>
      </c>
    </row>
    <row r="1219" spans="1:7" hidden="1" x14ac:dyDescent="0.2">
      <c r="A1219" s="3" t="str">
        <f t="shared" si="38"/>
        <v/>
      </c>
      <c r="B1219" s="3"/>
      <c r="D1219" s="17"/>
      <c r="E1219" s="22"/>
      <c r="F1219" s="56"/>
      <c r="G1219" s="93"/>
    </row>
    <row r="1220" spans="1:7" hidden="1" x14ac:dyDescent="0.2">
      <c r="A1220" s="3" t="str">
        <f t="shared" ref="A1220:A1283" si="40">CONCATENATE(E1220,C1220,D1220)</f>
        <v/>
      </c>
      <c r="B1220" s="3"/>
      <c r="D1220" s="17"/>
      <c r="E1220" s="22"/>
      <c r="F1220" s="56"/>
      <c r="G1220" s="93"/>
    </row>
    <row r="1221" spans="1:7" hidden="1" x14ac:dyDescent="0.2">
      <c r="A1221" s="3" t="str">
        <f t="shared" si="40"/>
        <v/>
      </c>
      <c r="B1221" s="3"/>
      <c r="D1221" s="17"/>
      <c r="E1221" s="22"/>
      <c r="F1221" s="56"/>
      <c r="G1221" s="93"/>
    </row>
    <row r="1222" spans="1:7" hidden="1" x14ac:dyDescent="0.2">
      <c r="A1222" s="3" t="str">
        <f t="shared" si="40"/>
        <v/>
      </c>
      <c r="B1222" s="3"/>
      <c r="D1222" s="17"/>
      <c r="E1222" s="22"/>
      <c r="F1222" s="56"/>
      <c r="G1222" s="93"/>
    </row>
    <row r="1223" spans="1:7" hidden="1" x14ac:dyDescent="0.2">
      <c r="A1223" s="3" t="str">
        <f t="shared" si="40"/>
        <v/>
      </c>
      <c r="B1223" s="3"/>
      <c r="D1223" s="17"/>
      <c r="E1223" s="23"/>
      <c r="F1223" s="56"/>
      <c r="G1223" s="93"/>
    </row>
    <row r="1224" spans="1:7" hidden="1" x14ac:dyDescent="0.2">
      <c r="A1224" s="3" t="str">
        <f t="shared" si="40"/>
        <v/>
      </c>
      <c r="B1224" s="3"/>
      <c r="D1224" s="17"/>
      <c r="E1224" s="23"/>
      <c r="F1224" s="56"/>
      <c r="G1224" s="93"/>
    </row>
    <row r="1225" spans="1:7" hidden="1" x14ac:dyDescent="0.2">
      <c r="A1225" s="3" t="str">
        <f t="shared" si="40"/>
        <v/>
      </c>
      <c r="B1225" s="3"/>
      <c r="D1225" s="17"/>
      <c r="E1225" s="22"/>
      <c r="F1225" s="56"/>
      <c r="G1225" s="93"/>
    </row>
    <row r="1226" spans="1:7" hidden="1" x14ac:dyDescent="0.2">
      <c r="A1226" s="3" t="str">
        <f t="shared" si="40"/>
        <v/>
      </c>
      <c r="B1226" s="3"/>
      <c r="D1226" s="17"/>
      <c r="E1226" s="22"/>
      <c r="F1226" s="56"/>
      <c r="G1226" s="93"/>
    </row>
    <row r="1227" spans="1:7" hidden="1" x14ac:dyDescent="0.2">
      <c r="A1227" s="3" t="str">
        <f t="shared" si="40"/>
        <v/>
      </c>
      <c r="B1227" s="3"/>
      <c r="D1227" s="17"/>
      <c r="E1227" s="114"/>
      <c r="F1227" s="56"/>
      <c r="G1227" s="93"/>
    </row>
    <row r="1228" spans="1:7" hidden="1" x14ac:dyDescent="0.2">
      <c r="A1228" s="3" t="str">
        <f t="shared" si="40"/>
        <v/>
      </c>
      <c r="B1228" s="3"/>
      <c r="D1228" s="17"/>
      <c r="E1228" s="114"/>
      <c r="F1228" s="56"/>
      <c r="G1228" s="93"/>
    </row>
    <row r="1229" spans="1:7" hidden="1" x14ac:dyDescent="0.2">
      <c r="A1229" s="3" t="str">
        <f t="shared" si="40"/>
        <v/>
      </c>
      <c r="B1229" s="3"/>
      <c r="D1229" s="17"/>
      <c r="E1229" s="114"/>
      <c r="F1229" s="56"/>
      <c r="G1229" s="93"/>
    </row>
    <row r="1230" spans="1:7" hidden="1" x14ac:dyDescent="0.2">
      <c r="A1230" s="3" t="str">
        <f t="shared" si="40"/>
        <v/>
      </c>
      <c r="B1230" s="3"/>
      <c r="D1230" s="17"/>
      <c r="E1230" s="33"/>
      <c r="F1230" s="56"/>
      <c r="G1230" s="93"/>
    </row>
    <row r="1231" spans="1:7" hidden="1" x14ac:dyDescent="0.2">
      <c r="A1231" s="3" t="str">
        <f t="shared" si="40"/>
        <v/>
      </c>
      <c r="B1231" s="3"/>
      <c r="D1231" s="17"/>
      <c r="E1231" s="22"/>
      <c r="F1231" s="56"/>
      <c r="G1231" s="93"/>
    </row>
    <row r="1232" spans="1:7" hidden="1" x14ac:dyDescent="0.2">
      <c r="A1232" s="3" t="str">
        <f t="shared" si="40"/>
        <v/>
      </c>
      <c r="B1232" s="3"/>
      <c r="D1232" s="17"/>
      <c r="E1232" s="22"/>
      <c r="F1232" s="56"/>
      <c r="G1232" s="93"/>
    </row>
    <row r="1233" spans="1:7" hidden="1" x14ac:dyDescent="0.2">
      <c r="A1233" s="3" t="str">
        <f t="shared" si="40"/>
        <v/>
      </c>
      <c r="B1233" s="3"/>
      <c r="D1233" s="17"/>
      <c r="E1233" s="89"/>
      <c r="F1233" s="56"/>
      <c r="G1233" s="93"/>
    </row>
    <row r="1234" spans="1:7" hidden="1" x14ac:dyDescent="0.2">
      <c r="A1234" s="3" t="str">
        <f t="shared" si="40"/>
        <v/>
      </c>
      <c r="B1234" s="3"/>
      <c r="D1234" s="17"/>
      <c r="E1234" s="89"/>
      <c r="F1234" s="56"/>
      <c r="G1234" s="93"/>
    </row>
    <row r="1235" spans="1:7" hidden="1" x14ac:dyDescent="0.2">
      <c r="A1235" s="3" t="str">
        <f t="shared" si="40"/>
        <v/>
      </c>
      <c r="B1235" s="3"/>
      <c r="D1235" s="17"/>
      <c r="E1235" s="89"/>
      <c r="F1235" s="56"/>
      <c r="G1235" s="93"/>
    </row>
    <row r="1236" spans="1:7" hidden="1" x14ac:dyDescent="0.2">
      <c r="A1236" s="3" t="str">
        <f t="shared" si="40"/>
        <v/>
      </c>
      <c r="B1236" s="3"/>
      <c r="D1236" s="17"/>
      <c r="E1236" s="33"/>
      <c r="F1236" s="56"/>
      <c r="G1236" s="93"/>
    </row>
    <row r="1237" spans="1:7" hidden="1" x14ac:dyDescent="0.2">
      <c r="A1237" s="3" t="str">
        <f t="shared" si="40"/>
        <v/>
      </c>
      <c r="B1237" s="3"/>
      <c r="D1237" s="17"/>
      <c r="E1237" s="114"/>
      <c r="F1237" s="56"/>
      <c r="G1237" s="93"/>
    </row>
    <row r="1238" spans="1:7" hidden="1" x14ac:dyDescent="0.2">
      <c r="A1238" s="3" t="str">
        <f t="shared" si="40"/>
        <v/>
      </c>
      <c r="B1238" s="3"/>
      <c r="D1238" s="17"/>
      <c r="E1238" s="114"/>
      <c r="F1238" s="56"/>
      <c r="G1238" s="93"/>
    </row>
    <row r="1239" spans="1:7" hidden="1" x14ac:dyDescent="0.2">
      <c r="A1239" s="3" t="str">
        <f t="shared" si="40"/>
        <v/>
      </c>
      <c r="B1239" s="3"/>
      <c r="D1239" s="17"/>
      <c r="E1239" s="114"/>
      <c r="F1239" s="56"/>
      <c r="G1239" s="93"/>
    </row>
    <row r="1240" spans="1:7" hidden="1" x14ac:dyDescent="0.2">
      <c r="A1240" s="3" t="str">
        <f t="shared" si="40"/>
        <v/>
      </c>
      <c r="B1240" s="3"/>
      <c r="D1240" s="17"/>
      <c r="E1240" s="33"/>
      <c r="F1240" s="56"/>
      <c r="G1240" s="93"/>
    </row>
    <row r="1241" spans="1:7" hidden="1" x14ac:dyDescent="0.2">
      <c r="A1241" s="3" t="str">
        <f t="shared" si="40"/>
        <v/>
      </c>
      <c r="B1241" s="3"/>
      <c r="D1241" s="17"/>
      <c r="E1241" s="33"/>
      <c r="F1241" s="56"/>
      <c r="G1241" s="93"/>
    </row>
    <row r="1242" spans="1:7" hidden="1" x14ac:dyDescent="0.2">
      <c r="A1242" s="3" t="str">
        <f t="shared" si="40"/>
        <v/>
      </c>
      <c r="B1242" s="3"/>
      <c r="D1242" s="17"/>
      <c r="E1242" s="114"/>
      <c r="F1242" s="56"/>
      <c r="G1242" s="93"/>
    </row>
    <row r="1243" spans="1:7" hidden="1" x14ac:dyDescent="0.2">
      <c r="A1243" s="3" t="str">
        <f t="shared" si="40"/>
        <v/>
      </c>
      <c r="B1243" s="3"/>
      <c r="D1243" s="17"/>
      <c r="E1243" s="114"/>
      <c r="F1243" s="56"/>
      <c r="G1243" s="93"/>
    </row>
    <row r="1244" spans="1:7" hidden="1" x14ac:dyDescent="0.2">
      <c r="A1244" s="3" t="str">
        <f t="shared" si="40"/>
        <v/>
      </c>
      <c r="B1244" s="3"/>
      <c r="D1244" s="17"/>
      <c r="E1244" s="119"/>
      <c r="F1244" s="56"/>
      <c r="G1244" s="93"/>
    </row>
    <row r="1245" spans="1:7" hidden="1" x14ac:dyDescent="0.2">
      <c r="A1245" s="3" t="str">
        <f t="shared" si="40"/>
        <v/>
      </c>
      <c r="B1245" s="3"/>
      <c r="D1245" s="17"/>
      <c r="E1245" s="33"/>
      <c r="F1245" s="56"/>
      <c r="G1245" s="93"/>
    </row>
    <row r="1246" spans="1:7" hidden="1" x14ac:dyDescent="0.2">
      <c r="A1246" s="3" t="str">
        <f t="shared" si="40"/>
        <v/>
      </c>
      <c r="B1246" s="3"/>
      <c r="D1246" s="17"/>
      <c r="E1246" s="33"/>
      <c r="F1246" s="56"/>
      <c r="G1246" s="93"/>
    </row>
    <row r="1247" spans="1:7" hidden="1" x14ac:dyDescent="0.2">
      <c r="A1247" s="3" t="str">
        <f t="shared" si="40"/>
        <v/>
      </c>
      <c r="B1247" s="3"/>
      <c r="D1247" s="17"/>
      <c r="E1247" s="33"/>
      <c r="F1247" s="56"/>
      <c r="G1247" s="93"/>
    </row>
    <row r="1248" spans="1:7" hidden="1" x14ac:dyDescent="0.2">
      <c r="A1248" s="3" t="str">
        <f t="shared" si="40"/>
        <v/>
      </c>
      <c r="B1248" s="3"/>
      <c r="D1248" s="17"/>
      <c r="E1248" s="33"/>
      <c r="F1248" s="56"/>
      <c r="G1248" s="93"/>
    </row>
    <row r="1249" spans="1:7" hidden="1" x14ac:dyDescent="0.2">
      <c r="A1249" s="3" t="str">
        <f t="shared" si="40"/>
        <v/>
      </c>
      <c r="B1249" s="3"/>
      <c r="D1249" s="17"/>
      <c r="E1249" s="33"/>
      <c r="F1249" s="56"/>
      <c r="G1249" s="93"/>
    </row>
    <row r="1250" spans="1:7" hidden="1" x14ac:dyDescent="0.2">
      <c r="A1250" s="3" t="str">
        <f t="shared" si="40"/>
        <v/>
      </c>
      <c r="B1250" s="3"/>
      <c r="D1250" s="17"/>
      <c r="E1250" s="33"/>
      <c r="F1250" s="56"/>
      <c r="G1250" s="93"/>
    </row>
    <row r="1251" spans="1:7" hidden="1" x14ac:dyDescent="0.2">
      <c r="A1251" s="3" t="str">
        <f t="shared" si="40"/>
        <v/>
      </c>
      <c r="B1251" s="3"/>
      <c r="D1251" s="17"/>
      <c r="E1251" s="33"/>
      <c r="F1251" s="56"/>
      <c r="G1251" s="93"/>
    </row>
    <row r="1252" spans="1:7" hidden="1" x14ac:dyDescent="0.2">
      <c r="A1252" s="3" t="str">
        <f t="shared" si="40"/>
        <v/>
      </c>
      <c r="B1252" s="3"/>
      <c r="D1252" s="17"/>
      <c r="E1252" s="33"/>
      <c r="F1252" s="56"/>
      <c r="G1252" s="93"/>
    </row>
    <row r="1253" spans="1:7" hidden="1" x14ac:dyDescent="0.2">
      <c r="A1253" s="3" t="str">
        <f t="shared" si="40"/>
        <v/>
      </c>
      <c r="B1253" s="3"/>
      <c r="D1253" s="17"/>
      <c r="E1253" s="33"/>
      <c r="F1253" s="56"/>
      <c r="G1253" s="93"/>
    </row>
    <row r="1254" spans="1:7" hidden="1" x14ac:dyDescent="0.2">
      <c r="A1254" s="3" t="str">
        <f t="shared" si="40"/>
        <v/>
      </c>
      <c r="B1254" s="3"/>
      <c r="D1254" s="17"/>
      <c r="E1254" s="114"/>
      <c r="F1254" s="56"/>
      <c r="G1254" s="93"/>
    </row>
    <row r="1255" spans="1:7" hidden="1" x14ac:dyDescent="0.2">
      <c r="A1255" s="3" t="str">
        <f t="shared" si="40"/>
        <v/>
      </c>
      <c r="B1255" s="3"/>
      <c r="D1255" s="17"/>
      <c r="E1255" s="114"/>
      <c r="F1255" s="56"/>
      <c r="G1255" s="93"/>
    </row>
    <row r="1256" spans="1:7" hidden="1" x14ac:dyDescent="0.2">
      <c r="A1256" s="3" t="str">
        <f t="shared" si="40"/>
        <v/>
      </c>
      <c r="B1256" s="3"/>
      <c r="D1256" s="17"/>
      <c r="E1256" s="115"/>
      <c r="F1256" s="56"/>
      <c r="G1256" s="93"/>
    </row>
    <row r="1257" spans="1:7" hidden="1" x14ac:dyDescent="0.2">
      <c r="A1257" s="3" t="str">
        <f t="shared" si="40"/>
        <v/>
      </c>
      <c r="B1257" s="3"/>
      <c r="D1257" s="17"/>
      <c r="E1257" s="114"/>
      <c r="F1257" s="56"/>
      <c r="G1257" s="93"/>
    </row>
    <row r="1258" spans="1:7" hidden="1" x14ac:dyDescent="0.2">
      <c r="A1258" s="3" t="str">
        <f t="shared" si="40"/>
        <v/>
      </c>
      <c r="B1258" s="3"/>
      <c r="D1258" s="17"/>
      <c r="E1258" s="114"/>
      <c r="F1258" s="56"/>
      <c r="G1258" s="93"/>
    </row>
    <row r="1259" spans="1:7" hidden="1" x14ac:dyDescent="0.2">
      <c r="A1259" s="3" t="str">
        <f t="shared" si="40"/>
        <v/>
      </c>
      <c r="B1259" s="3"/>
      <c r="D1259" s="17"/>
      <c r="E1259" s="114"/>
      <c r="F1259" s="56"/>
      <c r="G1259" s="93"/>
    </row>
    <row r="1260" spans="1:7" hidden="1" x14ac:dyDescent="0.2">
      <c r="A1260" s="3" t="str">
        <f t="shared" si="40"/>
        <v/>
      </c>
      <c r="B1260" s="3"/>
      <c r="D1260" s="17"/>
      <c r="E1260" s="114"/>
      <c r="F1260" s="56"/>
      <c r="G1260" s="93"/>
    </row>
    <row r="1261" spans="1:7" hidden="1" x14ac:dyDescent="0.2">
      <c r="A1261" s="3" t="str">
        <f t="shared" si="40"/>
        <v/>
      </c>
      <c r="B1261" s="3"/>
      <c r="D1261" s="17"/>
      <c r="E1261" s="114"/>
      <c r="F1261" s="56"/>
      <c r="G1261" s="93"/>
    </row>
    <row r="1262" spans="1:7" hidden="1" x14ac:dyDescent="0.2">
      <c r="A1262" s="3" t="str">
        <f t="shared" si="40"/>
        <v/>
      </c>
      <c r="B1262" s="3"/>
      <c r="D1262" s="17"/>
      <c r="E1262" s="114"/>
      <c r="F1262" s="56"/>
      <c r="G1262" s="93"/>
    </row>
    <row r="1263" spans="1:7" hidden="1" x14ac:dyDescent="0.2">
      <c r="A1263" s="3" t="str">
        <f t="shared" si="40"/>
        <v/>
      </c>
      <c r="B1263" s="3"/>
      <c r="D1263" s="17"/>
      <c r="E1263" s="33"/>
      <c r="F1263" s="56"/>
      <c r="G1263" s="93"/>
    </row>
    <row r="1264" spans="1:7" hidden="1" x14ac:dyDescent="0.2">
      <c r="A1264" s="3" t="str">
        <f t="shared" si="40"/>
        <v/>
      </c>
      <c r="B1264" s="3"/>
      <c r="D1264" s="17"/>
      <c r="E1264" s="33"/>
      <c r="F1264" s="56"/>
      <c r="G1264" s="93"/>
    </row>
    <row r="1265" spans="1:7" hidden="1" x14ac:dyDescent="0.2">
      <c r="A1265" s="3" t="str">
        <f t="shared" si="40"/>
        <v/>
      </c>
      <c r="B1265" s="3"/>
      <c r="D1265" s="17"/>
      <c r="E1265" s="33"/>
      <c r="F1265" s="56"/>
      <c r="G1265" s="93"/>
    </row>
    <row r="1266" spans="1:7" hidden="1" x14ac:dyDescent="0.2">
      <c r="A1266" s="3" t="str">
        <f t="shared" si="40"/>
        <v/>
      </c>
      <c r="B1266" s="3"/>
      <c r="D1266" s="17"/>
      <c r="E1266" s="114"/>
      <c r="F1266" s="56"/>
      <c r="G1266" s="93"/>
    </row>
    <row r="1267" spans="1:7" hidden="1" x14ac:dyDescent="0.2">
      <c r="A1267" s="3" t="str">
        <f t="shared" si="40"/>
        <v/>
      </c>
      <c r="B1267" s="3"/>
      <c r="D1267" s="17"/>
      <c r="E1267" s="114"/>
      <c r="F1267" s="56"/>
      <c r="G1267" s="93"/>
    </row>
    <row r="1268" spans="1:7" hidden="1" x14ac:dyDescent="0.2">
      <c r="A1268" s="3" t="str">
        <f t="shared" si="40"/>
        <v/>
      </c>
      <c r="B1268" s="3"/>
      <c r="D1268" s="17"/>
      <c r="E1268" s="33"/>
      <c r="F1268" s="56"/>
      <c r="G1268" s="93"/>
    </row>
    <row r="1269" spans="1:7" hidden="1" x14ac:dyDescent="0.2">
      <c r="A1269" s="3" t="str">
        <f t="shared" si="40"/>
        <v/>
      </c>
      <c r="B1269" s="3"/>
      <c r="D1269" s="17"/>
      <c r="E1269" s="114"/>
      <c r="F1269" s="56"/>
      <c r="G1269" s="93"/>
    </row>
    <row r="1270" spans="1:7" hidden="1" x14ac:dyDescent="0.2">
      <c r="A1270" s="3" t="str">
        <f t="shared" si="40"/>
        <v/>
      </c>
      <c r="B1270" s="3"/>
      <c r="D1270" s="17"/>
      <c r="E1270" s="33"/>
      <c r="F1270" s="56"/>
      <c r="G1270" s="93"/>
    </row>
    <row r="1271" spans="1:7" hidden="1" x14ac:dyDescent="0.2">
      <c r="A1271" s="3" t="str">
        <f t="shared" si="40"/>
        <v/>
      </c>
      <c r="B1271" s="3"/>
      <c r="D1271" s="17"/>
      <c r="E1271" s="114"/>
      <c r="F1271" s="56"/>
      <c r="G1271" s="93"/>
    </row>
    <row r="1272" spans="1:7" hidden="1" x14ac:dyDescent="0.2">
      <c r="A1272" s="3" t="str">
        <f t="shared" si="40"/>
        <v/>
      </c>
      <c r="B1272" s="3"/>
      <c r="D1272" s="17"/>
      <c r="E1272" s="33"/>
      <c r="F1272" s="56"/>
      <c r="G1272" s="93"/>
    </row>
    <row r="1273" spans="1:7" hidden="1" x14ac:dyDescent="0.2">
      <c r="A1273" s="3" t="str">
        <f t="shared" si="40"/>
        <v/>
      </c>
      <c r="B1273" s="3"/>
      <c r="D1273" s="17"/>
      <c r="E1273" s="33"/>
      <c r="F1273" s="56"/>
      <c r="G1273" s="93"/>
    </row>
    <row r="1274" spans="1:7" hidden="1" x14ac:dyDescent="0.2">
      <c r="A1274" s="3" t="str">
        <f t="shared" si="40"/>
        <v/>
      </c>
      <c r="B1274" s="3"/>
      <c r="D1274" s="17"/>
      <c r="E1274" s="33"/>
      <c r="F1274" s="56"/>
      <c r="G1274" s="93"/>
    </row>
    <row r="1275" spans="1:7" hidden="1" x14ac:dyDescent="0.2">
      <c r="A1275" s="3" t="str">
        <f t="shared" si="40"/>
        <v/>
      </c>
      <c r="B1275" s="3"/>
      <c r="D1275" s="17"/>
      <c r="E1275" s="33"/>
      <c r="F1275" s="56"/>
      <c r="G1275" s="93"/>
    </row>
    <row r="1276" spans="1:7" hidden="1" x14ac:dyDescent="0.2">
      <c r="A1276" s="3" t="str">
        <f t="shared" si="40"/>
        <v/>
      </c>
      <c r="B1276" s="3"/>
      <c r="D1276" s="17"/>
      <c r="E1276" s="33"/>
      <c r="F1276" s="56"/>
      <c r="G1276" s="93"/>
    </row>
    <row r="1277" spans="1:7" hidden="1" x14ac:dyDescent="0.2">
      <c r="A1277" s="3" t="str">
        <f t="shared" si="40"/>
        <v/>
      </c>
      <c r="B1277" s="3"/>
      <c r="D1277" s="17"/>
      <c r="E1277" s="33"/>
      <c r="F1277" s="56"/>
      <c r="G1277" s="93"/>
    </row>
    <row r="1278" spans="1:7" hidden="1" x14ac:dyDescent="0.2">
      <c r="A1278" s="3" t="str">
        <f t="shared" si="40"/>
        <v/>
      </c>
      <c r="B1278" s="3"/>
      <c r="D1278" s="17"/>
      <c r="E1278" s="33"/>
      <c r="F1278" s="56"/>
      <c r="G1278" s="93"/>
    </row>
    <row r="1279" spans="1:7" hidden="1" x14ac:dyDescent="0.2">
      <c r="A1279" s="3" t="str">
        <f t="shared" si="40"/>
        <v/>
      </c>
      <c r="B1279" s="3"/>
      <c r="D1279" s="17"/>
      <c r="E1279" s="33"/>
      <c r="F1279" s="56"/>
      <c r="G1279" s="93"/>
    </row>
    <row r="1280" spans="1:7" hidden="1" x14ac:dyDescent="0.2">
      <c r="A1280" s="3" t="str">
        <f t="shared" si="40"/>
        <v/>
      </c>
      <c r="B1280" s="3"/>
      <c r="D1280" s="17"/>
      <c r="E1280" s="33"/>
      <c r="F1280" s="56"/>
      <c r="G1280" s="93"/>
    </row>
    <row r="1281" spans="1:7" hidden="1" x14ac:dyDescent="0.2">
      <c r="A1281" s="3" t="str">
        <f t="shared" si="40"/>
        <v/>
      </c>
      <c r="B1281" s="3"/>
      <c r="D1281" s="17"/>
      <c r="E1281" s="33"/>
      <c r="F1281" s="56"/>
      <c r="G1281" s="93"/>
    </row>
    <row r="1282" spans="1:7" hidden="1" x14ac:dyDescent="0.2">
      <c r="A1282" s="3" t="str">
        <f t="shared" si="40"/>
        <v/>
      </c>
      <c r="B1282" s="3"/>
      <c r="D1282" s="17"/>
      <c r="E1282" s="114"/>
      <c r="F1282" s="56"/>
      <c r="G1282" s="93"/>
    </row>
    <row r="1283" spans="1:7" x14ac:dyDescent="0.2">
      <c r="A1283" s="3" t="str">
        <f t="shared" si="40"/>
        <v>Évaluer la santéNouvelle-ÉcosseInfirmières autorisées</v>
      </c>
      <c r="B1283" s="3" t="s">
        <v>158</v>
      </c>
      <c r="C1283" s="5" t="s">
        <v>113</v>
      </c>
      <c r="D1283" s="5" t="s">
        <v>36</v>
      </c>
      <c r="E1283" s="22" t="s">
        <v>40</v>
      </c>
      <c r="F1283" s="56" t="str">
        <f t="shared" ref="F1283" si="41">TRIM(G1283)</f>
        <v>Plein exercice</v>
      </c>
      <c r="G1283" s="93" t="s">
        <v>133</v>
      </c>
    </row>
    <row r="1284" spans="1:7" x14ac:dyDescent="0.2">
      <c r="A1284" s="3" t="str">
        <f t="shared" ref="A1284:A1347" si="42">CONCATENATE(E1284,C1284,D1284)</f>
        <v>Établir le diagnostic infirmierNouvelle-ÉcosseInfirmières autorisées</v>
      </c>
      <c r="B1284" s="3" t="s">
        <v>158</v>
      </c>
      <c r="C1284" s="5" t="s">
        <v>113</v>
      </c>
      <c r="D1284" s="5" t="s">
        <v>36</v>
      </c>
      <c r="E1284" s="22" t="s">
        <v>41</v>
      </c>
      <c r="F1284" s="56" t="str">
        <f t="shared" ref="F1284:F1347" si="43">TRIM(G1284)</f>
        <v>Plein exercice</v>
      </c>
      <c r="G1284" s="93" t="s">
        <v>133</v>
      </c>
    </row>
    <row r="1285" spans="1:7" x14ac:dyDescent="0.2">
      <c r="A1285" s="3" t="str">
        <f t="shared" si="42"/>
        <v>Élaborer le plan de soins infirmiersNouvelle-ÉcosseInfirmières autorisées</v>
      </c>
      <c r="B1285" s="3" t="s">
        <v>158</v>
      </c>
      <c r="C1285" s="5" t="s">
        <v>113</v>
      </c>
      <c r="D1285" s="5" t="s">
        <v>36</v>
      </c>
      <c r="E1285" s="22" t="s">
        <v>42</v>
      </c>
      <c r="F1285" s="56" t="str">
        <f t="shared" si="43"/>
        <v>Plein exercice</v>
      </c>
      <c r="G1285" s="93" t="s">
        <v>133</v>
      </c>
    </row>
    <row r="1286" spans="1:7" x14ac:dyDescent="0.2">
      <c r="A1286" s="3" t="str">
        <f t="shared" si="42"/>
        <v>Réaliser les interventions infirmièresNouvelle-ÉcosseInfirmières autorisées</v>
      </c>
      <c r="B1286" s="3" t="s">
        <v>158</v>
      </c>
      <c r="C1286" s="5" t="s">
        <v>113</v>
      </c>
      <c r="D1286" s="5" t="s">
        <v>36</v>
      </c>
      <c r="E1286" s="22" t="s">
        <v>43</v>
      </c>
      <c r="F1286" s="56" t="str">
        <f t="shared" si="43"/>
        <v>Plein exercice</v>
      </c>
      <c r="G1286" s="93" t="s">
        <v>133</v>
      </c>
    </row>
    <row r="1287" spans="1:7" x14ac:dyDescent="0.2">
      <c r="A1287" s="3" t="str">
        <f t="shared" si="42"/>
        <v>Consulter d’autres professionnels de la santéNouvelle-ÉcosseInfirmières autorisées</v>
      </c>
      <c r="B1287" s="3" t="s">
        <v>158</v>
      </c>
      <c r="C1287" s="5" t="s">
        <v>113</v>
      </c>
      <c r="D1287" s="5" t="s">
        <v>36</v>
      </c>
      <c r="E1287" s="23" t="s">
        <v>44</v>
      </c>
      <c r="F1287" s="56" t="str">
        <f t="shared" si="43"/>
        <v>Plein exercice</v>
      </c>
      <c r="G1287" s="93" t="s">
        <v>133</v>
      </c>
    </row>
    <row r="1288" spans="1:7" ht="28.5" x14ac:dyDescent="0.2">
      <c r="A1288" s="3" t="str">
        <f t="shared" si="42"/>
        <v>Orienter les patients vers d’autres professionnels de la santéNouvelle-ÉcosseInfirmières autorisées</v>
      </c>
      <c r="B1288" s="3" t="s">
        <v>158</v>
      </c>
      <c r="C1288" s="5" t="s">
        <v>113</v>
      </c>
      <c r="D1288" s="5" t="s">
        <v>36</v>
      </c>
      <c r="E1288" s="23" t="s">
        <v>45</v>
      </c>
      <c r="F1288" s="56" t="str">
        <f t="shared" si="43"/>
        <v>Exercice restreint</v>
      </c>
      <c r="G1288" s="93" t="s">
        <v>182</v>
      </c>
    </row>
    <row r="1289" spans="1:7" x14ac:dyDescent="0.2">
      <c r="A1289" s="3" t="str">
        <f t="shared" si="42"/>
        <v>Coordonner les services de santé Nouvelle-ÉcosseInfirmières autorisées</v>
      </c>
      <c r="B1289" s="3" t="s">
        <v>158</v>
      </c>
      <c r="C1289" s="5" t="s">
        <v>113</v>
      </c>
      <c r="D1289" s="5" t="s">
        <v>36</v>
      </c>
      <c r="E1289" s="22" t="s">
        <v>46</v>
      </c>
      <c r="F1289" s="56" t="str">
        <f t="shared" si="43"/>
        <v>Plein exercice</v>
      </c>
      <c r="G1289" s="93" t="s">
        <v>133</v>
      </c>
    </row>
    <row r="1290" spans="1:7" x14ac:dyDescent="0.2">
      <c r="A1290" s="3" t="str">
        <f t="shared" si="42"/>
        <v>Prescrire des radiographiesNouvelle-ÉcosseInfirmières autorisées</v>
      </c>
      <c r="B1290" s="3" t="s">
        <v>158</v>
      </c>
      <c r="C1290" s="5" t="s">
        <v>113</v>
      </c>
      <c r="D1290" s="5" t="s">
        <v>36</v>
      </c>
      <c r="E1290" s="22" t="s">
        <v>47</v>
      </c>
      <c r="F1290" s="56" t="str">
        <f t="shared" si="43"/>
        <v>Exercice restreint</v>
      </c>
      <c r="G1290" s="93" t="s">
        <v>182</v>
      </c>
    </row>
    <row r="1291" spans="1:7" x14ac:dyDescent="0.2">
      <c r="A1291" s="3" t="str">
        <f t="shared" si="42"/>
        <v>Interpréter les radiographiesNouvelle-ÉcosseInfirmières autorisées</v>
      </c>
      <c r="B1291" s="3" t="s">
        <v>158</v>
      </c>
      <c r="C1291" s="5" t="s">
        <v>113</v>
      </c>
      <c r="D1291" s="5" t="s">
        <v>36</v>
      </c>
      <c r="E1291" s="114" t="s">
        <v>48</v>
      </c>
      <c r="F1291" s="56" t="str">
        <f t="shared" si="43"/>
        <v>Exclu</v>
      </c>
      <c r="G1291" s="97" t="s">
        <v>140</v>
      </c>
    </row>
    <row r="1292" spans="1:7" x14ac:dyDescent="0.2">
      <c r="A1292" s="3" t="str">
        <f t="shared" si="42"/>
        <v>Prescrire des analyses de laboratoireNouvelle-ÉcosseInfirmières autorisées</v>
      </c>
      <c r="B1292" s="3" t="s">
        <v>158</v>
      </c>
      <c r="C1292" s="5" t="s">
        <v>113</v>
      </c>
      <c r="D1292" s="5" t="s">
        <v>36</v>
      </c>
      <c r="E1292" s="114" t="s">
        <v>49</v>
      </c>
      <c r="F1292" s="56" t="str">
        <f t="shared" si="43"/>
        <v>Exercice restreint</v>
      </c>
      <c r="G1292" s="93" t="s">
        <v>182</v>
      </c>
    </row>
    <row r="1293" spans="1:7" x14ac:dyDescent="0.2">
      <c r="A1293" s="3" t="str">
        <f t="shared" si="42"/>
        <v>Interpréter les résultats des analyses de laboratoireNouvelle-ÉcosseInfirmières autorisées</v>
      </c>
      <c r="B1293" s="3" t="s">
        <v>158</v>
      </c>
      <c r="C1293" s="5" t="s">
        <v>113</v>
      </c>
      <c r="D1293" s="5" t="s">
        <v>36</v>
      </c>
      <c r="E1293" s="114" t="s">
        <v>50</v>
      </c>
      <c r="F1293" s="56" t="str">
        <f t="shared" si="43"/>
        <v>Plein exercice</v>
      </c>
      <c r="G1293" s="93" t="s">
        <v>133</v>
      </c>
    </row>
    <row r="1294" spans="1:7" x14ac:dyDescent="0.2">
      <c r="A1294" s="3" t="str">
        <f t="shared" si="42"/>
        <v>Communiquer les diagnostics et les résultats des tests aux patientsNouvelle-ÉcosseInfirmières autorisées</v>
      </c>
      <c r="B1294" s="3" t="s">
        <v>158</v>
      </c>
      <c r="C1294" s="5" t="s">
        <v>113</v>
      </c>
      <c r="D1294" s="5" t="s">
        <v>36</v>
      </c>
      <c r="E1294" s="33" t="s">
        <v>51</v>
      </c>
      <c r="F1294" s="56" t="str">
        <f t="shared" si="43"/>
        <v>Exercice restreint</v>
      </c>
      <c r="G1294" s="93" t="s">
        <v>182</v>
      </c>
    </row>
    <row r="1295" spans="1:7" x14ac:dyDescent="0.2">
      <c r="A1295" s="3" t="str">
        <f t="shared" si="42"/>
        <v>Surveiller et évaluer les résultats pour le clientNouvelle-ÉcosseInfirmières autorisées</v>
      </c>
      <c r="B1295" s="3" t="s">
        <v>158</v>
      </c>
      <c r="C1295" s="5" t="s">
        <v>113</v>
      </c>
      <c r="D1295" s="5" t="s">
        <v>36</v>
      </c>
      <c r="E1295" s="22" t="s">
        <v>52</v>
      </c>
      <c r="F1295" s="56" t="str">
        <f t="shared" si="43"/>
        <v>Plein exercice</v>
      </c>
      <c r="G1295" s="93" t="s">
        <v>133</v>
      </c>
    </row>
    <row r="1296" spans="1:7" x14ac:dyDescent="0.2">
      <c r="A1296" s="3" t="str">
        <f t="shared" si="42"/>
        <v>Effectuer des visites de suiviNouvelle-ÉcosseInfirmières autorisées</v>
      </c>
      <c r="B1296" s="3" t="s">
        <v>158</v>
      </c>
      <c r="C1296" s="5" t="s">
        <v>113</v>
      </c>
      <c r="D1296" s="5" t="s">
        <v>36</v>
      </c>
      <c r="E1296" s="22" t="s">
        <v>53</v>
      </c>
      <c r="F1296" s="56" t="str">
        <f t="shared" si="43"/>
        <v>Plein exercice</v>
      </c>
      <c r="G1296" s="93" t="s">
        <v>133</v>
      </c>
    </row>
    <row r="1297" spans="1:7" x14ac:dyDescent="0.2">
      <c r="A1297" s="3" t="str">
        <f t="shared" si="42"/>
        <v>Manage NP-led clinics Nouvelle-ÉcosseInfirmières autorisées</v>
      </c>
      <c r="B1297" s="3" t="s">
        <v>158</v>
      </c>
      <c r="C1297" s="5" t="s">
        <v>113</v>
      </c>
      <c r="D1297" s="5" t="s">
        <v>36</v>
      </c>
      <c r="E1297" s="89" t="s">
        <v>174</v>
      </c>
      <c r="F1297" s="56" t="str">
        <f t="shared" si="43"/>
        <v>Exclu</v>
      </c>
      <c r="G1297" s="97" t="s">
        <v>140</v>
      </c>
    </row>
    <row r="1298" spans="1:7" x14ac:dyDescent="0.2">
      <c r="A1298" s="3" t="str">
        <f t="shared" si="42"/>
        <v>Roster and manage patientsNouvelle-ÉcosseInfirmières autorisées</v>
      </c>
      <c r="B1298" s="3" t="s">
        <v>158</v>
      </c>
      <c r="C1298" s="5" t="s">
        <v>113</v>
      </c>
      <c r="D1298" s="5" t="s">
        <v>36</v>
      </c>
      <c r="E1298" s="89" t="s">
        <v>175</v>
      </c>
      <c r="F1298" s="56" t="str">
        <f t="shared" si="43"/>
        <v>Exclu</v>
      </c>
      <c r="G1298" s="97" t="s">
        <v>140</v>
      </c>
    </row>
    <row r="1299" spans="1:7" x14ac:dyDescent="0.2">
      <c r="A1299" s="3" t="str">
        <f t="shared" si="42"/>
        <v>Practise autonomouslyNouvelle-ÉcosseInfirmières autorisées</v>
      </c>
      <c r="B1299" s="3" t="s">
        <v>158</v>
      </c>
      <c r="C1299" s="5" t="s">
        <v>113</v>
      </c>
      <c r="D1299" s="5" t="s">
        <v>36</v>
      </c>
      <c r="E1299" s="89" t="s">
        <v>176</v>
      </c>
      <c r="F1299" s="56" t="str">
        <f t="shared" si="43"/>
        <v>Plein exercice</v>
      </c>
      <c r="G1299" s="93" t="s">
        <v>133</v>
      </c>
    </row>
    <row r="1300" spans="1:7" x14ac:dyDescent="0.2">
      <c r="A1300" s="3" t="str">
        <f t="shared" si="42"/>
        <v>Soigner des blessures (au-dessus du derme)Nouvelle-ÉcosseInfirmières autorisées</v>
      </c>
      <c r="B1300" s="3" t="s">
        <v>163</v>
      </c>
      <c r="C1300" s="5" t="s">
        <v>113</v>
      </c>
      <c r="D1300" s="5" t="s">
        <v>36</v>
      </c>
      <c r="E1300" s="33" t="s">
        <v>55</v>
      </c>
      <c r="F1300" s="56" t="str">
        <f t="shared" si="43"/>
        <v>Plein exercice</v>
      </c>
      <c r="G1300" s="93" t="s">
        <v>133</v>
      </c>
    </row>
    <row r="1301" spans="1:7" x14ac:dyDescent="0.2">
      <c r="A1301" s="3" t="str">
        <f t="shared" si="42"/>
        <v>Effectuer des interventions sous le dermeNouvelle-ÉcosseInfirmières autorisées</v>
      </c>
      <c r="B1301" s="3" t="s">
        <v>163</v>
      </c>
      <c r="C1301" s="5" t="s">
        <v>113</v>
      </c>
      <c r="D1301" s="5" t="s">
        <v>36</v>
      </c>
      <c r="E1301" s="114" t="s">
        <v>56</v>
      </c>
      <c r="F1301" s="56" t="str">
        <f t="shared" si="43"/>
        <v>Plein exercice</v>
      </c>
      <c r="G1301" s="93" t="s">
        <v>133</v>
      </c>
    </row>
    <row r="1302" spans="1:7" x14ac:dyDescent="0.2">
      <c r="A1302" s="3" t="str">
        <f t="shared" si="42"/>
        <v>Installer une ligne intraveineuseNouvelle-ÉcosseInfirmières autorisées</v>
      </c>
      <c r="B1302" s="3" t="s">
        <v>163</v>
      </c>
      <c r="C1302" s="5" t="s">
        <v>113</v>
      </c>
      <c r="D1302" s="5" t="s">
        <v>36</v>
      </c>
      <c r="E1302" s="114" t="s">
        <v>57</v>
      </c>
      <c r="F1302" s="56" t="str">
        <f t="shared" si="43"/>
        <v>Plein exercice</v>
      </c>
      <c r="G1302" s="93" t="s">
        <v>133</v>
      </c>
    </row>
    <row r="1303" spans="1:7" x14ac:dyDescent="0.2">
      <c r="A1303" s="3" t="str">
        <f t="shared" si="42"/>
        <v>Effectuer des interventions qui requièrent d’insérer un instrument ou un doigt dans un orifice corporelNouvelle-ÉcosseInfirmières autorisées</v>
      </c>
      <c r="B1303" s="3" t="s">
        <v>163</v>
      </c>
      <c r="C1303" s="5" t="s">
        <v>113</v>
      </c>
      <c r="D1303" s="5" t="s">
        <v>36</v>
      </c>
      <c r="E1303" s="114" t="s">
        <v>58</v>
      </c>
      <c r="F1303" s="56" t="str">
        <f t="shared" si="43"/>
        <v>Plein exercice</v>
      </c>
      <c r="G1303" s="93" t="s">
        <v>133</v>
      </c>
    </row>
    <row r="1304" spans="1:7" x14ac:dyDescent="0.2">
      <c r="A1304" s="3" t="str">
        <f t="shared" si="42"/>
        <v>Prescrire une forme de traitement par rayonnementNouvelle-ÉcosseInfirmières autorisées</v>
      </c>
      <c r="B1304" s="3" t="s">
        <v>163</v>
      </c>
      <c r="C1304" s="5" t="s">
        <v>113</v>
      </c>
      <c r="D1304" s="5" t="s">
        <v>36</v>
      </c>
      <c r="E1304" s="33" t="s">
        <v>59</v>
      </c>
      <c r="F1304" s="56" t="str">
        <f t="shared" si="43"/>
        <v>Exclu</v>
      </c>
      <c r="G1304" s="97" t="s">
        <v>140</v>
      </c>
    </row>
    <row r="1305" spans="1:7" x14ac:dyDescent="0.2">
      <c r="A1305" s="3" t="str">
        <f t="shared" si="42"/>
        <v>Appliquer une forme de traitement par rayonnementNouvelle-ÉcosseInfirmières autorisées</v>
      </c>
      <c r="B1305" s="3" t="s">
        <v>163</v>
      </c>
      <c r="C1305" s="5" t="s">
        <v>113</v>
      </c>
      <c r="D1305" s="5" t="s">
        <v>36</v>
      </c>
      <c r="E1305" s="33" t="s">
        <v>60</v>
      </c>
      <c r="F1305" s="56" t="str">
        <f t="shared" si="43"/>
        <v>Plein exercice</v>
      </c>
      <c r="G1305" s="93" t="s">
        <v>133</v>
      </c>
    </row>
    <row r="1306" spans="1:7" x14ac:dyDescent="0.2">
      <c r="A1306" s="3" t="str">
        <f t="shared" si="42"/>
        <v>Effectuer un électrocardiogrammeNouvelle-ÉcosseInfirmières autorisées</v>
      </c>
      <c r="B1306" s="3" t="s">
        <v>163</v>
      </c>
      <c r="C1306" s="5" t="s">
        <v>113</v>
      </c>
      <c r="D1306" s="5" t="s">
        <v>36</v>
      </c>
      <c r="E1306" s="114" t="s">
        <v>61</v>
      </c>
      <c r="F1306" s="56" t="str">
        <f t="shared" si="43"/>
        <v>Plein exercice</v>
      </c>
      <c r="G1306" s="93" t="s">
        <v>133</v>
      </c>
    </row>
    <row r="1307" spans="1:7" x14ac:dyDescent="0.2">
      <c r="A1307" s="3" t="str">
        <f t="shared" si="42"/>
        <v>Interpréter un électrocardiogrammeNouvelle-ÉcosseInfirmières autorisées</v>
      </c>
      <c r="B1307" s="3" t="s">
        <v>163</v>
      </c>
      <c r="C1307" s="5" t="s">
        <v>113</v>
      </c>
      <c r="D1307" s="5" t="s">
        <v>36</v>
      </c>
      <c r="E1307" s="114" t="s">
        <v>62</v>
      </c>
      <c r="F1307" s="56" t="str">
        <f t="shared" si="43"/>
        <v>Exclu</v>
      </c>
      <c r="G1307" s="97" t="s">
        <v>140</v>
      </c>
    </row>
    <row r="1308" spans="1:7" x14ac:dyDescent="0.2">
      <c r="A1308" s="3" t="str">
        <f t="shared" si="42"/>
        <v>Prescrire des analyses de sang et des produits sanguinsNouvelle-ÉcosseInfirmières autorisées</v>
      </c>
      <c r="B1308" s="3" t="s">
        <v>163</v>
      </c>
      <c r="C1308" s="5" t="s">
        <v>113</v>
      </c>
      <c r="D1308" s="5" t="s">
        <v>36</v>
      </c>
      <c r="E1308" s="119" t="s">
        <v>63</v>
      </c>
      <c r="F1308" s="56" t="str">
        <f t="shared" si="43"/>
        <v>Exclu</v>
      </c>
      <c r="G1308" s="97" t="s">
        <v>140</v>
      </c>
    </row>
    <row r="1309" spans="1:7" x14ac:dyDescent="0.2">
      <c r="A1309" s="3" t="str">
        <f t="shared" si="42"/>
        <v>Prescrire toute forme de radiothérapieNouvelle-ÉcosseInfirmières autorisées</v>
      </c>
      <c r="B1309" s="3" t="s">
        <v>163</v>
      </c>
      <c r="C1309" s="5" t="s">
        <v>113</v>
      </c>
      <c r="D1309" s="5" t="s">
        <v>36</v>
      </c>
      <c r="E1309" s="33" t="s">
        <v>64</v>
      </c>
      <c r="F1309" s="56" t="str">
        <f t="shared" si="43"/>
        <v>Exclu</v>
      </c>
      <c r="G1309" s="97" t="s">
        <v>140</v>
      </c>
    </row>
    <row r="1310" spans="1:7" x14ac:dyDescent="0.2">
      <c r="A1310" s="3" t="str">
        <f t="shared" si="42"/>
        <v>Appliquer toute forme de radiothérapieNouvelle-ÉcosseInfirmières autorisées</v>
      </c>
      <c r="B1310" s="3" t="s">
        <v>163</v>
      </c>
      <c r="C1310" s="5" t="s">
        <v>113</v>
      </c>
      <c r="D1310" s="5" t="s">
        <v>36</v>
      </c>
      <c r="E1310" s="33" t="s">
        <v>65</v>
      </c>
      <c r="F1310" s="56" t="str">
        <f t="shared" si="43"/>
        <v>Plein exercice</v>
      </c>
      <c r="G1310" s="93" t="s">
        <v>133</v>
      </c>
    </row>
    <row r="1311" spans="1:7" x14ac:dyDescent="0.2">
      <c r="A1311" s="3" t="str">
        <f t="shared" si="42"/>
        <v>Prescrire des traitements cosmétiques comme le BotoxNouvelle-ÉcosseInfirmières autorisées</v>
      </c>
      <c r="B1311" s="3" t="s">
        <v>163</v>
      </c>
      <c r="C1311" s="5" t="s">
        <v>113</v>
      </c>
      <c r="D1311" s="5" t="s">
        <v>36</v>
      </c>
      <c r="E1311" s="33" t="s">
        <v>66</v>
      </c>
      <c r="F1311" s="56" t="str">
        <f t="shared" si="43"/>
        <v>Exclu</v>
      </c>
      <c r="G1311" s="97" t="s">
        <v>140</v>
      </c>
    </row>
    <row r="1312" spans="1:7" x14ac:dyDescent="0.2">
      <c r="A1312" s="3" t="str">
        <f t="shared" si="42"/>
        <v>Appliquer des traitements cosmétiques comme le BotoxNouvelle-ÉcosseInfirmières autorisées</v>
      </c>
      <c r="B1312" s="3" t="s">
        <v>163</v>
      </c>
      <c r="C1312" s="5" t="s">
        <v>113</v>
      </c>
      <c r="D1312" s="5" t="s">
        <v>36</v>
      </c>
      <c r="E1312" s="33" t="s">
        <v>67</v>
      </c>
      <c r="F1312" s="56" t="str">
        <f t="shared" si="43"/>
        <v>Plein exercice</v>
      </c>
      <c r="G1312" s="93" t="s">
        <v>133</v>
      </c>
    </row>
    <row r="1313" spans="1:7" x14ac:dyDescent="0.2">
      <c r="A1313" s="3" t="str">
        <f t="shared" si="42"/>
        <v>Immobiliser des fracturesNouvelle-ÉcosseInfirmières autorisées</v>
      </c>
      <c r="B1313" s="3" t="s">
        <v>163</v>
      </c>
      <c r="C1313" s="5" t="s">
        <v>113</v>
      </c>
      <c r="D1313" s="5" t="s">
        <v>36</v>
      </c>
      <c r="E1313" s="33" t="s">
        <v>68</v>
      </c>
      <c r="F1313" s="56" t="str">
        <f t="shared" si="43"/>
        <v>Exclu</v>
      </c>
      <c r="G1313" s="97" t="s">
        <v>140</v>
      </c>
    </row>
    <row r="1314" spans="1:7" x14ac:dyDescent="0.2">
      <c r="A1314" s="3" t="str">
        <f t="shared" si="42"/>
        <v>Réduire une luxationNouvelle-ÉcosseInfirmières autorisées</v>
      </c>
      <c r="B1314" s="3" t="s">
        <v>163</v>
      </c>
      <c r="C1314" s="5" t="s">
        <v>113</v>
      </c>
      <c r="D1314" s="5" t="s">
        <v>36</v>
      </c>
      <c r="E1314" s="33" t="s">
        <v>69</v>
      </c>
      <c r="F1314" s="56" t="str">
        <f t="shared" si="43"/>
        <v>Plein exercice</v>
      </c>
      <c r="G1314" s="93" t="s">
        <v>133</v>
      </c>
    </row>
    <row r="1315" spans="1:7" x14ac:dyDescent="0.2">
      <c r="A1315" s="3" t="str">
        <f t="shared" si="42"/>
        <v>Installer un plâtreNouvelle-ÉcosseInfirmières autorisées</v>
      </c>
      <c r="B1315" s="3" t="s">
        <v>163</v>
      </c>
      <c r="C1315" s="5" t="s">
        <v>113</v>
      </c>
      <c r="D1315" s="5" t="s">
        <v>36</v>
      </c>
      <c r="E1315" s="33" t="s">
        <v>70</v>
      </c>
      <c r="F1315" s="56" t="str">
        <f t="shared" si="43"/>
        <v>Plein exercice</v>
      </c>
      <c r="G1315" s="93" t="s">
        <v>133</v>
      </c>
    </row>
    <row r="1316" spans="1:7" x14ac:dyDescent="0.2">
      <c r="A1316" s="3" t="str">
        <f t="shared" si="42"/>
        <v>Appliquer une contentionNouvelle-ÉcosseInfirmières autorisées</v>
      </c>
      <c r="B1316" s="3" t="s">
        <v>163</v>
      </c>
      <c r="C1316" s="5" t="s">
        <v>113</v>
      </c>
      <c r="D1316" s="5" t="s">
        <v>36</v>
      </c>
      <c r="E1316" s="33" t="s">
        <v>71</v>
      </c>
      <c r="F1316" s="56" t="str">
        <f t="shared" si="43"/>
        <v>Plein exercice</v>
      </c>
      <c r="G1316" s="93" t="s">
        <v>133</v>
      </c>
    </row>
    <row r="1317" spans="1:7" x14ac:dyDescent="0.2">
      <c r="A1317" s="3" t="str">
        <f t="shared" si="42"/>
        <v>Gérer une contentionNouvelle-ÉcosseInfirmières autorisées</v>
      </c>
      <c r="B1317" s="3" t="s">
        <v>163</v>
      </c>
      <c r="C1317" s="5" t="s">
        <v>113</v>
      </c>
      <c r="D1317" s="5" t="s">
        <v>36</v>
      </c>
      <c r="E1317" s="33" t="s">
        <v>72</v>
      </c>
      <c r="F1317" s="56" t="str">
        <f t="shared" si="43"/>
        <v>Plein exercice</v>
      </c>
      <c r="G1317" s="93" t="s">
        <v>133</v>
      </c>
    </row>
    <row r="1318" spans="1:7" x14ac:dyDescent="0.2">
      <c r="A1318" s="3" t="str">
        <f t="shared" si="42"/>
        <v>Réaliser des évaluations d’infections transmissibles sexuellement (ITS)Nouvelle-ÉcosseInfirmières autorisées</v>
      </c>
      <c r="B1318" s="3" t="s">
        <v>163</v>
      </c>
      <c r="C1318" s="5" t="s">
        <v>113</v>
      </c>
      <c r="D1318" s="5" t="s">
        <v>36</v>
      </c>
      <c r="E1318" s="114" t="s">
        <v>73</v>
      </c>
      <c r="F1318" s="56" t="str">
        <f t="shared" si="43"/>
        <v>Plein exercice</v>
      </c>
      <c r="G1318" s="93" t="s">
        <v>133</v>
      </c>
    </row>
    <row r="1319" spans="1:7" x14ac:dyDescent="0.2">
      <c r="A1319" s="3" t="str">
        <f t="shared" si="42"/>
        <v>Évaluer la contraceptionNouvelle-ÉcosseInfirmières autorisées</v>
      </c>
      <c r="B1319" s="3" t="s">
        <v>163</v>
      </c>
      <c r="C1319" s="5" t="s">
        <v>113</v>
      </c>
      <c r="D1319" s="5" t="s">
        <v>36</v>
      </c>
      <c r="E1319" s="114" t="s">
        <v>74</v>
      </c>
      <c r="F1319" s="56" t="str">
        <f t="shared" si="43"/>
        <v>Plein exercice</v>
      </c>
      <c r="G1319" s="93" t="s">
        <v>133</v>
      </c>
    </row>
    <row r="1320" spans="1:7" x14ac:dyDescent="0.2">
      <c r="A1320" s="3" t="str">
        <f t="shared" si="42"/>
        <v>Insérer des dispositifs intra-utérinsNouvelle-ÉcosseInfirmières autorisées</v>
      </c>
      <c r="B1320" s="3" t="s">
        <v>163</v>
      </c>
      <c r="C1320" s="5" t="s">
        <v>113</v>
      </c>
      <c r="D1320" s="5" t="s">
        <v>36</v>
      </c>
      <c r="E1320" s="115" t="s">
        <v>75</v>
      </c>
      <c r="F1320" s="56" t="str">
        <f t="shared" si="43"/>
        <v>Exclu</v>
      </c>
      <c r="G1320" s="97" t="s">
        <v>140</v>
      </c>
    </row>
    <row r="1321" spans="1:7" x14ac:dyDescent="0.2">
      <c r="A1321" s="3" t="str">
        <f t="shared" si="42"/>
        <v>Effectuer un examen pelvienNouvelle-ÉcosseInfirmières autorisées</v>
      </c>
      <c r="B1321" s="3" t="s">
        <v>163</v>
      </c>
      <c r="C1321" s="5" t="s">
        <v>113</v>
      </c>
      <c r="D1321" s="5" t="s">
        <v>36</v>
      </c>
      <c r="E1321" s="114" t="s">
        <v>76</v>
      </c>
      <c r="F1321" s="56" t="str">
        <f t="shared" si="43"/>
        <v>Plein exercice</v>
      </c>
      <c r="G1321" s="93" t="s">
        <v>133</v>
      </c>
    </row>
    <row r="1322" spans="1:7" x14ac:dyDescent="0.2">
      <c r="A1322" s="3" t="str">
        <f t="shared" si="42"/>
        <v>Dépister le cancer du col de l’utérus Nouvelle-ÉcosseInfirmières autorisées</v>
      </c>
      <c r="B1322" s="3" t="s">
        <v>163</v>
      </c>
      <c r="C1322" s="5" t="s">
        <v>113</v>
      </c>
      <c r="D1322" s="5" t="s">
        <v>36</v>
      </c>
      <c r="E1322" s="114" t="s">
        <v>77</v>
      </c>
      <c r="F1322" s="56" t="str">
        <f t="shared" si="43"/>
        <v>Plein exercice</v>
      </c>
      <c r="G1322" s="93" t="s">
        <v>133</v>
      </c>
    </row>
    <row r="1323" spans="1:7" x14ac:dyDescent="0.2">
      <c r="A1323" s="3" t="str">
        <f t="shared" si="42"/>
        <v>Dépister les troubles de santé mentaleNouvelle-ÉcosseInfirmières autorisées</v>
      </c>
      <c r="B1323" s="3" t="s">
        <v>163</v>
      </c>
      <c r="C1323" s="5" t="s">
        <v>113</v>
      </c>
      <c r="D1323" s="5" t="s">
        <v>36</v>
      </c>
      <c r="E1323" s="114" t="s">
        <v>78</v>
      </c>
      <c r="F1323" s="56" t="str">
        <f t="shared" si="43"/>
        <v>Plein exercice</v>
      </c>
      <c r="G1323" s="93" t="s">
        <v>133</v>
      </c>
    </row>
    <row r="1324" spans="1:7" x14ac:dyDescent="0.2">
      <c r="A1324" s="3" t="str">
        <f t="shared" si="42"/>
        <v>Dépister l’utilisation de substancesNouvelle-ÉcosseInfirmières autorisées</v>
      </c>
      <c r="B1324" s="3" t="s">
        <v>163</v>
      </c>
      <c r="C1324" s="5" t="s">
        <v>113</v>
      </c>
      <c r="D1324" s="5" t="s">
        <v>36</v>
      </c>
      <c r="E1324" s="114" t="s">
        <v>79</v>
      </c>
      <c r="F1324" s="56" t="str">
        <f t="shared" si="43"/>
        <v>Plein exercice</v>
      </c>
      <c r="G1324" s="93" t="s">
        <v>133</v>
      </c>
    </row>
    <row r="1325" spans="1:7" x14ac:dyDescent="0.2">
      <c r="A1325" s="3" t="str">
        <f t="shared" si="42"/>
        <v>Effectuer des tests d’allergiesNouvelle-ÉcosseInfirmières autorisées</v>
      </c>
      <c r="B1325" s="3" t="s">
        <v>163</v>
      </c>
      <c r="C1325" s="5" t="s">
        <v>113</v>
      </c>
      <c r="D1325" s="5" t="s">
        <v>36</v>
      </c>
      <c r="E1325" s="114" t="s">
        <v>80</v>
      </c>
      <c r="F1325" s="56" t="str">
        <f t="shared" si="43"/>
        <v>Exercice restreint</v>
      </c>
      <c r="G1325" s="93" t="s">
        <v>182</v>
      </c>
    </row>
    <row r="1326" spans="1:7" x14ac:dyDescent="0.2">
      <c r="A1326" s="3" t="str">
        <f t="shared" si="42"/>
        <v>Fournir des soins de réadaptationNouvelle-ÉcosseInfirmières autorisées</v>
      </c>
      <c r="B1326" s="3" t="s">
        <v>163</v>
      </c>
      <c r="C1326" s="5" t="s">
        <v>113</v>
      </c>
      <c r="D1326" s="5" t="s">
        <v>36</v>
      </c>
      <c r="E1326" s="114" t="s">
        <v>81</v>
      </c>
      <c r="F1326" s="56" t="str">
        <f t="shared" si="43"/>
        <v>Plein exercice</v>
      </c>
      <c r="G1326" s="93" t="s">
        <v>133</v>
      </c>
    </row>
    <row r="1327" spans="1:7" x14ac:dyDescent="0.2">
      <c r="A1327" s="3" t="str">
        <f t="shared" si="42"/>
        <v>Offrir des services de psychothérapie pour la santé mentaleNouvelle-ÉcosseInfirmières autorisées</v>
      </c>
      <c r="B1327" s="3" t="s">
        <v>163</v>
      </c>
      <c r="C1327" s="5" t="s">
        <v>113</v>
      </c>
      <c r="D1327" s="5" t="s">
        <v>36</v>
      </c>
      <c r="E1327" s="33" t="s">
        <v>82</v>
      </c>
      <c r="F1327" s="56" t="str">
        <f t="shared" si="43"/>
        <v>Plein exercice</v>
      </c>
      <c r="G1327" s="93" t="s">
        <v>133</v>
      </c>
    </row>
    <row r="1328" spans="1:7" x14ac:dyDescent="0.2">
      <c r="A1328" s="3" t="str">
        <f t="shared" si="42"/>
        <v>Offrir du soutien pour l’aide médicale à mourir avec supervisionNouvelle-ÉcosseInfirmières autorisées</v>
      </c>
      <c r="B1328" s="3" t="s">
        <v>163</v>
      </c>
      <c r="C1328" s="5" t="s">
        <v>113</v>
      </c>
      <c r="D1328" s="5" t="s">
        <v>36</v>
      </c>
      <c r="E1328" s="33" t="s">
        <v>83</v>
      </c>
      <c r="F1328" s="56" t="str">
        <f t="shared" si="43"/>
        <v>Plein exercice</v>
      </c>
      <c r="G1328" s="93" t="s">
        <v>133</v>
      </c>
    </row>
    <row r="1329" spans="1:7" x14ac:dyDescent="0.2">
      <c r="A1329" s="3" t="str">
        <f t="shared" si="42"/>
        <v>Prescrire une pharmacothérapie Nouvelle-ÉcosseInfirmières autorisées</v>
      </c>
      <c r="B1329" s="3" t="s">
        <v>164</v>
      </c>
      <c r="C1329" s="5" t="s">
        <v>113</v>
      </c>
      <c r="D1329" s="5" t="s">
        <v>36</v>
      </c>
      <c r="E1329" s="33" t="s">
        <v>85</v>
      </c>
      <c r="F1329" s="56" t="str">
        <f t="shared" si="43"/>
        <v>Exercice restreint</v>
      </c>
      <c r="G1329" s="93" t="s">
        <v>182</v>
      </c>
    </row>
    <row r="1330" spans="1:7" x14ac:dyDescent="0.2">
      <c r="A1330" s="3" t="str">
        <f t="shared" si="42"/>
        <v>Préparer des médicaments d’ordonnanceNouvelle-ÉcosseInfirmières autorisées</v>
      </c>
      <c r="B1330" s="3" t="s">
        <v>164</v>
      </c>
      <c r="C1330" s="5" t="s">
        <v>113</v>
      </c>
      <c r="D1330" s="5" t="s">
        <v>36</v>
      </c>
      <c r="E1330" s="114" t="s">
        <v>86</v>
      </c>
      <c r="F1330" s="56" t="str">
        <f t="shared" si="43"/>
        <v>Plein exercice</v>
      </c>
      <c r="G1330" s="93" t="s">
        <v>133</v>
      </c>
    </row>
    <row r="1331" spans="1:7" x14ac:dyDescent="0.2">
      <c r="A1331" s="3" t="str">
        <f t="shared" si="42"/>
        <v>Administrer des médicaments prescritsNouvelle-ÉcosseInfirmières autorisées</v>
      </c>
      <c r="B1331" s="3" t="s">
        <v>164</v>
      </c>
      <c r="C1331" s="5" t="s">
        <v>113</v>
      </c>
      <c r="D1331" s="5" t="s">
        <v>36</v>
      </c>
      <c r="E1331" s="114" t="s">
        <v>87</v>
      </c>
      <c r="F1331" s="56" t="str">
        <f t="shared" si="43"/>
        <v>Plein exercice</v>
      </c>
      <c r="G1331" s="93" t="s">
        <v>133</v>
      </c>
    </row>
    <row r="1332" spans="1:7" x14ac:dyDescent="0.2">
      <c r="A1332" s="3" t="str">
        <f t="shared" si="42"/>
        <v>Prescrire des substances contrôléesNouvelle-ÉcosseInfirmières autorisées</v>
      </c>
      <c r="B1332" s="3" t="s">
        <v>164</v>
      </c>
      <c r="C1332" s="5" t="s">
        <v>113</v>
      </c>
      <c r="D1332" s="5" t="s">
        <v>36</v>
      </c>
      <c r="E1332" s="33" t="s">
        <v>88</v>
      </c>
      <c r="F1332" s="56" t="str">
        <f t="shared" si="43"/>
        <v>Exclu</v>
      </c>
      <c r="G1332" s="97" t="s">
        <v>140</v>
      </c>
    </row>
    <row r="1333" spans="1:7" x14ac:dyDescent="0.2">
      <c r="A1333" s="3" t="str">
        <f t="shared" si="42"/>
        <v>Administrer des substances contrôlées Nouvelle-ÉcosseInfirmières autorisées</v>
      </c>
      <c r="B1333" s="3" t="s">
        <v>164</v>
      </c>
      <c r="C1333" s="5" t="s">
        <v>113</v>
      </c>
      <c r="D1333" s="5" t="s">
        <v>36</v>
      </c>
      <c r="E1333" s="114" t="s">
        <v>190</v>
      </c>
      <c r="F1333" s="56" t="str">
        <f t="shared" si="43"/>
        <v>Plein exercice</v>
      </c>
      <c r="G1333" s="93" t="s">
        <v>133</v>
      </c>
    </row>
    <row r="1334" spans="1:7" x14ac:dyDescent="0.2">
      <c r="A1334" s="3" t="str">
        <f t="shared" si="42"/>
        <v>Prescrire des vaccinsNouvelle-ÉcosseInfirmières autorisées</v>
      </c>
      <c r="B1334" s="3" t="s">
        <v>164</v>
      </c>
      <c r="C1334" s="5" t="s">
        <v>113</v>
      </c>
      <c r="D1334" s="5" t="s">
        <v>36</v>
      </c>
      <c r="E1334" s="33" t="s">
        <v>89</v>
      </c>
      <c r="F1334" s="56" t="str">
        <f t="shared" si="43"/>
        <v>Exclu</v>
      </c>
      <c r="G1334" s="97" t="s">
        <v>140</v>
      </c>
    </row>
    <row r="1335" spans="1:7" x14ac:dyDescent="0.2">
      <c r="A1335" s="3" t="str">
        <f t="shared" si="42"/>
        <v>Administrer des vaccinsNouvelle-ÉcosseInfirmières autorisées</v>
      </c>
      <c r="B1335" s="3" t="s">
        <v>164</v>
      </c>
      <c r="C1335" s="5" t="s">
        <v>113</v>
      </c>
      <c r="D1335" s="5" t="s">
        <v>36</v>
      </c>
      <c r="E1335" s="114" t="s">
        <v>189</v>
      </c>
      <c r="F1335" s="56" t="str">
        <f t="shared" si="43"/>
        <v>Plein exercice</v>
      </c>
      <c r="G1335" s="93" t="s">
        <v>133</v>
      </c>
    </row>
    <row r="1336" spans="1:7" x14ac:dyDescent="0.2">
      <c r="A1336" s="3" t="str">
        <f t="shared" si="42"/>
        <v>Gérer le travail et l’accouchement de manière autonome Nouvelle-ÉcosseInfirmières autorisées</v>
      </c>
      <c r="B1336" s="3" t="s">
        <v>165</v>
      </c>
      <c r="C1336" s="5" t="s">
        <v>113</v>
      </c>
      <c r="D1336" s="5" t="s">
        <v>36</v>
      </c>
      <c r="E1336" s="33" t="s">
        <v>91</v>
      </c>
      <c r="F1336" s="56" t="str">
        <f t="shared" si="43"/>
        <v>Exclu</v>
      </c>
      <c r="G1336" s="97" t="s">
        <v>140</v>
      </c>
    </row>
    <row r="1337" spans="1:7" x14ac:dyDescent="0.2">
      <c r="A1337" s="3" t="str">
        <f t="shared" si="42"/>
        <v>Confirmer un décèsNouvelle-ÉcosseInfirmières autorisées</v>
      </c>
      <c r="B1337" s="3" t="s">
        <v>165</v>
      </c>
      <c r="C1337" s="5" t="s">
        <v>113</v>
      </c>
      <c r="D1337" s="5" t="s">
        <v>36</v>
      </c>
      <c r="E1337" s="33" t="s">
        <v>92</v>
      </c>
      <c r="F1337" s="56" t="str">
        <f t="shared" si="43"/>
        <v>Plein exercice</v>
      </c>
      <c r="G1337" s="93" t="s">
        <v>133</v>
      </c>
    </row>
    <row r="1338" spans="1:7" x14ac:dyDescent="0.2">
      <c r="A1338" s="3" t="str">
        <f t="shared" si="42"/>
        <v>Admettre des patients à l’hôpital et leur accorder un congéNouvelle-ÉcosseInfirmières autorisées</v>
      </c>
      <c r="B1338" s="3" t="s">
        <v>165</v>
      </c>
      <c r="C1338" s="5" t="s">
        <v>113</v>
      </c>
      <c r="D1338" s="5" t="s">
        <v>36</v>
      </c>
      <c r="E1338" s="33" t="s">
        <v>93</v>
      </c>
      <c r="F1338" s="56" t="str">
        <f t="shared" si="43"/>
        <v>Exercice restreint</v>
      </c>
      <c r="G1338" s="93" t="s">
        <v>182</v>
      </c>
    </row>
    <row r="1339" spans="1:7" x14ac:dyDescent="0.2">
      <c r="A1339" s="3" t="str">
        <f t="shared" si="42"/>
        <v>Certifier un décès (c.-à.-d. remplir le certificat de décès)Nouvelle-ÉcosseInfirmières autorisées</v>
      </c>
      <c r="B1339" s="3" t="s">
        <v>165</v>
      </c>
      <c r="C1339" s="5" t="s">
        <v>113</v>
      </c>
      <c r="D1339" s="5" t="s">
        <v>36</v>
      </c>
      <c r="E1339" s="33" t="s">
        <v>94</v>
      </c>
      <c r="F1339" s="56" t="str">
        <f t="shared" si="43"/>
        <v>Exclu</v>
      </c>
      <c r="G1339" s="97" t="s">
        <v>140</v>
      </c>
    </row>
    <row r="1340" spans="1:7" x14ac:dyDescent="0.2">
      <c r="A1340" s="3" t="str">
        <f t="shared" si="42"/>
        <v>Effectuer un examen médical pour le permis de conduireNouvelle-ÉcosseInfirmières autorisées</v>
      </c>
      <c r="B1340" s="3" t="s">
        <v>165</v>
      </c>
      <c r="C1340" s="5" t="s">
        <v>113</v>
      </c>
      <c r="D1340" s="5" t="s">
        <v>36</v>
      </c>
      <c r="E1340" s="33" t="s">
        <v>95</v>
      </c>
      <c r="F1340" s="56" t="str">
        <f t="shared" si="43"/>
        <v>Exclu</v>
      </c>
      <c r="G1340" s="97" t="s">
        <v>140</v>
      </c>
    </row>
    <row r="1341" spans="1:7" x14ac:dyDescent="0.2">
      <c r="A1341" s="3" t="str">
        <f t="shared" si="42"/>
        <v>Remplir les formulaires d’invalidité fédérauxNouvelle-ÉcosseInfirmières autorisées</v>
      </c>
      <c r="B1341" s="3" t="s">
        <v>165</v>
      </c>
      <c r="C1341" s="5" t="s">
        <v>113</v>
      </c>
      <c r="D1341" s="5" t="s">
        <v>36</v>
      </c>
      <c r="E1341" s="33" t="s">
        <v>96</v>
      </c>
      <c r="F1341" s="56" t="str">
        <f t="shared" si="43"/>
        <v>Exclu</v>
      </c>
      <c r="G1341" s="97" t="s">
        <v>140</v>
      </c>
    </row>
    <row r="1342" spans="1:7" x14ac:dyDescent="0.2">
      <c r="A1342" s="3" t="str">
        <f t="shared" si="42"/>
        <v>Remplir les formulaires médicaux provinciaux ou territoriauxNouvelle-ÉcosseInfirmières autorisées</v>
      </c>
      <c r="B1342" s="3" t="s">
        <v>165</v>
      </c>
      <c r="C1342" s="5" t="s">
        <v>113</v>
      </c>
      <c r="D1342" s="5" t="s">
        <v>36</v>
      </c>
      <c r="E1342" s="33" t="s">
        <v>97</v>
      </c>
      <c r="F1342" s="56" t="str">
        <f t="shared" si="43"/>
        <v>Exclu</v>
      </c>
      <c r="G1342" s="97" t="s">
        <v>140</v>
      </c>
    </row>
    <row r="1343" spans="1:7" x14ac:dyDescent="0.2">
      <c r="A1343" s="3" t="str">
        <f t="shared" si="42"/>
        <v>Signer les formulaires d’obtention de vignette pour personnes handicapéesNouvelle-ÉcosseInfirmières autorisées</v>
      </c>
      <c r="B1343" s="3" t="s">
        <v>165</v>
      </c>
      <c r="C1343" s="5" t="s">
        <v>113</v>
      </c>
      <c r="D1343" s="5" t="s">
        <v>36</v>
      </c>
      <c r="E1343" s="33" t="s">
        <v>98</v>
      </c>
      <c r="F1343" s="56" t="str">
        <f t="shared" si="43"/>
        <v>Exclu</v>
      </c>
      <c r="G1343" s="97" t="s">
        <v>140</v>
      </c>
    </row>
    <row r="1344" spans="1:7" x14ac:dyDescent="0.2">
      <c r="A1344" s="3" t="str">
        <f t="shared" si="42"/>
        <v>Admettre des patients à des établissements de soins de longue durée Nouvelle-ÉcosseInfirmières autorisées</v>
      </c>
      <c r="B1344" s="3" t="s">
        <v>165</v>
      </c>
      <c r="C1344" s="5" t="s">
        <v>113</v>
      </c>
      <c r="D1344" s="5" t="s">
        <v>36</v>
      </c>
      <c r="E1344" s="33" t="s">
        <v>99</v>
      </c>
      <c r="F1344" s="56" t="str">
        <f t="shared" si="43"/>
        <v>Exclu</v>
      </c>
      <c r="G1344" s="97" t="s">
        <v>140</v>
      </c>
    </row>
    <row r="1345" spans="1:7" x14ac:dyDescent="0.2">
      <c r="A1345" s="3" t="str">
        <f t="shared" si="42"/>
        <v>Remplir la Formule 1 d’admission non volontaire à l’hôpital Nouvelle-ÉcosseInfirmières autorisées</v>
      </c>
      <c r="B1345" s="3" t="s">
        <v>165</v>
      </c>
      <c r="C1345" s="5" t="s">
        <v>113</v>
      </c>
      <c r="D1345" s="5" t="s">
        <v>36</v>
      </c>
      <c r="E1345" s="33" t="s">
        <v>100</v>
      </c>
      <c r="F1345" s="56" t="str">
        <f t="shared" si="43"/>
        <v>Exclu</v>
      </c>
      <c r="G1345" s="97" t="s">
        <v>140</v>
      </c>
    </row>
    <row r="1346" spans="1:7" x14ac:dyDescent="0.2">
      <c r="A1346" s="3" t="str">
        <f t="shared" si="42"/>
        <v>Tenir une clinique de gestion des maladies (soin des pieds, diabète) Nouvelle-ÉcosseInfirmières autorisées</v>
      </c>
      <c r="B1346" s="3" t="s">
        <v>165</v>
      </c>
      <c r="C1346" s="5" t="s">
        <v>113</v>
      </c>
      <c r="D1346" s="5" t="s">
        <v>36</v>
      </c>
      <c r="E1346" s="114" t="s">
        <v>101</v>
      </c>
      <c r="F1346" s="56" t="str">
        <f t="shared" si="43"/>
        <v>Plein exercice</v>
      </c>
      <c r="G1346" s="93" t="s">
        <v>133</v>
      </c>
    </row>
    <row r="1347" spans="1:7" x14ac:dyDescent="0.2">
      <c r="A1347" s="3" t="str">
        <f t="shared" si="42"/>
        <v>Évaluer la santéNouvelle-ÉcosseInfirmières auxiliaires autorisées</v>
      </c>
      <c r="B1347" s="3" t="s">
        <v>158</v>
      </c>
      <c r="C1347" s="5" t="s">
        <v>113</v>
      </c>
      <c r="D1347" s="2" t="s">
        <v>38</v>
      </c>
      <c r="E1347" s="22" t="s">
        <v>40</v>
      </c>
      <c r="F1347" s="56" t="str">
        <f t="shared" si="43"/>
        <v>Plein exercice</v>
      </c>
      <c r="G1347" s="93" t="s">
        <v>133</v>
      </c>
    </row>
    <row r="1348" spans="1:7" x14ac:dyDescent="0.2">
      <c r="A1348" s="3" t="str">
        <f t="shared" ref="A1348:A1411" si="44">CONCATENATE(E1348,C1348,D1348)</f>
        <v>Établir le diagnostic infirmierNouvelle-ÉcosseInfirmières auxiliaires autorisées</v>
      </c>
      <c r="B1348" s="3" t="s">
        <v>158</v>
      </c>
      <c r="C1348" s="5" t="s">
        <v>113</v>
      </c>
      <c r="D1348" s="2" t="s">
        <v>38</v>
      </c>
      <c r="E1348" s="22" t="s">
        <v>41</v>
      </c>
      <c r="F1348" s="56" t="str">
        <f t="shared" ref="F1348:F1411" si="45">TRIM(G1348)</f>
        <v>Plein exercice</v>
      </c>
      <c r="G1348" s="93" t="s">
        <v>133</v>
      </c>
    </row>
    <row r="1349" spans="1:7" x14ac:dyDescent="0.2">
      <c r="A1349" s="3" t="str">
        <f t="shared" si="44"/>
        <v>Élaborer le plan de soins infirmiersNouvelle-ÉcosseInfirmières auxiliaires autorisées</v>
      </c>
      <c r="B1349" s="3" t="s">
        <v>158</v>
      </c>
      <c r="C1349" s="5" t="s">
        <v>113</v>
      </c>
      <c r="D1349" s="2" t="s">
        <v>38</v>
      </c>
      <c r="E1349" s="22" t="s">
        <v>42</v>
      </c>
      <c r="F1349" s="56" t="str">
        <f t="shared" si="45"/>
        <v>Exercice restreint</v>
      </c>
      <c r="G1349" s="93" t="s">
        <v>182</v>
      </c>
    </row>
    <row r="1350" spans="1:7" x14ac:dyDescent="0.2">
      <c r="A1350" s="3" t="str">
        <f t="shared" si="44"/>
        <v>Réaliser les interventions infirmièresNouvelle-ÉcosseInfirmières auxiliaires autorisées</v>
      </c>
      <c r="B1350" s="3" t="s">
        <v>158</v>
      </c>
      <c r="C1350" s="5" t="s">
        <v>113</v>
      </c>
      <c r="D1350" s="2" t="s">
        <v>38</v>
      </c>
      <c r="E1350" s="22" t="s">
        <v>43</v>
      </c>
      <c r="F1350" s="56" t="str">
        <f t="shared" si="45"/>
        <v>Plein exercice</v>
      </c>
      <c r="G1350" s="93" t="s">
        <v>133</v>
      </c>
    </row>
    <row r="1351" spans="1:7" x14ac:dyDescent="0.2">
      <c r="A1351" s="3" t="str">
        <f t="shared" si="44"/>
        <v>Consulter d’autres professionnels de la santéNouvelle-ÉcosseInfirmières auxiliaires autorisées</v>
      </c>
      <c r="B1351" s="3" t="s">
        <v>158</v>
      </c>
      <c r="C1351" s="5" t="s">
        <v>113</v>
      </c>
      <c r="D1351" s="2" t="s">
        <v>38</v>
      </c>
      <c r="E1351" s="23" t="s">
        <v>44</v>
      </c>
      <c r="F1351" s="56" t="str">
        <f t="shared" si="45"/>
        <v>Plein exercice</v>
      </c>
      <c r="G1351" s="93" t="s">
        <v>133</v>
      </c>
    </row>
    <row r="1352" spans="1:7" ht="28.5" x14ac:dyDescent="0.2">
      <c r="A1352" s="3" t="str">
        <f t="shared" si="44"/>
        <v>Orienter les patients vers d’autres professionnels de la santéNouvelle-ÉcosseInfirmières auxiliaires autorisées</v>
      </c>
      <c r="B1352" s="3" t="s">
        <v>158</v>
      </c>
      <c r="C1352" s="5" t="s">
        <v>113</v>
      </c>
      <c r="D1352" s="2" t="s">
        <v>38</v>
      </c>
      <c r="E1352" s="23" t="s">
        <v>45</v>
      </c>
      <c r="F1352" s="56" t="str">
        <f t="shared" si="45"/>
        <v>Exercice restreint</v>
      </c>
      <c r="G1352" s="93" t="s">
        <v>182</v>
      </c>
    </row>
    <row r="1353" spans="1:7" x14ac:dyDescent="0.2">
      <c r="A1353" s="3" t="str">
        <f t="shared" si="44"/>
        <v>Coordonner les services de santé Nouvelle-ÉcosseInfirmières auxiliaires autorisées</v>
      </c>
      <c r="B1353" s="3" t="s">
        <v>158</v>
      </c>
      <c r="C1353" s="5" t="s">
        <v>113</v>
      </c>
      <c r="D1353" s="2" t="s">
        <v>38</v>
      </c>
      <c r="E1353" s="22" t="s">
        <v>46</v>
      </c>
      <c r="F1353" s="56" t="str">
        <f t="shared" si="45"/>
        <v>Plein exercice</v>
      </c>
      <c r="G1353" s="93" t="s">
        <v>133</v>
      </c>
    </row>
    <row r="1354" spans="1:7" x14ac:dyDescent="0.2">
      <c r="A1354" s="3" t="str">
        <f t="shared" si="44"/>
        <v>Prescrire des radiographiesNouvelle-ÉcosseInfirmières auxiliaires autorisées</v>
      </c>
      <c r="B1354" s="3" t="s">
        <v>158</v>
      </c>
      <c r="C1354" s="5" t="s">
        <v>113</v>
      </c>
      <c r="D1354" s="2" t="s">
        <v>38</v>
      </c>
      <c r="E1354" s="22" t="s">
        <v>47</v>
      </c>
      <c r="F1354" s="56" t="str">
        <f t="shared" si="45"/>
        <v>Exclu</v>
      </c>
      <c r="G1354" s="97" t="s">
        <v>140</v>
      </c>
    </row>
    <row r="1355" spans="1:7" x14ac:dyDescent="0.2">
      <c r="A1355" s="3" t="str">
        <f t="shared" si="44"/>
        <v>Interpréter les radiographiesNouvelle-ÉcosseInfirmières auxiliaires autorisées</v>
      </c>
      <c r="B1355" s="3" t="s">
        <v>158</v>
      </c>
      <c r="C1355" s="5" t="s">
        <v>113</v>
      </c>
      <c r="D1355" s="2" t="s">
        <v>38</v>
      </c>
      <c r="E1355" s="114" t="s">
        <v>48</v>
      </c>
      <c r="F1355" s="56" t="str">
        <f t="shared" si="45"/>
        <v>Exclu</v>
      </c>
      <c r="G1355" s="97" t="s">
        <v>140</v>
      </c>
    </row>
    <row r="1356" spans="1:7" x14ac:dyDescent="0.2">
      <c r="A1356" s="3" t="str">
        <f t="shared" si="44"/>
        <v>Prescrire des analyses de laboratoireNouvelle-ÉcosseInfirmières auxiliaires autorisées</v>
      </c>
      <c r="B1356" s="3" t="s">
        <v>158</v>
      </c>
      <c r="C1356" s="5" t="s">
        <v>113</v>
      </c>
      <c r="D1356" s="2" t="s">
        <v>38</v>
      </c>
      <c r="E1356" s="114" t="s">
        <v>49</v>
      </c>
      <c r="F1356" s="56" t="str">
        <f t="shared" si="45"/>
        <v>Exclu</v>
      </c>
      <c r="G1356" s="97" t="s">
        <v>140</v>
      </c>
    </row>
    <row r="1357" spans="1:7" x14ac:dyDescent="0.2">
      <c r="A1357" s="3" t="str">
        <f t="shared" si="44"/>
        <v>Interpréter les résultats des analyses de laboratoireNouvelle-ÉcosseInfirmières auxiliaires autorisées</v>
      </c>
      <c r="B1357" s="3" t="s">
        <v>158</v>
      </c>
      <c r="C1357" s="5" t="s">
        <v>113</v>
      </c>
      <c r="D1357" s="2" t="s">
        <v>38</v>
      </c>
      <c r="E1357" s="114" t="s">
        <v>50</v>
      </c>
      <c r="F1357" s="56" t="str">
        <f t="shared" si="45"/>
        <v>Exercice restreint</v>
      </c>
      <c r="G1357" s="93" t="s">
        <v>182</v>
      </c>
    </row>
    <row r="1358" spans="1:7" x14ac:dyDescent="0.2">
      <c r="A1358" s="3" t="str">
        <f t="shared" si="44"/>
        <v>Communiquer les diagnostics et les résultats des tests aux patientsNouvelle-ÉcosseInfirmières auxiliaires autorisées</v>
      </c>
      <c r="B1358" s="3" t="s">
        <v>158</v>
      </c>
      <c r="C1358" s="5" t="s">
        <v>113</v>
      </c>
      <c r="D1358" s="2" t="s">
        <v>38</v>
      </c>
      <c r="E1358" s="33" t="s">
        <v>51</v>
      </c>
      <c r="F1358" s="56" t="str">
        <f t="shared" si="45"/>
        <v>Exercice restreint</v>
      </c>
      <c r="G1358" s="93" t="s">
        <v>182</v>
      </c>
    </row>
    <row r="1359" spans="1:7" x14ac:dyDescent="0.2">
      <c r="A1359" s="3" t="str">
        <f t="shared" si="44"/>
        <v>Surveiller et évaluer les résultats pour le clientNouvelle-ÉcosseInfirmières auxiliaires autorisées</v>
      </c>
      <c r="B1359" s="3" t="s">
        <v>158</v>
      </c>
      <c r="C1359" s="5" t="s">
        <v>113</v>
      </c>
      <c r="D1359" s="2" t="s">
        <v>38</v>
      </c>
      <c r="E1359" s="22" t="s">
        <v>52</v>
      </c>
      <c r="F1359" s="56" t="str">
        <f t="shared" si="45"/>
        <v>Plein exercice</v>
      </c>
      <c r="G1359" s="93" t="s">
        <v>133</v>
      </c>
    </row>
    <row r="1360" spans="1:7" x14ac:dyDescent="0.2">
      <c r="A1360" s="3" t="str">
        <f t="shared" si="44"/>
        <v>Effectuer des visites de suiviNouvelle-ÉcosseInfirmières auxiliaires autorisées</v>
      </c>
      <c r="B1360" s="3" t="s">
        <v>158</v>
      </c>
      <c r="C1360" s="5" t="s">
        <v>113</v>
      </c>
      <c r="D1360" s="2" t="s">
        <v>38</v>
      </c>
      <c r="E1360" s="22" t="s">
        <v>53</v>
      </c>
      <c r="F1360" s="56" t="str">
        <f t="shared" si="45"/>
        <v>Plein exercice</v>
      </c>
      <c r="G1360" s="93" t="s">
        <v>133</v>
      </c>
    </row>
    <row r="1361" spans="1:7" x14ac:dyDescent="0.2">
      <c r="A1361" s="3" t="str">
        <f t="shared" si="44"/>
        <v>Manage NP-led clinics Nouvelle-ÉcosseInfirmières auxiliaires autorisées</v>
      </c>
      <c r="B1361" s="3" t="s">
        <v>158</v>
      </c>
      <c r="C1361" s="5" t="s">
        <v>113</v>
      </c>
      <c r="D1361" s="2" t="s">
        <v>38</v>
      </c>
      <c r="E1361" s="89" t="s">
        <v>174</v>
      </c>
      <c r="F1361" s="56" t="str">
        <f t="shared" si="45"/>
        <v>Exclu</v>
      </c>
      <c r="G1361" s="97" t="s">
        <v>140</v>
      </c>
    </row>
    <row r="1362" spans="1:7" x14ac:dyDescent="0.2">
      <c r="A1362" s="3" t="str">
        <f t="shared" si="44"/>
        <v>Roster and manage patientsNouvelle-ÉcosseInfirmières auxiliaires autorisées</v>
      </c>
      <c r="B1362" s="3" t="s">
        <v>158</v>
      </c>
      <c r="C1362" s="5" t="s">
        <v>113</v>
      </c>
      <c r="D1362" s="2" t="s">
        <v>38</v>
      </c>
      <c r="E1362" s="89" t="s">
        <v>175</v>
      </c>
      <c r="F1362" s="56" t="str">
        <f t="shared" si="45"/>
        <v>Exclu</v>
      </c>
      <c r="G1362" s="97" t="s">
        <v>140</v>
      </c>
    </row>
    <row r="1363" spans="1:7" x14ac:dyDescent="0.2">
      <c r="A1363" s="3" t="str">
        <f t="shared" si="44"/>
        <v>Practise autonomouslyNouvelle-ÉcosseInfirmières auxiliaires autorisées</v>
      </c>
      <c r="B1363" s="3" t="s">
        <v>158</v>
      </c>
      <c r="C1363" s="5" t="s">
        <v>113</v>
      </c>
      <c r="D1363" s="2" t="s">
        <v>38</v>
      </c>
      <c r="E1363" s="89" t="s">
        <v>176</v>
      </c>
      <c r="F1363" s="56" t="str">
        <f t="shared" si="45"/>
        <v>Plein exercice</v>
      </c>
      <c r="G1363" s="93" t="s">
        <v>133</v>
      </c>
    </row>
    <row r="1364" spans="1:7" x14ac:dyDescent="0.2">
      <c r="A1364" s="3" t="str">
        <f t="shared" si="44"/>
        <v>Soigner des blessures (au-dessus du derme)Nouvelle-ÉcosseInfirmières auxiliaires autorisées</v>
      </c>
      <c r="B1364" s="3" t="s">
        <v>163</v>
      </c>
      <c r="C1364" s="5" t="s">
        <v>113</v>
      </c>
      <c r="D1364" s="2" t="s">
        <v>38</v>
      </c>
      <c r="E1364" s="33" t="s">
        <v>55</v>
      </c>
      <c r="F1364" s="56" t="str">
        <f t="shared" si="45"/>
        <v>Plein exercice</v>
      </c>
      <c r="G1364" s="93" t="s">
        <v>133</v>
      </c>
    </row>
    <row r="1365" spans="1:7" x14ac:dyDescent="0.2">
      <c r="A1365" s="3" t="str">
        <f t="shared" si="44"/>
        <v>Effectuer des interventions sous le dermeNouvelle-ÉcosseInfirmières auxiliaires autorisées</v>
      </c>
      <c r="B1365" s="3" t="s">
        <v>163</v>
      </c>
      <c r="C1365" s="5" t="s">
        <v>113</v>
      </c>
      <c r="D1365" s="2" t="s">
        <v>38</v>
      </c>
      <c r="E1365" s="114" t="s">
        <v>56</v>
      </c>
      <c r="F1365" s="56" t="str">
        <f t="shared" si="45"/>
        <v>Plein exercice</v>
      </c>
      <c r="G1365" s="93" t="s">
        <v>133</v>
      </c>
    </row>
    <row r="1366" spans="1:7" x14ac:dyDescent="0.2">
      <c r="A1366" s="3" t="str">
        <f t="shared" si="44"/>
        <v>Installer une ligne intraveineuseNouvelle-ÉcosseInfirmières auxiliaires autorisées</v>
      </c>
      <c r="B1366" s="3" t="s">
        <v>163</v>
      </c>
      <c r="C1366" s="5" t="s">
        <v>113</v>
      </c>
      <c r="D1366" s="2" t="s">
        <v>38</v>
      </c>
      <c r="E1366" s="114" t="s">
        <v>57</v>
      </c>
      <c r="F1366" s="56" t="str">
        <f t="shared" si="45"/>
        <v>Plein exercice</v>
      </c>
      <c r="G1366" s="93" t="s">
        <v>133</v>
      </c>
    </row>
    <row r="1367" spans="1:7" x14ac:dyDescent="0.2">
      <c r="A1367" s="3" t="str">
        <f t="shared" si="44"/>
        <v>Effectuer des interventions qui requièrent d’insérer un instrument ou un doigt dans un orifice corporelNouvelle-ÉcosseInfirmières auxiliaires autorisées</v>
      </c>
      <c r="B1367" s="3" t="s">
        <v>163</v>
      </c>
      <c r="C1367" s="5" t="s">
        <v>113</v>
      </c>
      <c r="D1367" s="2" t="s">
        <v>38</v>
      </c>
      <c r="E1367" s="114" t="s">
        <v>58</v>
      </c>
      <c r="F1367" s="56" t="str">
        <f t="shared" si="45"/>
        <v>Plein exercice</v>
      </c>
      <c r="G1367" s="93" t="s">
        <v>133</v>
      </c>
    </row>
    <row r="1368" spans="1:7" x14ac:dyDescent="0.2">
      <c r="A1368" s="3" t="str">
        <f t="shared" si="44"/>
        <v>Prescrire une forme de traitement par rayonnementNouvelle-ÉcosseInfirmières auxiliaires autorisées</v>
      </c>
      <c r="B1368" s="3" t="s">
        <v>163</v>
      </c>
      <c r="C1368" s="5" t="s">
        <v>113</v>
      </c>
      <c r="D1368" s="2" t="s">
        <v>38</v>
      </c>
      <c r="E1368" s="33" t="s">
        <v>59</v>
      </c>
      <c r="F1368" s="56" t="str">
        <f t="shared" si="45"/>
        <v>Exclu</v>
      </c>
      <c r="G1368" s="97" t="s">
        <v>140</v>
      </c>
    </row>
    <row r="1369" spans="1:7" x14ac:dyDescent="0.2">
      <c r="A1369" s="3" t="str">
        <f t="shared" si="44"/>
        <v>Appliquer une forme de traitement par rayonnementNouvelle-ÉcosseInfirmières auxiliaires autorisées</v>
      </c>
      <c r="B1369" s="3" t="s">
        <v>163</v>
      </c>
      <c r="C1369" s="5" t="s">
        <v>113</v>
      </c>
      <c r="D1369" s="2" t="s">
        <v>38</v>
      </c>
      <c r="E1369" s="33" t="s">
        <v>60</v>
      </c>
      <c r="F1369" s="56" t="str">
        <f t="shared" si="45"/>
        <v>Exercice restreint</v>
      </c>
      <c r="G1369" s="93" t="s">
        <v>182</v>
      </c>
    </row>
    <row r="1370" spans="1:7" x14ac:dyDescent="0.2">
      <c r="A1370" s="3" t="str">
        <f t="shared" si="44"/>
        <v>Effectuer un électrocardiogrammeNouvelle-ÉcosseInfirmières auxiliaires autorisées</v>
      </c>
      <c r="B1370" s="3" t="s">
        <v>163</v>
      </c>
      <c r="C1370" s="5" t="s">
        <v>113</v>
      </c>
      <c r="D1370" s="2" t="s">
        <v>38</v>
      </c>
      <c r="E1370" s="114" t="s">
        <v>61</v>
      </c>
      <c r="F1370" s="56" t="str">
        <f t="shared" si="45"/>
        <v>Plein exercice</v>
      </c>
      <c r="G1370" s="93" t="s">
        <v>133</v>
      </c>
    </row>
    <row r="1371" spans="1:7" x14ac:dyDescent="0.2">
      <c r="A1371" s="3" t="str">
        <f t="shared" si="44"/>
        <v>Interpréter un électrocardiogrammeNouvelle-ÉcosseInfirmières auxiliaires autorisées</v>
      </c>
      <c r="B1371" s="3" t="s">
        <v>163</v>
      </c>
      <c r="C1371" s="5" t="s">
        <v>113</v>
      </c>
      <c r="D1371" s="2" t="s">
        <v>38</v>
      </c>
      <c r="E1371" s="114" t="s">
        <v>62</v>
      </c>
      <c r="F1371" s="56" t="str">
        <f t="shared" si="45"/>
        <v>Exclu</v>
      </c>
      <c r="G1371" s="97" t="s">
        <v>140</v>
      </c>
    </row>
    <row r="1372" spans="1:7" x14ac:dyDescent="0.2">
      <c r="A1372" s="3" t="str">
        <f t="shared" si="44"/>
        <v>Prescrire des analyses de sang et des produits sanguinsNouvelle-ÉcosseInfirmières auxiliaires autorisées</v>
      </c>
      <c r="B1372" s="3" t="s">
        <v>163</v>
      </c>
      <c r="C1372" s="5" t="s">
        <v>113</v>
      </c>
      <c r="D1372" s="2" t="s">
        <v>38</v>
      </c>
      <c r="E1372" s="119" t="s">
        <v>63</v>
      </c>
      <c r="F1372" s="56" t="str">
        <f t="shared" si="45"/>
        <v>Exclu</v>
      </c>
      <c r="G1372" s="97" t="s">
        <v>140</v>
      </c>
    </row>
    <row r="1373" spans="1:7" x14ac:dyDescent="0.2">
      <c r="A1373" s="3" t="str">
        <f t="shared" si="44"/>
        <v>Prescrire toute forme de radiothérapieNouvelle-ÉcosseInfirmières auxiliaires autorisées</v>
      </c>
      <c r="B1373" s="3" t="s">
        <v>163</v>
      </c>
      <c r="C1373" s="5" t="s">
        <v>113</v>
      </c>
      <c r="D1373" s="2" t="s">
        <v>38</v>
      </c>
      <c r="E1373" s="33" t="s">
        <v>64</v>
      </c>
      <c r="F1373" s="56" t="str">
        <f t="shared" si="45"/>
        <v>Exclu</v>
      </c>
      <c r="G1373" s="97" t="s">
        <v>140</v>
      </c>
    </row>
    <row r="1374" spans="1:7" x14ac:dyDescent="0.2">
      <c r="A1374" s="3" t="str">
        <f t="shared" si="44"/>
        <v>Appliquer toute forme de radiothérapieNouvelle-ÉcosseInfirmières auxiliaires autorisées</v>
      </c>
      <c r="B1374" s="3" t="s">
        <v>163</v>
      </c>
      <c r="C1374" s="5" t="s">
        <v>113</v>
      </c>
      <c r="D1374" s="2" t="s">
        <v>38</v>
      </c>
      <c r="E1374" s="33" t="s">
        <v>65</v>
      </c>
      <c r="F1374" s="56" t="str">
        <f t="shared" si="45"/>
        <v>Plein exercice</v>
      </c>
      <c r="G1374" s="93" t="s">
        <v>133</v>
      </c>
    </row>
    <row r="1375" spans="1:7" x14ac:dyDescent="0.2">
      <c r="A1375" s="3" t="str">
        <f t="shared" si="44"/>
        <v>Prescrire des traitements cosmétiques comme le BotoxNouvelle-ÉcosseInfirmières auxiliaires autorisées</v>
      </c>
      <c r="B1375" s="3" t="s">
        <v>163</v>
      </c>
      <c r="C1375" s="5" t="s">
        <v>113</v>
      </c>
      <c r="D1375" s="2" t="s">
        <v>38</v>
      </c>
      <c r="E1375" s="33" t="s">
        <v>66</v>
      </c>
      <c r="F1375" s="56" t="str">
        <f t="shared" si="45"/>
        <v>Exclu</v>
      </c>
      <c r="G1375" s="97" t="s">
        <v>140</v>
      </c>
    </row>
    <row r="1376" spans="1:7" x14ac:dyDescent="0.2">
      <c r="A1376" s="3" t="str">
        <f t="shared" si="44"/>
        <v>Appliquer des traitements cosmétiques comme le BotoxNouvelle-ÉcosseInfirmières auxiliaires autorisées</v>
      </c>
      <c r="B1376" s="3" t="s">
        <v>163</v>
      </c>
      <c r="C1376" s="5" t="s">
        <v>113</v>
      </c>
      <c r="D1376" s="2" t="s">
        <v>38</v>
      </c>
      <c r="E1376" s="33" t="s">
        <v>67</v>
      </c>
      <c r="F1376" s="56" t="str">
        <f t="shared" si="45"/>
        <v>Plein exercice</v>
      </c>
      <c r="G1376" s="93" t="s">
        <v>133</v>
      </c>
    </row>
    <row r="1377" spans="1:7" x14ac:dyDescent="0.2">
      <c r="A1377" s="3" t="str">
        <f t="shared" si="44"/>
        <v>Immobiliser des fracturesNouvelle-ÉcosseInfirmières auxiliaires autorisées</v>
      </c>
      <c r="B1377" s="3" t="s">
        <v>163</v>
      </c>
      <c r="C1377" s="5" t="s">
        <v>113</v>
      </c>
      <c r="D1377" s="2" t="s">
        <v>38</v>
      </c>
      <c r="E1377" s="33" t="s">
        <v>68</v>
      </c>
      <c r="F1377" s="56" t="str">
        <f t="shared" si="45"/>
        <v>Exclu</v>
      </c>
      <c r="G1377" s="97" t="s">
        <v>140</v>
      </c>
    </row>
    <row r="1378" spans="1:7" x14ac:dyDescent="0.2">
      <c r="A1378" s="3" t="str">
        <f t="shared" si="44"/>
        <v>Réduire une luxationNouvelle-ÉcosseInfirmières auxiliaires autorisées</v>
      </c>
      <c r="B1378" s="3" t="s">
        <v>163</v>
      </c>
      <c r="C1378" s="5" t="s">
        <v>113</v>
      </c>
      <c r="D1378" s="2" t="s">
        <v>38</v>
      </c>
      <c r="E1378" s="33" t="s">
        <v>69</v>
      </c>
      <c r="F1378" s="56" t="str">
        <f t="shared" si="45"/>
        <v>Exercice restreint</v>
      </c>
      <c r="G1378" s="93" t="s">
        <v>182</v>
      </c>
    </row>
    <row r="1379" spans="1:7" x14ac:dyDescent="0.2">
      <c r="A1379" s="3" t="str">
        <f t="shared" si="44"/>
        <v>Installer un plâtreNouvelle-ÉcosseInfirmières auxiliaires autorisées</v>
      </c>
      <c r="B1379" s="3" t="s">
        <v>163</v>
      </c>
      <c r="C1379" s="5" t="s">
        <v>113</v>
      </c>
      <c r="D1379" s="2" t="s">
        <v>38</v>
      </c>
      <c r="E1379" s="33" t="s">
        <v>70</v>
      </c>
      <c r="F1379" s="56" t="str">
        <f t="shared" si="45"/>
        <v>Exercice restreint</v>
      </c>
      <c r="G1379" s="93" t="s">
        <v>182</v>
      </c>
    </row>
    <row r="1380" spans="1:7" x14ac:dyDescent="0.2">
      <c r="A1380" s="3" t="str">
        <f t="shared" si="44"/>
        <v>Appliquer une contentionNouvelle-ÉcosseInfirmières auxiliaires autorisées</v>
      </c>
      <c r="B1380" s="3" t="s">
        <v>163</v>
      </c>
      <c r="C1380" s="5" t="s">
        <v>113</v>
      </c>
      <c r="D1380" s="2" t="s">
        <v>38</v>
      </c>
      <c r="E1380" s="33" t="s">
        <v>71</v>
      </c>
      <c r="F1380" s="56" t="str">
        <f t="shared" si="45"/>
        <v>Plein exercice</v>
      </c>
      <c r="G1380" s="93" t="s">
        <v>133</v>
      </c>
    </row>
    <row r="1381" spans="1:7" x14ac:dyDescent="0.2">
      <c r="A1381" s="3" t="str">
        <f t="shared" si="44"/>
        <v>Gérer une contentionNouvelle-ÉcosseInfirmières auxiliaires autorisées</v>
      </c>
      <c r="B1381" s="3" t="s">
        <v>163</v>
      </c>
      <c r="C1381" s="5" t="s">
        <v>113</v>
      </c>
      <c r="D1381" s="2" t="s">
        <v>38</v>
      </c>
      <c r="E1381" s="33" t="s">
        <v>72</v>
      </c>
      <c r="F1381" s="56" t="str">
        <f t="shared" si="45"/>
        <v>Plein exercice</v>
      </c>
      <c r="G1381" s="93" t="s">
        <v>133</v>
      </c>
    </row>
    <row r="1382" spans="1:7" x14ac:dyDescent="0.2">
      <c r="A1382" s="3" t="str">
        <f t="shared" si="44"/>
        <v>Réaliser des évaluations d’infections transmissibles sexuellement (ITS)Nouvelle-ÉcosseInfirmières auxiliaires autorisées</v>
      </c>
      <c r="B1382" s="3" t="s">
        <v>163</v>
      </c>
      <c r="C1382" s="5" t="s">
        <v>113</v>
      </c>
      <c r="D1382" s="2" t="s">
        <v>38</v>
      </c>
      <c r="E1382" s="114" t="s">
        <v>73</v>
      </c>
      <c r="F1382" s="56" t="str">
        <f t="shared" si="45"/>
        <v>Plein exercice</v>
      </c>
      <c r="G1382" s="93" t="s">
        <v>133</v>
      </c>
    </row>
    <row r="1383" spans="1:7" x14ac:dyDescent="0.2">
      <c r="A1383" s="3" t="str">
        <f t="shared" si="44"/>
        <v>Évaluer la contraceptionNouvelle-ÉcosseInfirmières auxiliaires autorisées</v>
      </c>
      <c r="B1383" s="3" t="s">
        <v>163</v>
      </c>
      <c r="C1383" s="5" t="s">
        <v>113</v>
      </c>
      <c r="D1383" s="2" t="s">
        <v>38</v>
      </c>
      <c r="E1383" s="114" t="s">
        <v>74</v>
      </c>
      <c r="F1383" s="56" t="str">
        <f t="shared" si="45"/>
        <v>Plein exercice</v>
      </c>
      <c r="G1383" s="93" t="s">
        <v>133</v>
      </c>
    </row>
    <row r="1384" spans="1:7" x14ac:dyDescent="0.2">
      <c r="A1384" s="3" t="str">
        <f t="shared" si="44"/>
        <v>Insérer des dispositifs intra-utérinsNouvelle-ÉcosseInfirmières auxiliaires autorisées</v>
      </c>
      <c r="B1384" s="3" t="s">
        <v>163</v>
      </c>
      <c r="C1384" s="5" t="s">
        <v>113</v>
      </c>
      <c r="D1384" s="2" t="s">
        <v>38</v>
      </c>
      <c r="E1384" s="115" t="s">
        <v>75</v>
      </c>
      <c r="F1384" s="56" t="str">
        <f t="shared" si="45"/>
        <v>Exclu</v>
      </c>
      <c r="G1384" s="97" t="s">
        <v>140</v>
      </c>
    </row>
    <row r="1385" spans="1:7" x14ac:dyDescent="0.2">
      <c r="A1385" s="3" t="str">
        <f t="shared" si="44"/>
        <v>Effectuer un examen pelvienNouvelle-ÉcosseInfirmières auxiliaires autorisées</v>
      </c>
      <c r="B1385" s="3" t="s">
        <v>163</v>
      </c>
      <c r="C1385" s="5" t="s">
        <v>113</v>
      </c>
      <c r="D1385" s="2" t="s">
        <v>38</v>
      </c>
      <c r="E1385" s="114" t="s">
        <v>76</v>
      </c>
      <c r="F1385" s="56" t="str">
        <f t="shared" si="45"/>
        <v>Exercice restreint</v>
      </c>
      <c r="G1385" s="93" t="s">
        <v>182</v>
      </c>
    </row>
    <row r="1386" spans="1:7" x14ac:dyDescent="0.2">
      <c r="A1386" s="3" t="str">
        <f t="shared" si="44"/>
        <v>Dépister le cancer du col de l’utérus Nouvelle-ÉcosseInfirmières auxiliaires autorisées</v>
      </c>
      <c r="B1386" s="3" t="s">
        <v>163</v>
      </c>
      <c r="C1386" s="5" t="s">
        <v>113</v>
      </c>
      <c r="D1386" s="2" t="s">
        <v>38</v>
      </c>
      <c r="E1386" s="114" t="s">
        <v>77</v>
      </c>
      <c r="F1386" s="56" t="str">
        <f t="shared" si="45"/>
        <v>Plein exercice</v>
      </c>
      <c r="G1386" s="93" t="s">
        <v>133</v>
      </c>
    </row>
    <row r="1387" spans="1:7" x14ac:dyDescent="0.2">
      <c r="A1387" s="3" t="str">
        <f t="shared" si="44"/>
        <v>Dépister les troubles de santé mentaleNouvelle-ÉcosseInfirmières auxiliaires autorisées</v>
      </c>
      <c r="B1387" s="3" t="s">
        <v>163</v>
      </c>
      <c r="C1387" s="5" t="s">
        <v>113</v>
      </c>
      <c r="D1387" s="2" t="s">
        <v>38</v>
      </c>
      <c r="E1387" s="114" t="s">
        <v>78</v>
      </c>
      <c r="F1387" s="56" t="str">
        <f t="shared" si="45"/>
        <v>Plein exercice</v>
      </c>
      <c r="G1387" s="93" t="s">
        <v>133</v>
      </c>
    </row>
    <row r="1388" spans="1:7" x14ac:dyDescent="0.2">
      <c r="A1388" s="3" t="str">
        <f t="shared" si="44"/>
        <v>Dépister l’utilisation de substancesNouvelle-ÉcosseInfirmières auxiliaires autorisées</v>
      </c>
      <c r="B1388" s="3" t="s">
        <v>163</v>
      </c>
      <c r="C1388" s="5" t="s">
        <v>113</v>
      </c>
      <c r="D1388" s="2" t="s">
        <v>38</v>
      </c>
      <c r="E1388" s="114" t="s">
        <v>79</v>
      </c>
      <c r="F1388" s="56" t="str">
        <f t="shared" si="45"/>
        <v>Plein exercice</v>
      </c>
      <c r="G1388" s="93" t="s">
        <v>133</v>
      </c>
    </row>
    <row r="1389" spans="1:7" x14ac:dyDescent="0.2">
      <c r="A1389" s="3" t="str">
        <f t="shared" si="44"/>
        <v>Effectuer des tests d’allergiesNouvelle-ÉcosseInfirmières auxiliaires autorisées</v>
      </c>
      <c r="B1389" s="3" t="s">
        <v>163</v>
      </c>
      <c r="C1389" s="5" t="s">
        <v>113</v>
      </c>
      <c r="D1389" s="2" t="s">
        <v>38</v>
      </c>
      <c r="E1389" s="114" t="s">
        <v>80</v>
      </c>
      <c r="F1389" s="56" t="str">
        <f t="shared" si="45"/>
        <v>Exercice restreint</v>
      </c>
      <c r="G1389" s="93" t="s">
        <v>182</v>
      </c>
    </row>
    <row r="1390" spans="1:7" x14ac:dyDescent="0.2">
      <c r="A1390" s="3" t="str">
        <f t="shared" si="44"/>
        <v>Fournir des soins de réadaptationNouvelle-ÉcosseInfirmières auxiliaires autorisées</v>
      </c>
      <c r="B1390" s="3" t="s">
        <v>163</v>
      </c>
      <c r="C1390" s="5" t="s">
        <v>113</v>
      </c>
      <c r="D1390" s="2" t="s">
        <v>38</v>
      </c>
      <c r="E1390" s="114" t="s">
        <v>81</v>
      </c>
      <c r="F1390" s="56" t="str">
        <f t="shared" si="45"/>
        <v>Plein exercice</v>
      </c>
      <c r="G1390" s="93" t="s">
        <v>133</v>
      </c>
    </row>
    <row r="1391" spans="1:7" x14ac:dyDescent="0.2">
      <c r="A1391" s="3" t="str">
        <f t="shared" si="44"/>
        <v>Offrir des services de psychothérapie pour la santé mentaleNouvelle-ÉcosseInfirmières auxiliaires autorisées</v>
      </c>
      <c r="B1391" s="3" t="s">
        <v>163</v>
      </c>
      <c r="C1391" s="5" t="s">
        <v>113</v>
      </c>
      <c r="D1391" s="2" t="s">
        <v>38</v>
      </c>
      <c r="E1391" s="33" t="s">
        <v>82</v>
      </c>
      <c r="F1391" s="56" t="str">
        <f t="shared" si="45"/>
        <v>Exercice restreint</v>
      </c>
      <c r="G1391" s="93" t="s">
        <v>182</v>
      </c>
    </row>
    <row r="1392" spans="1:7" x14ac:dyDescent="0.2">
      <c r="A1392" s="3" t="str">
        <f t="shared" si="44"/>
        <v>Offrir du soutien pour l’aide médicale à mourir avec supervisionNouvelle-ÉcosseInfirmières auxiliaires autorisées</v>
      </c>
      <c r="B1392" s="3" t="s">
        <v>163</v>
      </c>
      <c r="C1392" s="5" t="s">
        <v>113</v>
      </c>
      <c r="D1392" s="2" t="s">
        <v>38</v>
      </c>
      <c r="E1392" s="33" t="s">
        <v>83</v>
      </c>
      <c r="F1392" s="56" t="str">
        <f t="shared" si="45"/>
        <v>Plein exercice</v>
      </c>
      <c r="G1392" s="93" t="s">
        <v>133</v>
      </c>
    </row>
    <row r="1393" spans="1:7" x14ac:dyDescent="0.2">
      <c r="A1393" s="3" t="str">
        <f t="shared" si="44"/>
        <v>Prescrire une pharmacothérapie Nouvelle-ÉcosseInfirmières auxiliaires autorisées</v>
      </c>
      <c r="B1393" s="3" t="s">
        <v>164</v>
      </c>
      <c r="C1393" s="5" t="s">
        <v>113</v>
      </c>
      <c r="D1393" s="2" t="s">
        <v>38</v>
      </c>
      <c r="E1393" s="33" t="s">
        <v>85</v>
      </c>
      <c r="F1393" s="56" t="str">
        <f t="shared" si="45"/>
        <v>Exclu</v>
      </c>
      <c r="G1393" s="97" t="s">
        <v>140</v>
      </c>
    </row>
    <row r="1394" spans="1:7" x14ac:dyDescent="0.2">
      <c r="A1394" s="3" t="str">
        <f t="shared" si="44"/>
        <v>Préparer des médicaments d’ordonnanceNouvelle-ÉcosseInfirmières auxiliaires autorisées</v>
      </c>
      <c r="B1394" s="3" t="s">
        <v>164</v>
      </c>
      <c r="C1394" s="5" t="s">
        <v>113</v>
      </c>
      <c r="D1394" s="2" t="s">
        <v>38</v>
      </c>
      <c r="E1394" s="114" t="s">
        <v>86</v>
      </c>
      <c r="F1394" s="56" t="str">
        <f t="shared" si="45"/>
        <v>Plein exercice</v>
      </c>
      <c r="G1394" s="93" t="s">
        <v>133</v>
      </c>
    </row>
    <row r="1395" spans="1:7" x14ac:dyDescent="0.2">
      <c r="A1395" s="3" t="str">
        <f t="shared" si="44"/>
        <v>Administrer des médicaments prescritsNouvelle-ÉcosseInfirmières auxiliaires autorisées</v>
      </c>
      <c r="B1395" s="3" t="s">
        <v>164</v>
      </c>
      <c r="C1395" s="5" t="s">
        <v>113</v>
      </c>
      <c r="D1395" s="2" t="s">
        <v>38</v>
      </c>
      <c r="E1395" s="114" t="s">
        <v>87</v>
      </c>
      <c r="F1395" s="56" t="str">
        <f t="shared" si="45"/>
        <v>Plein exercice</v>
      </c>
      <c r="G1395" s="93" t="s">
        <v>133</v>
      </c>
    </row>
    <row r="1396" spans="1:7" x14ac:dyDescent="0.2">
      <c r="A1396" s="3" t="str">
        <f t="shared" si="44"/>
        <v>Prescrire des substances contrôléesNouvelle-ÉcosseInfirmières auxiliaires autorisées</v>
      </c>
      <c r="B1396" s="3" t="s">
        <v>164</v>
      </c>
      <c r="C1396" s="5" t="s">
        <v>113</v>
      </c>
      <c r="D1396" s="2" t="s">
        <v>38</v>
      </c>
      <c r="E1396" s="33" t="s">
        <v>88</v>
      </c>
      <c r="F1396" s="56" t="str">
        <f t="shared" si="45"/>
        <v>Exclu</v>
      </c>
      <c r="G1396" s="97" t="s">
        <v>140</v>
      </c>
    </row>
    <row r="1397" spans="1:7" x14ac:dyDescent="0.2">
      <c r="A1397" s="3" t="str">
        <f t="shared" si="44"/>
        <v>Administrer des substances contrôlées Nouvelle-ÉcosseInfirmières auxiliaires autorisées</v>
      </c>
      <c r="B1397" s="3" t="s">
        <v>164</v>
      </c>
      <c r="C1397" s="5" t="s">
        <v>113</v>
      </c>
      <c r="D1397" s="2" t="s">
        <v>38</v>
      </c>
      <c r="E1397" s="114" t="s">
        <v>190</v>
      </c>
      <c r="F1397" s="56" t="str">
        <f t="shared" si="45"/>
        <v>Plein exercice</v>
      </c>
      <c r="G1397" s="93" t="s">
        <v>133</v>
      </c>
    </row>
    <row r="1398" spans="1:7" x14ac:dyDescent="0.2">
      <c r="A1398" s="3" t="str">
        <f t="shared" si="44"/>
        <v>Prescrire des vaccinsNouvelle-ÉcosseInfirmières auxiliaires autorisées</v>
      </c>
      <c r="B1398" s="3" t="s">
        <v>164</v>
      </c>
      <c r="C1398" s="5" t="s">
        <v>113</v>
      </c>
      <c r="D1398" s="2" t="s">
        <v>38</v>
      </c>
      <c r="E1398" s="33" t="s">
        <v>89</v>
      </c>
      <c r="F1398" s="56" t="str">
        <f t="shared" si="45"/>
        <v>Exclu</v>
      </c>
      <c r="G1398" s="97" t="s">
        <v>140</v>
      </c>
    </row>
    <row r="1399" spans="1:7" x14ac:dyDescent="0.2">
      <c r="A1399" s="3" t="str">
        <f t="shared" si="44"/>
        <v>Administrer des vaccinsNouvelle-ÉcosseInfirmières auxiliaires autorisées</v>
      </c>
      <c r="B1399" s="3" t="s">
        <v>164</v>
      </c>
      <c r="C1399" s="5" t="s">
        <v>113</v>
      </c>
      <c r="D1399" s="2" t="s">
        <v>38</v>
      </c>
      <c r="E1399" s="114" t="s">
        <v>189</v>
      </c>
      <c r="F1399" s="56" t="str">
        <f t="shared" si="45"/>
        <v>Plein exercice</v>
      </c>
      <c r="G1399" s="93" t="s">
        <v>133</v>
      </c>
    </row>
    <row r="1400" spans="1:7" x14ac:dyDescent="0.2">
      <c r="A1400" s="3" t="str">
        <f t="shared" si="44"/>
        <v>Gérer le travail et l’accouchement de manière autonome Nouvelle-ÉcosseInfirmières auxiliaires autorisées</v>
      </c>
      <c r="B1400" s="3" t="s">
        <v>165</v>
      </c>
      <c r="C1400" s="5" t="s">
        <v>113</v>
      </c>
      <c r="D1400" s="2" t="s">
        <v>38</v>
      </c>
      <c r="E1400" s="33" t="s">
        <v>91</v>
      </c>
      <c r="F1400" s="56" t="str">
        <f t="shared" si="45"/>
        <v>Exclu</v>
      </c>
      <c r="G1400" s="97" t="s">
        <v>140</v>
      </c>
    </row>
    <row r="1401" spans="1:7" x14ac:dyDescent="0.2">
      <c r="A1401" s="3" t="str">
        <f t="shared" si="44"/>
        <v>Confirmer un décèsNouvelle-ÉcosseInfirmières auxiliaires autorisées</v>
      </c>
      <c r="B1401" s="3" t="s">
        <v>165</v>
      </c>
      <c r="C1401" s="5" t="s">
        <v>113</v>
      </c>
      <c r="D1401" s="2" t="s">
        <v>38</v>
      </c>
      <c r="E1401" s="33" t="s">
        <v>92</v>
      </c>
      <c r="F1401" s="56" t="str">
        <f t="shared" si="45"/>
        <v>Plein exercice</v>
      </c>
      <c r="G1401" s="93" t="s">
        <v>133</v>
      </c>
    </row>
    <row r="1402" spans="1:7" x14ac:dyDescent="0.2">
      <c r="A1402" s="3" t="str">
        <f t="shared" si="44"/>
        <v>Admettre des patients à l’hôpital et leur accorder un congéNouvelle-ÉcosseInfirmières auxiliaires autorisées</v>
      </c>
      <c r="B1402" s="3" t="s">
        <v>165</v>
      </c>
      <c r="C1402" s="5" t="s">
        <v>113</v>
      </c>
      <c r="D1402" s="2" t="s">
        <v>38</v>
      </c>
      <c r="E1402" s="33" t="s">
        <v>93</v>
      </c>
      <c r="F1402" s="56" t="str">
        <f t="shared" si="45"/>
        <v>Exclu</v>
      </c>
      <c r="G1402" s="97" t="s">
        <v>140</v>
      </c>
    </row>
    <row r="1403" spans="1:7" x14ac:dyDescent="0.2">
      <c r="A1403" s="3" t="str">
        <f t="shared" si="44"/>
        <v>Certifier un décès (c.-à.-d. remplir le certificat de décès)Nouvelle-ÉcosseInfirmières auxiliaires autorisées</v>
      </c>
      <c r="B1403" s="3" t="s">
        <v>165</v>
      </c>
      <c r="C1403" s="5" t="s">
        <v>113</v>
      </c>
      <c r="D1403" s="2" t="s">
        <v>38</v>
      </c>
      <c r="E1403" s="33" t="s">
        <v>94</v>
      </c>
      <c r="F1403" s="56" t="str">
        <f t="shared" si="45"/>
        <v>Exclu</v>
      </c>
      <c r="G1403" s="97" t="s">
        <v>140</v>
      </c>
    </row>
    <row r="1404" spans="1:7" x14ac:dyDescent="0.2">
      <c r="A1404" s="3" t="str">
        <f t="shared" si="44"/>
        <v>Effectuer un examen médical pour le permis de conduireNouvelle-ÉcosseInfirmières auxiliaires autorisées</v>
      </c>
      <c r="B1404" s="3" t="s">
        <v>165</v>
      </c>
      <c r="C1404" s="5" t="s">
        <v>113</v>
      </c>
      <c r="D1404" s="2" t="s">
        <v>38</v>
      </c>
      <c r="E1404" s="33" t="s">
        <v>95</v>
      </c>
      <c r="F1404" s="56" t="str">
        <f t="shared" si="45"/>
        <v>Exclu</v>
      </c>
      <c r="G1404" s="97" t="s">
        <v>140</v>
      </c>
    </row>
    <row r="1405" spans="1:7" x14ac:dyDescent="0.2">
      <c r="A1405" s="3" t="str">
        <f t="shared" si="44"/>
        <v>Remplir les formulaires d’invalidité fédérauxNouvelle-ÉcosseInfirmières auxiliaires autorisées</v>
      </c>
      <c r="B1405" s="3" t="s">
        <v>165</v>
      </c>
      <c r="C1405" s="5" t="s">
        <v>113</v>
      </c>
      <c r="D1405" s="2" t="s">
        <v>38</v>
      </c>
      <c r="E1405" s="33" t="s">
        <v>96</v>
      </c>
      <c r="F1405" s="56" t="str">
        <f t="shared" si="45"/>
        <v>Exclu</v>
      </c>
      <c r="G1405" s="97" t="s">
        <v>140</v>
      </c>
    </row>
    <row r="1406" spans="1:7" x14ac:dyDescent="0.2">
      <c r="A1406" s="3" t="str">
        <f t="shared" si="44"/>
        <v>Remplir les formulaires médicaux provinciaux ou territoriauxNouvelle-ÉcosseInfirmières auxiliaires autorisées</v>
      </c>
      <c r="B1406" s="3" t="s">
        <v>165</v>
      </c>
      <c r="C1406" s="5" t="s">
        <v>113</v>
      </c>
      <c r="D1406" s="2" t="s">
        <v>38</v>
      </c>
      <c r="E1406" s="33" t="s">
        <v>97</v>
      </c>
      <c r="F1406" s="56" t="str">
        <f t="shared" si="45"/>
        <v>Exclu</v>
      </c>
      <c r="G1406" s="97" t="s">
        <v>140</v>
      </c>
    </row>
    <row r="1407" spans="1:7" x14ac:dyDescent="0.2">
      <c r="A1407" s="3" t="str">
        <f t="shared" si="44"/>
        <v>Signer les formulaires d’obtention de vignette pour personnes handicapéesNouvelle-ÉcosseInfirmières auxiliaires autorisées</v>
      </c>
      <c r="B1407" s="3" t="s">
        <v>165</v>
      </c>
      <c r="C1407" s="5" t="s">
        <v>113</v>
      </c>
      <c r="D1407" s="2" t="s">
        <v>38</v>
      </c>
      <c r="E1407" s="33" t="s">
        <v>98</v>
      </c>
      <c r="F1407" s="56" t="str">
        <f t="shared" si="45"/>
        <v>Exclu</v>
      </c>
      <c r="G1407" s="97" t="s">
        <v>140</v>
      </c>
    </row>
    <row r="1408" spans="1:7" x14ac:dyDescent="0.2">
      <c r="A1408" s="3" t="str">
        <f t="shared" si="44"/>
        <v>Admettre des patients à des établissements de soins de longue durée Nouvelle-ÉcosseInfirmières auxiliaires autorisées</v>
      </c>
      <c r="B1408" s="3" t="s">
        <v>165</v>
      </c>
      <c r="C1408" s="5" t="s">
        <v>113</v>
      </c>
      <c r="D1408" s="2" t="s">
        <v>38</v>
      </c>
      <c r="E1408" s="33" t="s">
        <v>99</v>
      </c>
      <c r="F1408" s="56" t="str">
        <f t="shared" si="45"/>
        <v>Exclu</v>
      </c>
      <c r="G1408" s="97" t="s">
        <v>140</v>
      </c>
    </row>
    <row r="1409" spans="1:7" x14ac:dyDescent="0.2">
      <c r="A1409" s="3" t="str">
        <f t="shared" si="44"/>
        <v>Remplir la Formule 1 d’admission non volontaire à l’hôpital Nouvelle-ÉcosseInfirmières auxiliaires autorisées</v>
      </c>
      <c r="B1409" s="3" t="s">
        <v>165</v>
      </c>
      <c r="C1409" s="5" t="s">
        <v>113</v>
      </c>
      <c r="D1409" s="2" t="s">
        <v>38</v>
      </c>
      <c r="E1409" s="33" t="s">
        <v>100</v>
      </c>
      <c r="F1409" s="56" t="str">
        <f t="shared" si="45"/>
        <v>Exclu</v>
      </c>
      <c r="G1409" s="97" t="s">
        <v>140</v>
      </c>
    </row>
    <row r="1410" spans="1:7" x14ac:dyDescent="0.2">
      <c r="A1410" s="3" t="str">
        <f t="shared" si="44"/>
        <v>Tenir une clinique de gestion des maladies (soin des pieds, diabète) Nouvelle-ÉcosseInfirmières auxiliaires autorisées</v>
      </c>
      <c r="B1410" s="3" t="s">
        <v>165</v>
      </c>
      <c r="C1410" s="5" t="s">
        <v>113</v>
      </c>
      <c r="D1410" s="2" t="s">
        <v>38</v>
      </c>
      <c r="E1410" s="114" t="s">
        <v>101</v>
      </c>
      <c r="F1410" s="56" t="str">
        <f t="shared" si="45"/>
        <v>Plein exercice</v>
      </c>
      <c r="G1410" s="93" t="s">
        <v>133</v>
      </c>
    </row>
    <row r="1411" spans="1:7" x14ac:dyDescent="0.2">
      <c r="A1411" s="3" t="str">
        <f t="shared" si="44"/>
        <v>Évaluer la santéNouvelle-ÉcosseInfirmières psychiatriques autorisées</v>
      </c>
      <c r="B1411" s="3" t="s">
        <v>158</v>
      </c>
      <c r="C1411" s="5" t="s">
        <v>113</v>
      </c>
      <c r="D1411" s="104" t="s">
        <v>37</v>
      </c>
      <c r="E1411" s="22" t="s">
        <v>40</v>
      </c>
      <c r="F1411" s="56" t="str">
        <f t="shared" si="45"/>
        <v>—</v>
      </c>
      <c r="G1411" s="5" t="s">
        <v>173</v>
      </c>
    </row>
    <row r="1412" spans="1:7" x14ac:dyDescent="0.2">
      <c r="A1412" s="3" t="str">
        <f t="shared" ref="A1412:A1475" si="46">CONCATENATE(E1412,C1412,D1412)</f>
        <v>Établir le diagnostic infirmierNouvelle-ÉcosseInfirmières psychiatriques autorisées</v>
      </c>
      <c r="B1412" s="3" t="s">
        <v>158</v>
      </c>
      <c r="C1412" s="5" t="s">
        <v>113</v>
      </c>
      <c r="D1412" s="104" t="s">
        <v>37</v>
      </c>
      <c r="E1412" s="22" t="s">
        <v>41</v>
      </c>
      <c r="F1412" s="56" t="str">
        <f t="shared" ref="F1412:F1474" si="47">TRIM(G1412)</f>
        <v>—</v>
      </c>
      <c r="G1412" s="5" t="s">
        <v>173</v>
      </c>
    </row>
    <row r="1413" spans="1:7" x14ac:dyDescent="0.2">
      <c r="A1413" s="3" t="str">
        <f t="shared" si="46"/>
        <v>Élaborer le plan de soins infirmiersNouvelle-ÉcosseInfirmières psychiatriques autorisées</v>
      </c>
      <c r="B1413" s="3" t="s">
        <v>158</v>
      </c>
      <c r="C1413" s="5" t="s">
        <v>113</v>
      </c>
      <c r="D1413" s="104" t="s">
        <v>37</v>
      </c>
      <c r="E1413" s="22" t="s">
        <v>42</v>
      </c>
      <c r="F1413" s="56" t="str">
        <f t="shared" si="47"/>
        <v>—</v>
      </c>
      <c r="G1413" s="5" t="s">
        <v>173</v>
      </c>
    </row>
    <row r="1414" spans="1:7" x14ac:dyDescent="0.2">
      <c r="A1414" s="3" t="str">
        <f t="shared" si="46"/>
        <v>Réaliser les interventions infirmièresNouvelle-ÉcosseInfirmières psychiatriques autorisées</v>
      </c>
      <c r="B1414" s="3" t="s">
        <v>158</v>
      </c>
      <c r="C1414" s="5" t="s">
        <v>113</v>
      </c>
      <c r="D1414" s="104" t="s">
        <v>37</v>
      </c>
      <c r="E1414" s="22" t="s">
        <v>43</v>
      </c>
      <c r="F1414" s="56" t="str">
        <f t="shared" si="47"/>
        <v>—</v>
      </c>
      <c r="G1414" s="5" t="s">
        <v>173</v>
      </c>
    </row>
    <row r="1415" spans="1:7" x14ac:dyDescent="0.2">
      <c r="A1415" s="3" t="str">
        <f t="shared" si="46"/>
        <v>Consulter d’autres professionnels de la santéNouvelle-ÉcosseInfirmières psychiatriques autorisées</v>
      </c>
      <c r="B1415" s="3" t="s">
        <v>158</v>
      </c>
      <c r="C1415" s="5" t="s">
        <v>113</v>
      </c>
      <c r="D1415" s="104" t="s">
        <v>37</v>
      </c>
      <c r="E1415" s="23" t="s">
        <v>44</v>
      </c>
      <c r="F1415" s="56" t="str">
        <f t="shared" si="47"/>
        <v>—</v>
      </c>
      <c r="G1415" s="5" t="s">
        <v>173</v>
      </c>
    </row>
    <row r="1416" spans="1:7" ht="28.5" x14ac:dyDescent="0.2">
      <c r="A1416" s="3" t="str">
        <f t="shared" si="46"/>
        <v>Orienter les patients vers d’autres professionnels de la santéNouvelle-ÉcosseInfirmières psychiatriques autorisées</v>
      </c>
      <c r="B1416" s="3" t="s">
        <v>158</v>
      </c>
      <c r="C1416" s="5" t="s">
        <v>113</v>
      </c>
      <c r="D1416" s="104" t="s">
        <v>37</v>
      </c>
      <c r="E1416" s="23" t="s">
        <v>45</v>
      </c>
      <c r="F1416" s="56" t="str">
        <f t="shared" si="47"/>
        <v>—</v>
      </c>
      <c r="G1416" s="5" t="s">
        <v>173</v>
      </c>
    </row>
    <row r="1417" spans="1:7" x14ac:dyDescent="0.2">
      <c r="A1417" s="3" t="str">
        <f t="shared" si="46"/>
        <v>Coordonner les services de santé Nouvelle-ÉcosseInfirmières psychiatriques autorisées</v>
      </c>
      <c r="B1417" s="3" t="s">
        <v>158</v>
      </c>
      <c r="C1417" s="5" t="s">
        <v>113</v>
      </c>
      <c r="D1417" s="104" t="s">
        <v>37</v>
      </c>
      <c r="E1417" s="22" t="s">
        <v>46</v>
      </c>
      <c r="F1417" s="56" t="str">
        <f t="shared" si="47"/>
        <v>—</v>
      </c>
      <c r="G1417" s="5" t="s">
        <v>173</v>
      </c>
    </row>
    <row r="1418" spans="1:7" x14ac:dyDescent="0.2">
      <c r="A1418" s="3" t="str">
        <f t="shared" si="46"/>
        <v>Prescrire des radiographiesNouvelle-ÉcosseInfirmières psychiatriques autorisées</v>
      </c>
      <c r="B1418" s="3" t="s">
        <v>158</v>
      </c>
      <c r="C1418" s="5" t="s">
        <v>113</v>
      </c>
      <c r="D1418" s="104" t="s">
        <v>37</v>
      </c>
      <c r="E1418" s="22" t="s">
        <v>47</v>
      </c>
      <c r="F1418" s="56" t="str">
        <f t="shared" si="47"/>
        <v>—</v>
      </c>
      <c r="G1418" s="5" t="s">
        <v>173</v>
      </c>
    </row>
    <row r="1419" spans="1:7" x14ac:dyDescent="0.2">
      <c r="A1419" s="3" t="str">
        <f t="shared" si="46"/>
        <v>Interpréter les radiographiesNouvelle-ÉcosseInfirmières psychiatriques autorisées</v>
      </c>
      <c r="B1419" s="3" t="s">
        <v>158</v>
      </c>
      <c r="C1419" s="5" t="s">
        <v>113</v>
      </c>
      <c r="D1419" s="104" t="s">
        <v>37</v>
      </c>
      <c r="E1419" s="114" t="s">
        <v>48</v>
      </c>
      <c r="F1419" s="56" t="str">
        <f t="shared" si="47"/>
        <v>—</v>
      </c>
      <c r="G1419" s="5" t="s">
        <v>173</v>
      </c>
    </row>
    <row r="1420" spans="1:7" x14ac:dyDescent="0.2">
      <c r="A1420" s="3" t="str">
        <f t="shared" si="46"/>
        <v>Prescrire des analyses de laboratoireNouvelle-ÉcosseInfirmières psychiatriques autorisées</v>
      </c>
      <c r="B1420" s="3" t="s">
        <v>158</v>
      </c>
      <c r="C1420" s="5" t="s">
        <v>113</v>
      </c>
      <c r="D1420" s="104" t="s">
        <v>37</v>
      </c>
      <c r="E1420" s="114" t="s">
        <v>49</v>
      </c>
      <c r="F1420" s="56" t="str">
        <f t="shared" si="47"/>
        <v>—</v>
      </c>
      <c r="G1420" s="5" t="s">
        <v>173</v>
      </c>
    </row>
    <row r="1421" spans="1:7" x14ac:dyDescent="0.2">
      <c r="A1421" s="3" t="str">
        <f t="shared" si="46"/>
        <v>Interpréter les résultats des analyses de laboratoireNouvelle-ÉcosseInfirmières psychiatriques autorisées</v>
      </c>
      <c r="B1421" s="3" t="s">
        <v>158</v>
      </c>
      <c r="C1421" s="5" t="s">
        <v>113</v>
      </c>
      <c r="D1421" s="104" t="s">
        <v>37</v>
      </c>
      <c r="E1421" s="114" t="s">
        <v>50</v>
      </c>
      <c r="F1421" s="56" t="str">
        <f t="shared" si="47"/>
        <v>—</v>
      </c>
      <c r="G1421" s="5" t="s">
        <v>173</v>
      </c>
    </row>
    <row r="1422" spans="1:7" x14ac:dyDescent="0.2">
      <c r="A1422" s="3" t="str">
        <f t="shared" si="46"/>
        <v>Communiquer les diagnostics et les résultats des tests aux patientsNouvelle-ÉcosseInfirmières psychiatriques autorisées</v>
      </c>
      <c r="B1422" s="3" t="s">
        <v>158</v>
      </c>
      <c r="C1422" s="5" t="s">
        <v>113</v>
      </c>
      <c r="D1422" s="104" t="s">
        <v>37</v>
      </c>
      <c r="E1422" s="33" t="s">
        <v>51</v>
      </c>
      <c r="F1422" s="56" t="str">
        <f t="shared" si="47"/>
        <v>—</v>
      </c>
      <c r="G1422" s="5" t="s">
        <v>173</v>
      </c>
    </row>
    <row r="1423" spans="1:7" x14ac:dyDescent="0.2">
      <c r="A1423" s="3" t="str">
        <f t="shared" si="46"/>
        <v>Surveiller et évaluer les résultats pour le clientNouvelle-ÉcosseInfirmières psychiatriques autorisées</v>
      </c>
      <c r="B1423" s="3" t="s">
        <v>158</v>
      </c>
      <c r="C1423" s="5" t="s">
        <v>113</v>
      </c>
      <c r="D1423" s="104" t="s">
        <v>37</v>
      </c>
      <c r="E1423" s="22" t="s">
        <v>52</v>
      </c>
      <c r="F1423" s="56" t="str">
        <f t="shared" si="47"/>
        <v>—</v>
      </c>
      <c r="G1423" s="5" t="s">
        <v>173</v>
      </c>
    </row>
    <row r="1424" spans="1:7" x14ac:dyDescent="0.2">
      <c r="A1424" s="3" t="str">
        <f t="shared" si="46"/>
        <v>Effectuer des visites de suiviNouvelle-ÉcosseInfirmières psychiatriques autorisées</v>
      </c>
      <c r="B1424" s="3" t="s">
        <v>158</v>
      </c>
      <c r="C1424" s="5" t="s">
        <v>113</v>
      </c>
      <c r="D1424" s="104" t="s">
        <v>37</v>
      </c>
      <c r="E1424" s="22" t="s">
        <v>53</v>
      </c>
      <c r="F1424" s="56" t="str">
        <f t="shared" si="47"/>
        <v>—</v>
      </c>
      <c r="G1424" s="5" t="s">
        <v>173</v>
      </c>
    </row>
    <row r="1425" spans="1:7" x14ac:dyDescent="0.2">
      <c r="A1425" s="3" t="str">
        <f t="shared" si="46"/>
        <v>Manage NP-led clinics Nouvelle-ÉcosseInfirmières psychiatriques autorisées</v>
      </c>
      <c r="B1425" s="3" t="s">
        <v>158</v>
      </c>
      <c r="C1425" s="5" t="s">
        <v>113</v>
      </c>
      <c r="D1425" s="104" t="s">
        <v>37</v>
      </c>
      <c r="E1425" s="89" t="s">
        <v>174</v>
      </c>
      <c r="F1425" s="56" t="str">
        <f t="shared" si="47"/>
        <v>—</v>
      </c>
      <c r="G1425" s="5" t="s">
        <v>173</v>
      </c>
    </row>
    <row r="1426" spans="1:7" x14ac:dyDescent="0.2">
      <c r="A1426" s="3" t="str">
        <f t="shared" si="46"/>
        <v>Roster and manage patientsNouvelle-ÉcosseInfirmières psychiatriques autorisées</v>
      </c>
      <c r="B1426" s="3" t="s">
        <v>158</v>
      </c>
      <c r="C1426" s="5" t="s">
        <v>113</v>
      </c>
      <c r="D1426" s="104" t="s">
        <v>37</v>
      </c>
      <c r="E1426" s="89" t="s">
        <v>175</v>
      </c>
      <c r="F1426" s="56" t="str">
        <f t="shared" si="47"/>
        <v>—</v>
      </c>
      <c r="G1426" s="5" t="s">
        <v>173</v>
      </c>
    </row>
    <row r="1427" spans="1:7" x14ac:dyDescent="0.2">
      <c r="A1427" s="3" t="str">
        <f t="shared" si="46"/>
        <v>Practise autonomouslyNouvelle-ÉcosseInfirmières psychiatriques autorisées</v>
      </c>
      <c r="B1427" s="3" t="s">
        <v>158</v>
      </c>
      <c r="C1427" s="5" t="s">
        <v>113</v>
      </c>
      <c r="D1427" s="104" t="s">
        <v>37</v>
      </c>
      <c r="E1427" s="89" t="s">
        <v>176</v>
      </c>
      <c r="F1427" s="56" t="str">
        <f t="shared" si="47"/>
        <v>—</v>
      </c>
      <c r="G1427" s="5" t="s">
        <v>173</v>
      </c>
    </row>
    <row r="1428" spans="1:7" x14ac:dyDescent="0.2">
      <c r="A1428" s="3" t="str">
        <f t="shared" si="46"/>
        <v>Soigner des blessures (au-dessus du derme)Nouvelle-ÉcosseInfirmières psychiatriques autorisées</v>
      </c>
      <c r="B1428" s="3" t="s">
        <v>163</v>
      </c>
      <c r="C1428" s="5" t="s">
        <v>113</v>
      </c>
      <c r="D1428" s="104" t="s">
        <v>37</v>
      </c>
      <c r="E1428" s="33" t="s">
        <v>55</v>
      </c>
      <c r="F1428" s="56" t="str">
        <f t="shared" si="47"/>
        <v>—</v>
      </c>
      <c r="G1428" s="5" t="s">
        <v>173</v>
      </c>
    </row>
    <row r="1429" spans="1:7" x14ac:dyDescent="0.2">
      <c r="A1429" s="3" t="str">
        <f t="shared" si="46"/>
        <v>Effectuer des interventions sous le dermeNouvelle-ÉcosseInfirmières psychiatriques autorisées</v>
      </c>
      <c r="B1429" s="3" t="s">
        <v>163</v>
      </c>
      <c r="C1429" s="5" t="s">
        <v>113</v>
      </c>
      <c r="D1429" s="104" t="s">
        <v>37</v>
      </c>
      <c r="E1429" s="114" t="s">
        <v>56</v>
      </c>
      <c r="F1429" s="56" t="str">
        <f t="shared" si="47"/>
        <v>—</v>
      </c>
      <c r="G1429" s="5" t="s">
        <v>173</v>
      </c>
    </row>
    <row r="1430" spans="1:7" x14ac:dyDescent="0.2">
      <c r="A1430" s="3" t="str">
        <f t="shared" si="46"/>
        <v>Installer une ligne intraveineuseNouvelle-ÉcosseInfirmières psychiatriques autorisées</v>
      </c>
      <c r="B1430" s="3" t="s">
        <v>163</v>
      </c>
      <c r="C1430" s="5" t="s">
        <v>113</v>
      </c>
      <c r="D1430" s="104" t="s">
        <v>37</v>
      </c>
      <c r="E1430" s="114" t="s">
        <v>57</v>
      </c>
      <c r="F1430" s="56" t="str">
        <f t="shared" si="47"/>
        <v>—</v>
      </c>
      <c r="G1430" s="5" t="s">
        <v>173</v>
      </c>
    </row>
    <row r="1431" spans="1:7" x14ac:dyDescent="0.2">
      <c r="A1431" s="3" t="str">
        <f t="shared" si="46"/>
        <v>Effectuer des interventions qui requièrent d’insérer un instrument ou un doigt dans un orifice corporelNouvelle-ÉcosseInfirmières psychiatriques autorisées</v>
      </c>
      <c r="B1431" s="3" t="s">
        <v>163</v>
      </c>
      <c r="C1431" s="5" t="s">
        <v>113</v>
      </c>
      <c r="D1431" s="104" t="s">
        <v>37</v>
      </c>
      <c r="E1431" s="114" t="s">
        <v>58</v>
      </c>
      <c r="F1431" s="56" t="str">
        <f t="shared" si="47"/>
        <v>—</v>
      </c>
      <c r="G1431" s="5" t="s">
        <v>173</v>
      </c>
    </row>
    <row r="1432" spans="1:7" x14ac:dyDescent="0.2">
      <c r="A1432" s="3" t="str">
        <f t="shared" si="46"/>
        <v>Prescrire une forme de traitement par rayonnementNouvelle-ÉcosseInfirmières psychiatriques autorisées</v>
      </c>
      <c r="B1432" s="3" t="s">
        <v>163</v>
      </c>
      <c r="C1432" s="5" t="s">
        <v>113</v>
      </c>
      <c r="D1432" s="104" t="s">
        <v>37</v>
      </c>
      <c r="E1432" s="33" t="s">
        <v>59</v>
      </c>
      <c r="F1432" s="56" t="str">
        <f t="shared" si="47"/>
        <v>—</v>
      </c>
      <c r="G1432" s="5" t="s">
        <v>173</v>
      </c>
    </row>
    <row r="1433" spans="1:7" x14ac:dyDescent="0.2">
      <c r="A1433" s="3" t="str">
        <f t="shared" si="46"/>
        <v>Appliquer une forme de traitement par rayonnementNouvelle-ÉcosseInfirmières psychiatriques autorisées</v>
      </c>
      <c r="B1433" s="3" t="s">
        <v>163</v>
      </c>
      <c r="C1433" s="5" t="s">
        <v>113</v>
      </c>
      <c r="D1433" s="104" t="s">
        <v>37</v>
      </c>
      <c r="E1433" s="33" t="s">
        <v>60</v>
      </c>
      <c r="F1433" s="56" t="str">
        <f t="shared" si="47"/>
        <v>—</v>
      </c>
      <c r="G1433" s="5" t="s">
        <v>173</v>
      </c>
    </row>
    <row r="1434" spans="1:7" x14ac:dyDescent="0.2">
      <c r="A1434" s="3" t="str">
        <f t="shared" si="46"/>
        <v>Effectuer un électrocardiogrammeNouvelle-ÉcosseInfirmières psychiatriques autorisées</v>
      </c>
      <c r="B1434" s="3" t="s">
        <v>163</v>
      </c>
      <c r="C1434" s="5" t="s">
        <v>113</v>
      </c>
      <c r="D1434" s="104" t="s">
        <v>37</v>
      </c>
      <c r="E1434" s="114" t="s">
        <v>61</v>
      </c>
      <c r="F1434" s="56" t="str">
        <f t="shared" si="47"/>
        <v>—</v>
      </c>
      <c r="G1434" s="5" t="s">
        <v>173</v>
      </c>
    </row>
    <row r="1435" spans="1:7" x14ac:dyDescent="0.2">
      <c r="A1435" s="3" t="str">
        <f t="shared" si="46"/>
        <v>Interpréter un électrocardiogrammeNouvelle-ÉcosseInfirmières psychiatriques autorisées</v>
      </c>
      <c r="B1435" s="3" t="s">
        <v>163</v>
      </c>
      <c r="C1435" s="5" t="s">
        <v>113</v>
      </c>
      <c r="D1435" s="104" t="s">
        <v>37</v>
      </c>
      <c r="E1435" s="114" t="s">
        <v>62</v>
      </c>
      <c r="F1435" s="56" t="str">
        <f t="shared" si="47"/>
        <v>—</v>
      </c>
      <c r="G1435" s="5" t="s">
        <v>173</v>
      </c>
    </row>
    <row r="1436" spans="1:7" x14ac:dyDescent="0.2">
      <c r="A1436" s="3" t="str">
        <f t="shared" si="46"/>
        <v>Prescrire des analyses de sang et des produits sanguinsNouvelle-ÉcosseInfirmières psychiatriques autorisées</v>
      </c>
      <c r="B1436" s="3" t="s">
        <v>163</v>
      </c>
      <c r="C1436" s="5" t="s">
        <v>113</v>
      </c>
      <c r="D1436" s="104" t="s">
        <v>37</v>
      </c>
      <c r="E1436" s="119" t="s">
        <v>63</v>
      </c>
      <c r="F1436" s="56" t="str">
        <f t="shared" si="47"/>
        <v>—</v>
      </c>
      <c r="G1436" s="5" t="s">
        <v>173</v>
      </c>
    </row>
    <row r="1437" spans="1:7" x14ac:dyDescent="0.2">
      <c r="A1437" s="3" t="str">
        <f t="shared" si="46"/>
        <v>Prescrire toute forme de radiothérapieNouvelle-ÉcosseInfirmières psychiatriques autorisées</v>
      </c>
      <c r="B1437" s="3" t="s">
        <v>163</v>
      </c>
      <c r="C1437" s="5" t="s">
        <v>113</v>
      </c>
      <c r="D1437" s="104" t="s">
        <v>37</v>
      </c>
      <c r="E1437" s="33" t="s">
        <v>64</v>
      </c>
      <c r="F1437" s="56" t="str">
        <f t="shared" si="47"/>
        <v>—</v>
      </c>
      <c r="G1437" s="5" t="s">
        <v>173</v>
      </c>
    </row>
    <row r="1438" spans="1:7" x14ac:dyDescent="0.2">
      <c r="A1438" s="3" t="str">
        <f t="shared" si="46"/>
        <v>Appliquer toute forme de radiothérapieNouvelle-ÉcosseInfirmières psychiatriques autorisées</v>
      </c>
      <c r="B1438" s="3" t="s">
        <v>163</v>
      </c>
      <c r="C1438" s="5" t="s">
        <v>113</v>
      </c>
      <c r="D1438" s="104" t="s">
        <v>37</v>
      </c>
      <c r="E1438" s="33" t="s">
        <v>65</v>
      </c>
      <c r="F1438" s="56" t="str">
        <f t="shared" si="47"/>
        <v>—</v>
      </c>
      <c r="G1438" s="5" t="s">
        <v>173</v>
      </c>
    </row>
    <row r="1439" spans="1:7" x14ac:dyDescent="0.2">
      <c r="A1439" s="3" t="str">
        <f t="shared" si="46"/>
        <v>Prescrire des traitements cosmétiques comme le BotoxNouvelle-ÉcosseInfirmières psychiatriques autorisées</v>
      </c>
      <c r="B1439" s="3" t="s">
        <v>163</v>
      </c>
      <c r="C1439" s="5" t="s">
        <v>113</v>
      </c>
      <c r="D1439" s="104" t="s">
        <v>37</v>
      </c>
      <c r="E1439" s="33" t="s">
        <v>66</v>
      </c>
      <c r="F1439" s="56" t="str">
        <f t="shared" si="47"/>
        <v>—</v>
      </c>
      <c r="G1439" s="5" t="s">
        <v>173</v>
      </c>
    </row>
    <row r="1440" spans="1:7" x14ac:dyDescent="0.2">
      <c r="A1440" s="3" t="str">
        <f t="shared" si="46"/>
        <v>Appliquer des traitements cosmétiques comme le BotoxNouvelle-ÉcosseInfirmières psychiatriques autorisées</v>
      </c>
      <c r="B1440" s="3" t="s">
        <v>163</v>
      </c>
      <c r="C1440" s="5" t="s">
        <v>113</v>
      </c>
      <c r="D1440" s="104" t="s">
        <v>37</v>
      </c>
      <c r="E1440" s="33" t="s">
        <v>67</v>
      </c>
      <c r="F1440" s="56" t="str">
        <f t="shared" si="47"/>
        <v>—</v>
      </c>
      <c r="G1440" s="5" t="s">
        <v>173</v>
      </c>
    </row>
    <row r="1441" spans="1:7" x14ac:dyDescent="0.2">
      <c r="A1441" s="3" t="str">
        <f t="shared" si="46"/>
        <v>Immobiliser des fracturesNouvelle-ÉcosseInfirmières psychiatriques autorisées</v>
      </c>
      <c r="B1441" s="3" t="s">
        <v>163</v>
      </c>
      <c r="C1441" s="5" t="s">
        <v>113</v>
      </c>
      <c r="D1441" s="104" t="s">
        <v>37</v>
      </c>
      <c r="E1441" s="33" t="s">
        <v>68</v>
      </c>
      <c r="F1441" s="56" t="str">
        <f t="shared" si="47"/>
        <v>—</v>
      </c>
      <c r="G1441" s="5" t="s">
        <v>173</v>
      </c>
    </row>
    <row r="1442" spans="1:7" x14ac:dyDescent="0.2">
      <c r="A1442" s="3" t="str">
        <f t="shared" si="46"/>
        <v>Réduire une luxationNouvelle-ÉcosseInfirmières psychiatriques autorisées</v>
      </c>
      <c r="B1442" s="3" t="s">
        <v>163</v>
      </c>
      <c r="C1442" s="5" t="s">
        <v>113</v>
      </c>
      <c r="D1442" s="104" t="s">
        <v>37</v>
      </c>
      <c r="E1442" s="33" t="s">
        <v>69</v>
      </c>
      <c r="F1442" s="56" t="str">
        <f t="shared" si="47"/>
        <v>—</v>
      </c>
      <c r="G1442" s="5" t="s">
        <v>173</v>
      </c>
    </row>
    <row r="1443" spans="1:7" x14ac:dyDescent="0.2">
      <c r="A1443" s="3" t="str">
        <f t="shared" si="46"/>
        <v>Installer un plâtreNouvelle-ÉcosseInfirmières psychiatriques autorisées</v>
      </c>
      <c r="B1443" s="3" t="s">
        <v>163</v>
      </c>
      <c r="C1443" s="5" t="s">
        <v>113</v>
      </c>
      <c r="D1443" s="104" t="s">
        <v>37</v>
      </c>
      <c r="E1443" s="33" t="s">
        <v>70</v>
      </c>
      <c r="F1443" s="56" t="str">
        <f t="shared" si="47"/>
        <v>—</v>
      </c>
      <c r="G1443" s="5" t="s">
        <v>173</v>
      </c>
    </row>
    <row r="1444" spans="1:7" x14ac:dyDescent="0.2">
      <c r="A1444" s="3" t="str">
        <f t="shared" si="46"/>
        <v>Appliquer une contentionNouvelle-ÉcosseInfirmières psychiatriques autorisées</v>
      </c>
      <c r="B1444" s="3" t="s">
        <v>163</v>
      </c>
      <c r="C1444" s="5" t="s">
        <v>113</v>
      </c>
      <c r="D1444" s="104" t="s">
        <v>37</v>
      </c>
      <c r="E1444" s="33" t="s">
        <v>71</v>
      </c>
      <c r="F1444" s="56" t="str">
        <f t="shared" si="47"/>
        <v>—</v>
      </c>
      <c r="G1444" s="5" t="s">
        <v>173</v>
      </c>
    </row>
    <row r="1445" spans="1:7" x14ac:dyDescent="0.2">
      <c r="A1445" s="3" t="str">
        <f t="shared" si="46"/>
        <v>Gérer une contentionNouvelle-ÉcosseInfirmières psychiatriques autorisées</v>
      </c>
      <c r="B1445" s="3" t="s">
        <v>163</v>
      </c>
      <c r="C1445" s="5" t="s">
        <v>113</v>
      </c>
      <c r="D1445" s="104" t="s">
        <v>37</v>
      </c>
      <c r="E1445" s="33" t="s">
        <v>72</v>
      </c>
      <c r="F1445" s="56" t="str">
        <f t="shared" si="47"/>
        <v>—</v>
      </c>
      <c r="G1445" s="5" t="s">
        <v>173</v>
      </c>
    </row>
    <row r="1446" spans="1:7" x14ac:dyDescent="0.2">
      <c r="A1446" s="3" t="str">
        <f t="shared" si="46"/>
        <v>Réaliser des évaluations d’infections transmissibles sexuellement (ITS)Nouvelle-ÉcosseInfirmières psychiatriques autorisées</v>
      </c>
      <c r="B1446" s="3" t="s">
        <v>163</v>
      </c>
      <c r="C1446" s="5" t="s">
        <v>113</v>
      </c>
      <c r="D1446" s="104" t="s">
        <v>37</v>
      </c>
      <c r="E1446" s="114" t="s">
        <v>73</v>
      </c>
      <c r="F1446" s="56" t="str">
        <f t="shared" si="47"/>
        <v>—</v>
      </c>
      <c r="G1446" s="5" t="s">
        <v>173</v>
      </c>
    </row>
    <row r="1447" spans="1:7" x14ac:dyDescent="0.2">
      <c r="A1447" s="3" t="str">
        <f t="shared" si="46"/>
        <v>Évaluer la contraceptionNouvelle-ÉcosseInfirmières psychiatriques autorisées</v>
      </c>
      <c r="B1447" s="3" t="s">
        <v>163</v>
      </c>
      <c r="C1447" s="5" t="s">
        <v>113</v>
      </c>
      <c r="D1447" s="104" t="s">
        <v>37</v>
      </c>
      <c r="E1447" s="114" t="s">
        <v>74</v>
      </c>
      <c r="F1447" s="56" t="str">
        <f t="shared" si="47"/>
        <v>—</v>
      </c>
      <c r="G1447" s="5" t="s">
        <v>173</v>
      </c>
    </row>
    <row r="1448" spans="1:7" x14ac:dyDescent="0.2">
      <c r="A1448" s="3" t="str">
        <f t="shared" si="46"/>
        <v>Insérer des dispositifs intra-utérinsNouvelle-ÉcosseInfirmières psychiatriques autorisées</v>
      </c>
      <c r="B1448" s="3" t="s">
        <v>163</v>
      </c>
      <c r="C1448" s="5" t="s">
        <v>113</v>
      </c>
      <c r="D1448" s="104" t="s">
        <v>37</v>
      </c>
      <c r="E1448" s="115" t="s">
        <v>75</v>
      </c>
      <c r="F1448" s="56" t="str">
        <f t="shared" si="47"/>
        <v>—</v>
      </c>
      <c r="G1448" s="5" t="s">
        <v>173</v>
      </c>
    </row>
    <row r="1449" spans="1:7" x14ac:dyDescent="0.2">
      <c r="A1449" s="3" t="str">
        <f t="shared" si="46"/>
        <v>Effectuer un examen pelvienNouvelle-ÉcosseInfirmières psychiatriques autorisées</v>
      </c>
      <c r="B1449" s="3" t="s">
        <v>163</v>
      </c>
      <c r="C1449" s="5" t="s">
        <v>113</v>
      </c>
      <c r="D1449" s="104" t="s">
        <v>37</v>
      </c>
      <c r="E1449" s="114" t="s">
        <v>76</v>
      </c>
      <c r="F1449" s="56" t="str">
        <f t="shared" si="47"/>
        <v>—</v>
      </c>
      <c r="G1449" s="5" t="s">
        <v>173</v>
      </c>
    </row>
    <row r="1450" spans="1:7" x14ac:dyDescent="0.2">
      <c r="A1450" s="3" t="str">
        <f t="shared" si="46"/>
        <v>Dépister le cancer du col de l’utérus Nouvelle-ÉcosseInfirmières psychiatriques autorisées</v>
      </c>
      <c r="B1450" s="3" t="s">
        <v>163</v>
      </c>
      <c r="C1450" s="5" t="s">
        <v>113</v>
      </c>
      <c r="D1450" s="104" t="s">
        <v>37</v>
      </c>
      <c r="E1450" s="114" t="s">
        <v>77</v>
      </c>
      <c r="F1450" s="56" t="str">
        <f t="shared" si="47"/>
        <v>—</v>
      </c>
      <c r="G1450" s="5" t="s">
        <v>173</v>
      </c>
    </row>
    <row r="1451" spans="1:7" x14ac:dyDescent="0.2">
      <c r="A1451" s="3" t="str">
        <f t="shared" si="46"/>
        <v>Dépister les troubles de santé mentaleNouvelle-ÉcosseInfirmières psychiatriques autorisées</v>
      </c>
      <c r="B1451" s="3" t="s">
        <v>163</v>
      </c>
      <c r="C1451" s="5" t="s">
        <v>113</v>
      </c>
      <c r="D1451" s="104" t="s">
        <v>37</v>
      </c>
      <c r="E1451" s="114" t="s">
        <v>78</v>
      </c>
      <c r="F1451" s="56" t="str">
        <f t="shared" si="47"/>
        <v>—</v>
      </c>
      <c r="G1451" s="5" t="s">
        <v>173</v>
      </c>
    </row>
    <row r="1452" spans="1:7" x14ac:dyDescent="0.2">
      <c r="A1452" s="3" t="str">
        <f t="shared" si="46"/>
        <v>Dépister l’utilisation de substancesNouvelle-ÉcosseInfirmières psychiatriques autorisées</v>
      </c>
      <c r="B1452" s="3" t="s">
        <v>163</v>
      </c>
      <c r="C1452" s="5" t="s">
        <v>113</v>
      </c>
      <c r="D1452" s="104" t="s">
        <v>37</v>
      </c>
      <c r="E1452" s="114" t="s">
        <v>79</v>
      </c>
      <c r="F1452" s="56" t="str">
        <f t="shared" si="47"/>
        <v>—</v>
      </c>
      <c r="G1452" s="5" t="s">
        <v>173</v>
      </c>
    </row>
    <row r="1453" spans="1:7" x14ac:dyDescent="0.2">
      <c r="A1453" s="3" t="str">
        <f t="shared" si="46"/>
        <v>Effectuer des tests d’allergiesNouvelle-ÉcosseInfirmières psychiatriques autorisées</v>
      </c>
      <c r="B1453" s="3" t="s">
        <v>163</v>
      </c>
      <c r="C1453" s="5" t="s">
        <v>113</v>
      </c>
      <c r="D1453" s="104" t="s">
        <v>37</v>
      </c>
      <c r="E1453" s="114" t="s">
        <v>80</v>
      </c>
      <c r="F1453" s="56" t="str">
        <f t="shared" si="47"/>
        <v>—</v>
      </c>
      <c r="G1453" s="5" t="s">
        <v>173</v>
      </c>
    </row>
    <row r="1454" spans="1:7" x14ac:dyDescent="0.2">
      <c r="A1454" s="3" t="str">
        <f t="shared" si="46"/>
        <v>Fournir des soins de réadaptationNouvelle-ÉcosseInfirmières psychiatriques autorisées</v>
      </c>
      <c r="B1454" s="3" t="s">
        <v>163</v>
      </c>
      <c r="C1454" s="5" t="s">
        <v>113</v>
      </c>
      <c r="D1454" s="104" t="s">
        <v>37</v>
      </c>
      <c r="E1454" s="114" t="s">
        <v>81</v>
      </c>
      <c r="F1454" s="56" t="str">
        <f t="shared" si="47"/>
        <v>—</v>
      </c>
      <c r="G1454" s="5" t="s">
        <v>173</v>
      </c>
    </row>
    <row r="1455" spans="1:7" x14ac:dyDescent="0.2">
      <c r="A1455" s="3" t="str">
        <f t="shared" si="46"/>
        <v>Offrir des services de psychothérapie pour la santé mentaleNouvelle-ÉcosseInfirmières psychiatriques autorisées</v>
      </c>
      <c r="B1455" s="3" t="s">
        <v>163</v>
      </c>
      <c r="C1455" s="5" t="s">
        <v>113</v>
      </c>
      <c r="D1455" s="104" t="s">
        <v>37</v>
      </c>
      <c r="E1455" s="33" t="s">
        <v>82</v>
      </c>
      <c r="F1455" s="56" t="str">
        <f t="shared" si="47"/>
        <v>—</v>
      </c>
      <c r="G1455" s="5" t="s">
        <v>173</v>
      </c>
    </row>
    <row r="1456" spans="1:7" x14ac:dyDescent="0.2">
      <c r="A1456" s="3" t="str">
        <f t="shared" si="46"/>
        <v>Offrir du soutien pour l’aide médicale à mourir avec supervisionNouvelle-ÉcosseInfirmières psychiatriques autorisées</v>
      </c>
      <c r="B1456" s="3" t="s">
        <v>163</v>
      </c>
      <c r="C1456" s="5" t="s">
        <v>113</v>
      </c>
      <c r="D1456" s="104" t="s">
        <v>37</v>
      </c>
      <c r="E1456" s="33" t="s">
        <v>83</v>
      </c>
      <c r="F1456" s="56" t="str">
        <f t="shared" si="47"/>
        <v>—</v>
      </c>
      <c r="G1456" s="5" t="s">
        <v>173</v>
      </c>
    </row>
    <row r="1457" spans="1:7" x14ac:dyDescent="0.2">
      <c r="A1457" s="3" t="str">
        <f t="shared" si="46"/>
        <v>Prescrire une pharmacothérapie Nouvelle-ÉcosseInfirmières psychiatriques autorisées</v>
      </c>
      <c r="B1457" s="3" t="s">
        <v>164</v>
      </c>
      <c r="C1457" s="5" t="s">
        <v>113</v>
      </c>
      <c r="D1457" s="104" t="s">
        <v>37</v>
      </c>
      <c r="E1457" s="33" t="s">
        <v>85</v>
      </c>
      <c r="F1457" s="56" t="str">
        <f t="shared" si="47"/>
        <v>—</v>
      </c>
      <c r="G1457" s="5" t="s">
        <v>173</v>
      </c>
    </row>
    <row r="1458" spans="1:7" x14ac:dyDescent="0.2">
      <c r="A1458" s="3" t="str">
        <f t="shared" si="46"/>
        <v>Préparer des médicaments d’ordonnanceNouvelle-ÉcosseInfirmières psychiatriques autorisées</v>
      </c>
      <c r="B1458" s="3" t="s">
        <v>164</v>
      </c>
      <c r="C1458" s="5" t="s">
        <v>113</v>
      </c>
      <c r="D1458" s="104" t="s">
        <v>37</v>
      </c>
      <c r="E1458" s="114" t="s">
        <v>86</v>
      </c>
      <c r="F1458" s="56" t="str">
        <f t="shared" si="47"/>
        <v>—</v>
      </c>
      <c r="G1458" s="5" t="s">
        <v>173</v>
      </c>
    </row>
    <row r="1459" spans="1:7" x14ac:dyDescent="0.2">
      <c r="A1459" s="3" t="str">
        <f t="shared" si="46"/>
        <v>Administrer des médicaments prescritsNouvelle-ÉcosseInfirmières psychiatriques autorisées</v>
      </c>
      <c r="B1459" s="3" t="s">
        <v>164</v>
      </c>
      <c r="C1459" s="5" t="s">
        <v>113</v>
      </c>
      <c r="D1459" s="104" t="s">
        <v>37</v>
      </c>
      <c r="E1459" s="114" t="s">
        <v>87</v>
      </c>
      <c r="F1459" s="56" t="str">
        <f t="shared" si="47"/>
        <v>—</v>
      </c>
      <c r="G1459" s="5" t="s">
        <v>173</v>
      </c>
    </row>
    <row r="1460" spans="1:7" x14ac:dyDescent="0.2">
      <c r="A1460" s="3" t="str">
        <f t="shared" si="46"/>
        <v>Prescrire des substances contrôléesNouvelle-ÉcosseInfirmières psychiatriques autorisées</v>
      </c>
      <c r="B1460" s="3" t="s">
        <v>164</v>
      </c>
      <c r="C1460" s="5" t="s">
        <v>113</v>
      </c>
      <c r="D1460" s="104" t="s">
        <v>37</v>
      </c>
      <c r="E1460" s="33" t="s">
        <v>88</v>
      </c>
      <c r="F1460" s="56" t="str">
        <f t="shared" si="47"/>
        <v>—</v>
      </c>
      <c r="G1460" s="5" t="s">
        <v>173</v>
      </c>
    </row>
    <row r="1461" spans="1:7" x14ac:dyDescent="0.2">
      <c r="A1461" s="3" t="str">
        <f t="shared" si="46"/>
        <v>Administrer des substances contrôlées Nouvelle-ÉcosseInfirmières psychiatriques autorisées</v>
      </c>
      <c r="B1461" s="3" t="s">
        <v>164</v>
      </c>
      <c r="C1461" s="5" t="s">
        <v>113</v>
      </c>
      <c r="D1461" s="104" t="s">
        <v>37</v>
      </c>
      <c r="E1461" s="114" t="s">
        <v>190</v>
      </c>
      <c r="F1461" s="56" t="str">
        <f t="shared" si="47"/>
        <v>—</v>
      </c>
      <c r="G1461" s="5" t="s">
        <v>173</v>
      </c>
    </row>
    <row r="1462" spans="1:7" x14ac:dyDescent="0.2">
      <c r="A1462" s="3" t="str">
        <f t="shared" si="46"/>
        <v>Prescrire des vaccinsNouvelle-ÉcosseInfirmières psychiatriques autorisées</v>
      </c>
      <c r="B1462" s="3" t="s">
        <v>164</v>
      </c>
      <c r="C1462" s="5" t="s">
        <v>113</v>
      </c>
      <c r="D1462" s="104" t="s">
        <v>37</v>
      </c>
      <c r="E1462" s="33" t="s">
        <v>89</v>
      </c>
      <c r="F1462" s="56" t="str">
        <f t="shared" si="47"/>
        <v>—</v>
      </c>
      <c r="G1462" s="5" t="s">
        <v>173</v>
      </c>
    </row>
    <row r="1463" spans="1:7" x14ac:dyDescent="0.2">
      <c r="A1463" s="3" t="str">
        <f t="shared" si="46"/>
        <v>Administrer des vaccinsNouvelle-ÉcosseInfirmières psychiatriques autorisées</v>
      </c>
      <c r="B1463" s="3" t="s">
        <v>164</v>
      </c>
      <c r="C1463" s="5" t="s">
        <v>113</v>
      </c>
      <c r="D1463" s="104" t="s">
        <v>37</v>
      </c>
      <c r="E1463" s="114" t="s">
        <v>189</v>
      </c>
      <c r="F1463" s="56" t="str">
        <f t="shared" si="47"/>
        <v>—</v>
      </c>
      <c r="G1463" s="5" t="s">
        <v>173</v>
      </c>
    </row>
    <row r="1464" spans="1:7" x14ac:dyDescent="0.2">
      <c r="A1464" s="3" t="str">
        <f t="shared" si="46"/>
        <v>Gérer le travail et l’accouchement de manière autonome Nouvelle-ÉcosseInfirmières psychiatriques autorisées</v>
      </c>
      <c r="B1464" s="3" t="s">
        <v>165</v>
      </c>
      <c r="C1464" s="5" t="s">
        <v>113</v>
      </c>
      <c r="D1464" s="104" t="s">
        <v>37</v>
      </c>
      <c r="E1464" s="33" t="s">
        <v>91</v>
      </c>
      <c r="F1464" s="56" t="str">
        <f t="shared" si="47"/>
        <v>—</v>
      </c>
      <c r="G1464" s="5" t="s">
        <v>173</v>
      </c>
    </row>
    <row r="1465" spans="1:7" x14ac:dyDescent="0.2">
      <c r="A1465" s="3" t="str">
        <f t="shared" si="46"/>
        <v>Confirmer un décèsNouvelle-ÉcosseInfirmières psychiatriques autorisées</v>
      </c>
      <c r="B1465" s="3" t="s">
        <v>165</v>
      </c>
      <c r="C1465" s="5" t="s">
        <v>113</v>
      </c>
      <c r="D1465" s="104" t="s">
        <v>37</v>
      </c>
      <c r="E1465" s="33" t="s">
        <v>92</v>
      </c>
      <c r="F1465" s="56" t="str">
        <f t="shared" si="47"/>
        <v>—</v>
      </c>
      <c r="G1465" s="5" t="s">
        <v>173</v>
      </c>
    </row>
    <row r="1466" spans="1:7" x14ac:dyDescent="0.2">
      <c r="A1466" s="3" t="str">
        <f t="shared" si="46"/>
        <v>Admettre des patients à l’hôpital et leur accorder un congéNouvelle-ÉcosseInfirmières psychiatriques autorisées</v>
      </c>
      <c r="B1466" s="3" t="s">
        <v>165</v>
      </c>
      <c r="C1466" s="5" t="s">
        <v>113</v>
      </c>
      <c r="D1466" s="104" t="s">
        <v>37</v>
      </c>
      <c r="E1466" s="33" t="s">
        <v>93</v>
      </c>
      <c r="F1466" s="56" t="str">
        <f t="shared" si="47"/>
        <v>—</v>
      </c>
      <c r="G1466" s="5" t="s">
        <v>173</v>
      </c>
    </row>
    <row r="1467" spans="1:7" x14ac:dyDescent="0.2">
      <c r="A1467" s="3" t="str">
        <f t="shared" si="46"/>
        <v>Certifier un décès (c.-à.-d. remplir le certificat de décès)Nouvelle-ÉcosseInfirmières psychiatriques autorisées</v>
      </c>
      <c r="B1467" s="3" t="s">
        <v>165</v>
      </c>
      <c r="C1467" s="5" t="s">
        <v>113</v>
      </c>
      <c r="D1467" s="104" t="s">
        <v>37</v>
      </c>
      <c r="E1467" s="33" t="s">
        <v>94</v>
      </c>
      <c r="F1467" s="56" t="str">
        <f t="shared" si="47"/>
        <v>—</v>
      </c>
      <c r="G1467" s="5" t="s">
        <v>173</v>
      </c>
    </row>
    <row r="1468" spans="1:7" x14ac:dyDescent="0.2">
      <c r="A1468" s="3" t="str">
        <f t="shared" si="46"/>
        <v>Effectuer un examen médical pour le permis de conduireNouvelle-ÉcosseInfirmières psychiatriques autorisées</v>
      </c>
      <c r="B1468" s="3" t="s">
        <v>165</v>
      </c>
      <c r="C1468" s="5" t="s">
        <v>113</v>
      </c>
      <c r="D1468" s="104" t="s">
        <v>37</v>
      </c>
      <c r="E1468" s="33" t="s">
        <v>95</v>
      </c>
      <c r="F1468" s="56" t="str">
        <f t="shared" si="47"/>
        <v>—</v>
      </c>
      <c r="G1468" s="5" t="s">
        <v>173</v>
      </c>
    </row>
    <row r="1469" spans="1:7" x14ac:dyDescent="0.2">
      <c r="A1469" s="3" t="str">
        <f t="shared" si="46"/>
        <v>Remplir les formulaires d’invalidité fédérauxNouvelle-ÉcosseInfirmières psychiatriques autorisées</v>
      </c>
      <c r="B1469" s="3" t="s">
        <v>165</v>
      </c>
      <c r="C1469" s="5" t="s">
        <v>113</v>
      </c>
      <c r="D1469" s="104" t="s">
        <v>37</v>
      </c>
      <c r="E1469" s="33" t="s">
        <v>96</v>
      </c>
      <c r="F1469" s="56" t="str">
        <f t="shared" si="47"/>
        <v>—</v>
      </c>
      <c r="G1469" s="5" t="s">
        <v>173</v>
      </c>
    </row>
    <row r="1470" spans="1:7" x14ac:dyDescent="0.2">
      <c r="A1470" s="3" t="str">
        <f t="shared" si="46"/>
        <v>Remplir les formulaires médicaux provinciaux ou territoriauxNouvelle-ÉcosseInfirmières psychiatriques autorisées</v>
      </c>
      <c r="B1470" s="3" t="s">
        <v>165</v>
      </c>
      <c r="C1470" s="5" t="s">
        <v>113</v>
      </c>
      <c r="D1470" s="104" t="s">
        <v>37</v>
      </c>
      <c r="E1470" s="33" t="s">
        <v>97</v>
      </c>
      <c r="F1470" s="56" t="str">
        <f t="shared" si="47"/>
        <v>—</v>
      </c>
      <c r="G1470" s="5" t="s">
        <v>173</v>
      </c>
    </row>
    <row r="1471" spans="1:7" x14ac:dyDescent="0.2">
      <c r="A1471" s="3" t="str">
        <f t="shared" si="46"/>
        <v>Signer les formulaires d’obtention de vignette pour personnes handicapéesNouvelle-ÉcosseInfirmières psychiatriques autorisées</v>
      </c>
      <c r="B1471" s="3" t="s">
        <v>165</v>
      </c>
      <c r="C1471" s="5" t="s">
        <v>113</v>
      </c>
      <c r="D1471" s="104" t="s">
        <v>37</v>
      </c>
      <c r="E1471" s="33" t="s">
        <v>98</v>
      </c>
      <c r="F1471" s="56" t="str">
        <f t="shared" si="47"/>
        <v>—</v>
      </c>
      <c r="G1471" s="5" t="s">
        <v>173</v>
      </c>
    </row>
    <row r="1472" spans="1:7" x14ac:dyDescent="0.2">
      <c r="A1472" s="3" t="str">
        <f t="shared" si="46"/>
        <v>Admettre des patients à des établissements de soins de longue durée Nouvelle-ÉcosseInfirmières psychiatriques autorisées</v>
      </c>
      <c r="B1472" s="3" t="s">
        <v>165</v>
      </c>
      <c r="C1472" s="5" t="s">
        <v>113</v>
      </c>
      <c r="D1472" s="104" t="s">
        <v>37</v>
      </c>
      <c r="E1472" s="33" t="s">
        <v>99</v>
      </c>
      <c r="F1472" s="56" t="str">
        <f t="shared" si="47"/>
        <v>—</v>
      </c>
      <c r="G1472" s="5" t="s">
        <v>173</v>
      </c>
    </row>
    <row r="1473" spans="1:7" x14ac:dyDescent="0.2">
      <c r="A1473" s="3" t="str">
        <f t="shared" si="46"/>
        <v>Remplir la Formule 1 d’admission non volontaire à l’hôpital Nouvelle-ÉcosseInfirmières psychiatriques autorisées</v>
      </c>
      <c r="B1473" s="3" t="s">
        <v>165</v>
      </c>
      <c r="C1473" s="5" t="s">
        <v>113</v>
      </c>
      <c r="D1473" s="104" t="s">
        <v>37</v>
      </c>
      <c r="E1473" s="33" t="s">
        <v>100</v>
      </c>
      <c r="F1473" s="56" t="str">
        <f t="shared" si="47"/>
        <v>—</v>
      </c>
      <c r="G1473" s="5" t="s">
        <v>173</v>
      </c>
    </row>
    <row r="1474" spans="1:7" x14ac:dyDescent="0.2">
      <c r="A1474" s="3" t="str">
        <f t="shared" si="46"/>
        <v>Tenir une clinique de gestion des maladies (soin des pieds, diabète) Nouvelle-ÉcosseInfirmières psychiatriques autorisées</v>
      </c>
      <c r="B1474" s="3" t="s">
        <v>165</v>
      </c>
      <c r="C1474" s="5" t="s">
        <v>113</v>
      </c>
      <c r="D1474" s="104" t="s">
        <v>37</v>
      </c>
      <c r="E1474" s="114" t="s">
        <v>101</v>
      </c>
      <c r="F1474" s="56" t="str">
        <f t="shared" si="47"/>
        <v>—</v>
      </c>
      <c r="G1474" s="5" t="s">
        <v>173</v>
      </c>
    </row>
    <row r="1475" spans="1:7" hidden="1" x14ac:dyDescent="0.2">
      <c r="A1475" s="3" t="str">
        <f t="shared" si="46"/>
        <v/>
      </c>
      <c r="B1475" s="3"/>
      <c r="D1475" s="17"/>
      <c r="E1475" s="22"/>
      <c r="F1475" s="56"/>
      <c r="G1475" s="93"/>
    </row>
    <row r="1476" spans="1:7" hidden="1" x14ac:dyDescent="0.2">
      <c r="A1476" s="3" t="str">
        <f t="shared" ref="A1476:A1539" si="48">CONCATENATE(E1476,C1476,D1476)</f>
        <v/>
      </c>
      <c r="B1476" s="3"/>
      <c r="D1476" s="17"/>
      <c r="E1476" s="22"/>
      <c r="F1476" s="56"/>
      <c r="G1476" s="93"/>
    </row>
    <row r="1477" spans="1:7" hidden="1" x14ac:dyDescent="0.2">
      <c r="A1477" s="3" t="str">
        <f t="shared" si="48"/>
        <v/>
      </c>
      <c r="B1477" s="3"/>
      <c r="D1477" s="17"/>
      <c r="E1477" s="22"/>
      <c r="F1477" s="56"/>
      <c r="G1477" s="93"/>
    </row>
    <row r="1478" spans="1:7" hidden="1" x14ac:dyDescent="0.2">
      <c r="A1478" s="3" t="str">
        <f t="shared" si="48"/>
        <v/>
      </c>
      <c r="B1478" s="3"/>
      <c r="D1478" s="17"/>
      <c r="E1478" s="22"/>
      <c r="F1478" s="56"/>
      <c r="G1478" s="93"/>
    </row>
    <row r="1479" spans="1:7" hidden="1" x14ac:dyDescent="0.2">
      <c r="A1479" s="3" t="str">
        <f t="shared" si="48"/>
        <v/>
      </c>
      <c r="B1479" s="3"/>
      <c r="D1479" s="17"/>
      <c r="E1479" s="23"/>
      <c r="F1479" s="56"/>
      <c r="G1479" s="93"/>
    </row>
    <row r="1480" spans="1:7" hidden="1" x14ac:dyDescent="0.2">
      <c r="A1480" s="3" t="str">
        <f t="shared" si="48"/>
        <v/>
      </c>
      <c r="B1480" s="3"/>
      <c r="D1480" s="17"/>
      <c r="E1480" s="23"/>
      <c r="F1480" s="56"/>
      <c r="G1480" s="93"/>
    </row>
    <row r="1481" spans="1:7" hidden="1" x14ac:dyDescent="0.2">
      <c r="A1481" s="3" t="str">
        <f t="shared" si="48"/>
        <v/>
      </c>
      <c r="B1481" s="3"/>
      <c r="D1481" s="17"/>
      <c r="E1481" s="22"/>
      <c r="F1481" s="56"/>
      <c r="G1481" s="93"/>
    </row>
    <row r="1482" spans="1:7" hidden="1" x14ac:dyDescent="0.2">
      <c r="A1482" s="3" t="str">
        <f t="shared" si="48"/>
        <v/>
      </c>
      <c r="B1482" s="3"/>
      <c r="D1482" s="17"/>
      <c r="E1482" s="22"/>
      <c r="F1482" s="56"/>
      <c r="G1482" s="93"/>
    </row>
    <row r="1483" spans="1:7" hidden="1" x14ac:dyDescent="0.2">
      <c r="A1483" s="3" t="str">
        <f t="shared" si="48"/>
        <v/>
      </c>
      <c r="B1483" s="3"/>
      <c r="D1483" s="17"/>
      <c r="E1483" s="114"/>
      <c r="F1483" s="56"/>
      <c r="G1483" s="93"/>
    </row>
    <row r="1484" spans="1:7" hidden="1" x14ac:dyDescent="0.2">
      <c r="A1484" s="3" t="str">
        <f t="shared" si="48"/>
        <v/>
      </c>
      <c r="B1484" s="3"/>
      <c r="D1484" s="17"/>
      <c r="E1484" s="114"/>
      <c r="F1484" s="56"/>
      <c r="G1484" s="93"/>
    </row>
    <row r="1485" spans="1:7" hidden="1" x14ac:dyDescent="0.2">
      <c r="A1485" s="3" t="str">
        <f t="shared" si="48"/>
        <v/>
      </c>
      <c r="B1485" s="3"/>
      <c r="D1485" s="17"/>
      <c r="E1485" s="114"/>
      <c r="F1485" s="56"/>
      <c r="G1485" s="93"/>
    </row>
    <row r="1486" spans="1:7" hidden="1" x14ac:dyDescent="0.2">
      <c r="A1486" s="3" t="str">
        <f t="shared" si="48"/>
        <v/>
      </c>
      <c r="B1486" s="3"/>
      <c r="D1486" s="17"/>
      <c r="E1486" s="33"/>
      <c r="F1486" s="56"/>
      <c r="G1486" s="93"/>
    </row>
    <row r="1487" spans="1:7" hidden="1" x14ac:dyDescent="0.2">
      <c r="A1487" s="3" t="str">
        <f t="shared" si="48"/>
        <v/>
      </c>
      <c r="B1487" s="3"/>
      <c r="D1487" s="17"/>
      <c r="E1487" s="22"/>
      <c r="F1487" s="56"/>
      <c r="G1487" s="93"/>
    </row>
    <row r="1488" spans="1:7" hidden="1" x14ac:dyDescent="0.2">
      <c r="A1488" s="3" t="str">
        <f t="shared" si="48"/>
        <v/>
      </c>
      <c r="B1488" s="3"/>
      <c r="D1488" s="17"/>
      <c r="E1488" s="22"/>
      <c r="F1488" s="56"/>
      <c r="G1488" s="93"/>
    </row>
    <row r="1489" spans="1:7" hidden="1" x14ac:dyDescent="0.2">
      <c r="A1489" s="3" t="str">
        <f t="shared" si="48"/>
        <v/>
      </c>
      <c r="B1489" s="3"/>
      <c r="D1489" s="17"/>
      <c r="E1489" s="89"/>
      <c r="F1489" s="56"/>
      <c r="G1489" s="93"/>
    </row>
    <row r="1490" spans="1:7" hidden="1" x14ac:dyDescent="0.2">
      <c r="A1490" s="3" t="str">
        <f t="shared" si="48"/>
        <v/>
      </c>
      <c r="B1490" s="3"/>
      <c r="D1490" s="17"/>
      <c r="E1490" s="89"/>
      <c r="F1490" s="56"/>
      <c r="G1490" s="93"/>
    </row>
    <row r="1491" spans="1:7" hidden="1" x14ac:dyDescent="0.2">
      <c r="A1491" s="3" t="str">
        <f t="shared" si="48"/>
        <v/>
      </c>
      <c r="B1491" s="3"/>
      <c r="D1491" s="17"/>
      <c r="E1491" s="89"/>
      <c r="F1491" s="56"/>
      <c r="G1491" s="93"/>
    </row>
    <row r="1492" spans="1:7" hidden="1" x14ac:dyDescent="0.2">
      <c r="A1492" s="3" t="str">
        <f t="shared" si="48"/>
        <v/>
      </c>
      <c r="B1492" s="3"/>
      <c r="D1492" s="17"/>
      <c r="E1492" s="33"/>
      <c r="F1492" s="56"/>
      <c r="G1492" s="93"/>
    </row>
    <row r="1493" spans="1:7" hidden="1" x14ac:dyDescent="0.2">
      <c r="A1493" s="3" t="str">
        <f t="shared" si="48"/>
        <v/>
      </c>
      <c r="B1493" s="3"/>
      <c r="D1493" s="17"/>
      <c r="E1493" s="114"/>
      <c r="F1493" s="56"/>
      <c r="G1493" s="93"/>
    </row>
    <row r="1494" spans="1:7" hidden="1" x14ac:dyDescent="0.2">
      <c r="A1494" s="3" t="str">
        <f t="shared" si="48"/>
        <v/>
      </c>
      <c r="B1494" s="3"/>
      <c r="D1494" s="17"/>
      <c r="E1494" s="114"/>
      <c r="F1494" s="56"/>
      <c r="G1494" s="93"/>
    </row>
    <row r="1495" spans="1:7" hidden="1" x14ac:dyDescent="0.2">
      <c r="A1495" s="3" t="str">
        <f t="shared" si="48"/>
        <v/>
      </c>
      <c r="B1495" s="3"/>
      <c r="D1495" s="17"/>
      <c r="E1495" s="114"/>
      <c r="F1495" s="56"/>
      <c r="G1495" s="93"/>
    </row>
    <row r="1496" spans="1:7" hidden="1" x14ac:dyDescent="0.2">
      <c r="A1496" s="3" t="str">
        <f t="shared" si="48"/>
        <v/>
      </c>
      <c r="B1496" s="3"/>
      <c r="D1496" s="17"/>
      <c r="E1496" s="33"/>
      <c r="F1496" s="56"/>
      <c r="G1496" s="93"/>
    </row>
    <row r="1497" spans="1:7" hidden="1" x14ac:dyDescent="0.2">
      <c r="A1497" s="3" t="str">
        <f t="shared" si="48"/>
        <v/>
      </c>
      <c r="B1497" s="3"/>
      <c r="D1497" s="17"/>
      <c r="E1497" s="33"/>
      <c r="F1497" s="56"/>
      <c r="G1497" s="93"/>
    </row>
    <row r="1498" spans="1:7" hidden="1" x14ac:dyDescent="0.2">
      <c r="A1498" s="3" t="str">
        <f t="shared" si="48"/>
        <v/>
      </c>
      <c r="B1498" s="3"/>
      <c r="D1498" s="17"/>
      <c r="E1498" s="114"/>
      <c r="F1498" s="56"/>
      <c r="G1498" s="93"/>
    </row>
    <row r="1499" spans="1:7" hidden="1" x14ac:dyDescent="0.2">
      <c r="A1499" s="3" t="str">
        <f t="shared" si="48"/>
        <v/>
      </c>
      <c r="B1499" s="3"/>
      <c r="D1499" s="17"/>
      <c r="E1499" s="114"/>
      <c r="F1499" s="56"/>
      <c r="G1499" s="93"/>
    </row>
    <row r="1500" spans="1:7" hidden="1" x14ac:dyDescent="0.2">
      <c r="A1500" s="3" t="str">
        <f t="shared" si="48"/>
        <v/>
      </c>
      <c r="B1500" s="3"/>
      <c r="D1500" s="17"/>
      <c r="E1500" s="119"/>
      <c r="F1500" s="56"/>
      <c r="G1500" s="93"/>
    </row>
    <row r="1501" spans="1:7" hidden="1" x14ac:dyDescent="0.2">
      <c r="A1501" s="3" t="str">
        <f t="shared" si="48"/>
        <v/>
      </c>
      <c r="B1501" s="3"/>
      <c r="D1501" s="17"/>
      <c r="E1501" s="33"/>
      <c r="F1501" s="56"/>
      <c r="G1501" s="93"/>
    </row>
    <row r="1502" spans="1:7" hidden="1" x14ac:dyDescent="0.2">
      <c r="A1502" s="3" t="str">
        <f t="shared" si="48"/>
        <v/>
      </c>
      <c r="B1502" s="3"/>
      <c r="D1502" s="17"/>
      <c r="E1502" s="33"/>
      <c r="F1502" s="56"/>
      <c r="G1502" s="97"/>
    </row>
    <row r="1503" spans="1:7" hidden="1" x14ac:dyDescent="0.2">
      <c r="A1503" s="3" t="str">
        <f t="shared" si="48"/>
        <v/>
      </c>
      <c r="B1503" s="3"/>
      <c r="D1503" s="17"/>
      <c r="E1503" s="33"/>
      <c r="F1503" s="56"/>
      <c r="G1503" s="93"/>
    </row>
    <row r="1504" spans="1:7" hidden="1" x14ac:dyDescent="0.2">
      <c r="A1504" s="3" t="str">
        <f t="shared" si="48"/>
        <v/>
      </c>
      <c r="B1504" s="3"/>
      <c r="D1504" s="17"/>
      <c r="E1504" s="33"/>
      <c r="F1504" s="56"/>
      <c r="G1504" s="93"/>
    </row>
    <row r="1505" spans="1:7" hidden="1" x14ac:dyDescent="0.2">
      <c r="A1505" s="3" t="str">
        <f t="shared" si="48"/>
        <v/>
      </c>
      <c r="B1505" s="3"/>
      <c r="D1505" s="17"/>
      <c r="E1505" s="33"/>
      <c r="F1505" s="56"/>
      <c r="G1505" s="93"/>
    </row>
    <row r="1506" spans="1:7" hidden="1" x14ac:dyDescent="0.2">
      <c r="A1506" s="3" t="str">
        <f t="shared" si="48"/>
        <v/>
      </c>
      <c r="B1506" s="3"/>
      <c r="D1506" s="17"/>
      <c r="E1506" s="33"/>
      <c r="F1506" s="56"/>
      <c r="G1506" s="93"/>
    </row>
    <row r="1507" spans="1:7" hidden="1" x14ac:dyDescent="0.2">
      <c r="A1507" s="3" t="str">
        <f t="shared" si="48"/>
        <v/>
      </c>
      <c r="B1507" s="3"/>
      <c r="D1507" s="17"/>
      <c r="E1507" s="33"/>
      <c r="F1507" s="56"/>
      <c r="G1507" s="93"/>
    </row>
    <row r="1508" spans="1:7" hidden="1" x14ac:dyDescent="0.2">
      <c r="A1508" s="3" t="str">
        <f t="shared" si="48"/>
        <v/>
      </c>
      <c r="B1508" s="3"/>
      <c r="D1508" s="17"/>
      <c r="E1508" s="33"/>
      <c r="F1508" s="56"/>
      <c r="G1508" s="93"/>
    </row>
    <row r="1509" spans="1:7" hidden="1" x14ac:dyDescent="0.2">
      <c r="A1509" s="3" t="str">
        <f t="shared" si="48"/>
        <v/>
      </c>
      <c r="B1509" s="3"/>
      <c r="D1509" s="17"/>
      <c r="E1509" s="33"/>
      <c r="F1509" s="56"/>
      <c r="G1509" s="93"/>
    </row>
    <row r="1510" spans="1:7" hidden="1" x14ac:dyDescent="0.2">
      <c r="A1510" s="3" t="str">
        <f t="shared" si="48"/>
        <v/>
      </c>
      <c r="B1510" s="3"/>
      <c r="D1510" s="17"/>
      <c r="E1510" s="114"/>
      <c r="F1510" s="56"/>
      <c r="G1510" s="93"/>
    </row>
    <row r="1511" spans="1:7" hidden="1" x14ac:dyDescent="0.2">
      <c r="A1511" s="3" t="str">
        <f t="shared" si="48"/>
        <v/>
      </c>
      <c r="B1511" s="3"/>
      <c r="D1511" s="17"/>
      <c r="E1511" s="114"/>
      <c r="F1511" s="56"/>
      <c r="G1511" s="93"/>
    </row>
    <row r="1512" spans="1:7" hidden="1" x14ac:dyDescent="0.2">
      <c r="A1512" s="3" t="str">
        <f t="shared" si="48"/>
        <v/>
      </c>
      <c r="B1512" s="3"/>
      <c r="D1512" s="17"/>
      <c r="E1512" s="115"/>
      <c r="F1512" s="56"/>
      <c r="G1512" s="93"/>
    </row>
    <row r="1513" spans="1:7" hidden="1" x14ac:dyDescent="0.2">
      <c r="A1513" s="3" t="str">
        <f t="shared" si="48"/>
        <v/>
      </c>
      <c r="B1513" s="3"/>
      <c r="D1513" s="17"/>
      <c r="E1513" s="114"/>
      <c r="F1513" s="56"/>
      <c r="G1513" s="93"/>
    </row>
    <row r="1514" spans="1:7" hidden="1" x14ac:dyDescent="0.2">
      <c r="A1514" s="3" t="str">
        <f t="shared" si="48"/>
        <v/>
      </c>
      <c r="B1514" s="3"/>
      <c r="D1514" s="17"/>
      <c r="E1514" s="114"/>
      <c r="F1514" s="56"/>
      <c r="G1514" s="93"/>
    </row>
    <row r="1515" spans="1:7" hidden="1" x14ac:dyDescent="0.2">
      <c r="A1515" s="3" t="str">
        <f t="shared" si="48"/>
        <v/>
      </c>
      <c r="B1515" s="3"/>
      <c r="D1515" s="17"/>
      <c r="E1515" s="114"/>
      <c r="F1515" s="56"/>
      <c r="G1515" s="93"/>
    </row>
    <row r="1516" spans="1:7" hidden="1" x14ac:dyDescent="0.2">
      <c r="A1516" s="3" t="str">
        <f t="shared" si="48"/>
        <v/>
      </c>
      <c r="B1516" s="3"/>
      <c r="D1516" s="17"/>
      <c r="E1516" s="114"/>
      <c r="F1516" s="56"/>
      <c r="G1516" s="93"/>
    </row>
    <row r="1517" spans="1:7" hidden="1" x14ac:dyDescent="0.2">
      <c r="A1517" s="3" t="str">
        <f t="shared" si="48"/>
        <v/>
      </c>
      <c r="B1517" s="3"/>
      <c r="D1517" s="17"/>
      <c r="E1517" s="114"/>
      <c r="F1517" s="56"/>
      <c r="G1517" s="97"/>
    </row>
    <row r="1518" spans="1:7" hidden="1" x14ac:dyDescent="0.2">
      <c r="A1518" s="3" t="str">
        <f t="shared" si="48"/>
        <v/>
      </c>
      <c r="B1518" s="3"/>
      <c r="D1518" s="17"/>
      <c r="E1518" s="114"/>
      <c r="F1518" s="56"/>
      <c r="G1518" s="93"/>
    </row>
    <row r="1519" spans="1:7" hidden="1" x14ac:dyDescent="0.2">
      <c r="A1519" s="3" t="str">
        <f t="shared" si="48"/>
        <v/>
      </c>
      <c r="B1519" s="3"/>
      <c r="D1519" s="17"/>
      <c r="E1519" s="33"/>
      <c r="F1519" s="56"/>
      <c r="G1519" s="93"/>
    </row>
    <row r="1520" spans="1:7" hidden="1" x14ac:dyDescent="0.2">
      <c r="A1520" s="3" t="str">
        <f t="shared" si="48"/>
        <v/>
      </c>
      <c r="B1520" s="3"/>
      <c r="D1520" s="17"/>
      <c r="E1520" s="33"/>
      <c r="F1520" s="56"/>
      <c r="G1520" s="93"/>
    </row>
    <row r="1521" spans="1:7" hidden="1" x14ac:dyDescent="0.2">
      <c r="A1521" s="3" t="str">
        <f t="shared" si="48"/>
        <v/>
      </c>
      <c r="B1521" s="3"/>
      <c r="D1521" s="17"/>
      <c r="E1521" s="33"/>
      <c r="F1521" s="56"/>
      <c r="G1521" s="93"/>
    </row>
    <row r="1522" spans="1:7" hidden="1" x14ac:dyDescent="0.2">
      <c r="A1522" s="3" t="str">
        <f t="shared" si="48"/>
        <v/>
      </c>
      <c r="B1522" s="3"/>
      <c r="D1522" s="17"/>
      <c r="E1522" s="114"/>
      <c r="F1522" s="56"/>
      <c r="G1522" s="93"/>
    </row>
    <row r="1523" spans="1:7" hidden="1" x14ac:dyDescent="0.2">
      <c r="A1523" s="3" t="str">
        <f t="shared" si="48"/>
        <v/>
      </c>
      <c r="B1523" s="3"/>
      <c r="D1523" s="17"/>
      <c r="E1523" s="114"/>
      <c r="F1523" s="56"/>
      <c r="G1523" s="93"/>
    </row>
    <row r="1524" spans="1:7" hidden="1" x14ac:dyDescent="0.2">
      <c r="A1524" s="3" t="str">
        <f t="shared" si="48"/>
        <v/>
      </c>
      <c r="B1524" s="3"/>
      <c r="D1524" s="17"/>
      <c r="E1524" s="33"/>
      <c r="F1524" s="56"/>
      <c r="G1524" s="93"/>
    </row>
    <row r="1525" spans="1:7" hidden="1" x14ac:dyDescent="0.2">
      <c r="A1525" s="3" t="str">
        <f t="shared" si="48"/>
        <v/>
      </c>
      <c r="B1525" s="3"/>
      <c r="D1525" s="17"/>
      <c r="E1525" s="114"/>
      <c r="F1525" s="56"/>
      <c r="G1525" s="93"/>
    </row>
    <row r="1526" spans="1:7" hidden="1" x14ac:dyDescent="0.2">
      <c r="A1526" s="3" t="str">
        <f t="shared" si="48"/>
        <v/>
      </c>
      <c r="B1526" s="3"/>
      <c r="D1526" s="17"/>
      <c r="E1526" s="33"/>
      <c r="F1526" s="56"/>
      <c r="G1526" s="93"/>
    </row>
    <row r="1527" spans="1:7" hidden="1" x14ac:dyDescent="0.2">
      <c r="A1527" s="3" t="str">
        <f t="shared" si="48"/>
        <v/>
      </c>
      <c r="B1527" s="3"/>
      <c r="D1527" s="17"/>
      <c r="E1527" s="114"/>
      <c r="F1527" s="56"/>
      <c r="G1527" s="93"/>
    </row>
    <row r="1528" spans="1:7" hidden="1" x14ac:dyDescent="0.2">
      <c r="A1528" s="3" t="str">
        <f t="shared" si="48"/>
        <v/>
      </c>
      <c r="B1528" s="3"/>
      <c r="D1528" s="17"/>
      <c r="E1528" s="33"/>
      <c r="F1528" s="56"/>
      <c r="G1528" s="97"/>
    </row>
    <row r="1529" spans="1:7" hidden="1" x14ac:dyDescent="0.2">
      <c r="A1529" s="3" t="str">
        <f t="shared" si="48"/>
        <v/>
      </c>
      <c r="B1529" s="3"/>
      <c r="D1529" s="17"/>
      <c r="E1529" s="33"/>
      <c r="F1529" s="56"/>
      <c r="G1529" s="93"/>
    </row>
    <row r="1530" spans="1:7" hidden="1" x14ac:dyDescent="0.2">
      <c r="A1530" s="3" t="str">
        <f t="shared" si="48"/>
        <v/>
      </c>
      <c r="B1530" s="3"/>
      <c r="D1530" s="17"/>
      <c r="E1530" s="33"/>
      <c r="F1530" s="56"/>
      <c r="G1530" s="93"/>
    </row>
    <row r="1531" spans="1:7" hidden="1" x14ac:dyDescent="0.2">
      <c r="A1531" s="3" t="str">
        <f t="shared" si="48"/>
        <v/>
      </c>
      <c r="B1531" s="3"/>
      <c r="D1531" s="17"/>
      <c r="E1531" s="33"/>
      <c r="F1531" s="56"/>
      <c r="G1531" s="93"/>
    </row>
    <row r="1532" spans="1:7" hidden="1" x14ac:dyDescent="0.2">
      <c r="A1532" s="3" t="str">
        <f t="shared" si="48"/>
        <v/>
      </c>
      <c r="B1532" s="3"/>
      <c r="D1532" s="17"/>
      <c r="E1532" s="33"/>
      <c r="F1532" s="56"/>
      <c r="G1532" s="93"/>
    </row>
    <row r="1533" spans="1:7" hidden="1" x14ac:dyDescent="0.2">
      <c r="A1533" s="3" t="str">
        <f t="shared" si="48"/>
        <v/>
      </c>
      <c r="B1533" s="3"/>
      <c r="D1533" s="17"/>
      <c r="E1533" s="33"/>
      <c r="F1533" s="56"/>
      <c r="G1533" s="93"/>
    </row>
    <row r="1534" spans="1:7" hidden="1" x14ac:dyDescent="0.2">
      <c r="A1534" s="3" t="str">
        <f t="shared" si="48"/>
        <v/>
      </c>
      <c r="B1534" s="3"/>
      <c r="D1534" s="17"/>
      <c r="E1534" s="33"/>
      <c r="F1534" s="56"/>
      <c r="G1534" s="93"/>
    </row>
    <row r="1535" spans="1:7" hidden="1" x14ac:dyDescent="0.2">
      <c r="A1535" s="3" t="str">
        <f t="shared" si="48"/>
        <v/>
      </c>
      <c r="B1535" s="3"/>
      <c r="D1535" s="17"/>
      <c r="E1535" s="33"/>
      <c r="F1535" s="56"/>
      <c r="G1535" s="93"/>
    </row>
    <row r="1536" spans="1:7" hidden="1" x14ac:dyDescent="0.2">
      <c r="A1536" s="3" t="str">
        <f t="shared" si="48"/>
        <v/>
      </c>
      <c r="B1536" s="3"/>
      <c r="D1536" s="17"/>
      <c r="E1536" s="33"/>
      <c r="F1536" s="56"/>
      <c r="G1536" s="97"/>
    </row>
    <row r="1537" spans="1:7" hidden="1" x14ac:dyDescent="0.2">
      <c r="A1537" s="3" t="str">
        <f t="shared" si="48"/>
        <v/>
      </c>
      <c r="B1537" s="3"/>
      <c r="D1537" s="17"/>
      <c r="E1537" s="33"/>
      <c r="F1537" s="56"/>
      <c r="G1537" s="97"/>
    </row>
    <row r="1538" spans="1:7" hidden="1" x14ac:dyDescent="0.2">
      <c r="A1538" s="3" t="str">
        <f t="shared" si="48"/>
        <v/>
      </c>
      <c r="B1538" s="3"/>
      <c r="D1538" s="17"/>
      <c r="E1538" s="114"/>
      <c r="F1538" s="56"/>
      <c r="G1538" s="93"/>
    </row>
    <row r="1539" spans="1:7" x14ac:dyDescent="0.2">
      <c r="A1539" s="3" t="str">
        <f t="shared" si="48"/>
        <v>Évaluer la santéOntarioInfirmières autorisées</v>
      </c>
      <c r="B1539" s="3" t="s">
        <v>158</v>
      </c>
      <c r="C1539" s="5" t="s">
        <v>178</v>
      </c>
      <c r="D1539" s="5" t="s">
        <v>36</v>
      </c>
      <c r="E1539" s="22" t="s">
        <v>40</v>
      </c>
      <c r="F1539" s="56" t="str">
        <f t="shared" ref="F1539" si="49">TRIM(G1539)</f>
        <v>Plein exercice</v>
      </c>
      <c r="G1539" s="93" t="s">
        <v>133</v>
      </c>
    </row>
    <row r="1540" spans="1:7" x14ac:dyDescent="0.2">
      <c r="A1540" s="3" t="str">
        <f t="shared" ref="A1540:A1603" si="50">CONCATENATE(E1540,C1540,D1540)</f>
        <v>Établir le diagnostic infirmierOntarioInfirmières autorisées</v>
      </c>
      <c r="B1540" s="3" t="s">
        <v>158</v>
      </c>
      <c r="C1540" s="5" t="s">
        <v>178</v>
      </c>
      <c r="D1540" s="5" t="s">
        <v>36</v>
      </c>
      <c r="E1540" s="22" t="s">
        <v>41</v>
      </c>
      <c r="F1540" s="56" t="str">
        <f t="shared" ref="F1540:F1603" si="51">TRIM(G1540)</f>
        <v>Plein exercice</v>
      </c>
      <c r="G1540" s="93" t="s">
        <v>133</v>
      </c>
    </row>
    <row r="1541" spans="1:7" x14ac:dyDescent="0.2">
      <c r="A1541" s="3" t="str">
        <f t="shared" si="50"/>
        <v>Élaborer le plan de soins infirmiersOntarioInfirmières autorisées</v>
      </c>
      <c r="B1541" s="3" t="s">
        <v>158</v>
      </c>
      <c r="C1541" s="5" t="s">
        <v>178</v>
      </c>
      <c r="D1541" s="5" t="s">
        <v>36</v>
      </c>
      <c r="E1541" s="22" t="s">
        <v>42</v>
      </c>
      <c r="F1541" s="56" t="str">
        <f t="shared" si="51"/>
        <v>Plein exercice</v>
      </c>
      <c r="G1541" s="93" t="s">
        <v>133</v>
      </c>
    </row>
    <row r="1542" spans="1:7" x14ac:dyDescent="0.2">
      <c r="A1542" s="3" t="str">
        <f t="shared" si="50"/>
        <v>Réaliser les interventions infirmièresOntarioInfirmières autorisées</v>
      </c>
      <c r="B1542" s="3" t="s">
        <v>158</v>
      </c>
      <c r="C1542" s="5" t="s">
        <v>178</v>
      </c>
      <c r="D1542" s="5" t="s">
        <v>36</v>
      </c>
      <c r="E1542" s="22" t="s">
        <v>43</v>
      </c>
      <c r="F1542" s="56" t="str">
        <f t="shared" si="51"/>
        <v>Plein exercice</v>
      </c>
      <c r="G1542" s="93" t="s">
        <v>133</v>
      </c>
    </row>
    <row r="1543" spans="1:7" x14ac:dyDescent="0.2">
      <c r="A1543" s="3" t="str">
        <f t="shared" si="50"/>
        <v>Consulter d’autres professionnels de la santéOntarioInfirmières autorisées</v>
      </c>
      <c r="B1543" s="3" t="s">
        <v>158</v>
      </c>
      <c r="C1543" s="5" t="s">
        <v>178</v>
      </c>
      <c r="D1543" s="5" t="s">
        <v>36</v>
      </c>
      <c r="E1543" s="23" t="s">
        <v>44</v>
      </c>
      <c r="F1543" s="56" t="str">
        <f t="shared" si="51"/>
        <v>Plein exercice</v>
      </c>
      <c r="G1543" s="93" t="s">
        <v>133</v>
      </c>
    </row>
    <row r="1544" spans="1:7" ht="28.5" x14ac:dyDescent="0.2">
      <c r="A1544" s="3" t="str">
        <f t="shared" si="50"/>
        <v>Orienter les patients vers d’autres professionnels de la santéOntarioInfirmières autorisées</v>
      </c>
      <c r="B1544" s="3" t="s">
        <v>158</v>
      </c>
      <c r="C1544" s="5" t="s">
        <v>178</v>
      </c>
      <c r="D1544" s="5" t="s">
        <v>36</v>
      </c>
      <c r="E1544" s="23" t="s">
        <v>45</v>
      </c>
      <c r="F1544" s="56" t="str">
        <f t="shared" si="51"/>
        <v>Plein exercice</v>
      </c>
      <c r="G1544" s="93" t="s">
        <v>133</v>
      </c>
    </row>
    <row r="1545" spans="1:7" x14ac:dyDescent="0.2">
      <c r="A1545" s="3" t="str">
        <f t="shared" si="50"/>
        <v>Coordonner les services de santé OntarioInfirmières autorisées</v>
      </c>
      <c r="B1545" s="3" t="s">
        <v>158</v>
      </c>
      <c r="C1545" s="5" t="s">
        <v>178</v>
      </c>
      <c r="D1545" s="5" t="s">
        <v>36</v>
      </c>
      <c r="E1545" s="22" t="s">
        <v>46</v>
      </c>
      <c r="F1545" s="56" t="str">
        <f t="shared" si="51"/>
        <v>Plein exercice</v>
      </c>
      <c r="G1545" s="93" t="s">
        <v>133</v>
      </c>
    </row>
    <row r="1546" spans="1:7" x14ac:dyDescent="0.2">
      <c r="A1546" s="3" t="str">
        <f t="shared" si="50"/>
        <v>Prescrire des radiographiesOntarioInfirmières autorisées</v>
      </c>
      <c r="B1546" s="3" t="s">
        <v>158</v>
      </c>
      <c r="C1546" s="5" t="s">
        <v>178</v>
      </c>
      <c r="D1546" s="5" t="s">
        <v>36</v>
      </c>
      <c r="E1546" s="22" t="s">
        <v>47</v>
      </c>
      <c r="F1546" s="56" t="str">
        <f t="shared" si="51"/>
        <v>Exclu</v>
      </c>
      <c r="G1546" s="97" t="s">
        <v>140</v>
      </c>
    </row>
    <row r="1547" spans="1:7" x14ac:dyDescent="0.2">
      <c r="A1547" s="3" t="str">
        <f t="shared" si="50"/>
        <v>Interpréter les radiographiesOntarioInfirmières autorisées</v>
      </c>
      <c r="B1547" s="3" t="s">
        <v>158</v>
      </c>
      <c r="C1547" s="5" t="s">
        <v>178</v>
      </c>
      <c r="D1547" s="5" t="s">
        <v>36</v>
      </c>
      <c r="E1547" s="114" t="s">
        <v>48</v>
      </c>
      <c r="F1547" s="56" t="str">
        <f t="shared" si="51"/>
        <v>Exclu</v>
      </c>
      <c r="G1547" s="97" t="s">
        <v>140</v>
      </c>
    </row>
    <row r="1548" spans="1:7" x14ac:dyDescent="0.2">
      <c r="A1548" s="3" t="str">
        <f t="shared" si="50"/>
        <v>Prescrire des analyses de laboratoireOntarioInfirmières autorisées</v>
      </c>
      <c r="B1548" s="3" t="s">
        <v>158</v>
      </c>
      <c r="C1548" s="5" t="s">
        <v>178</v>
      </c>
      <c r="D1548" s="5" t="s">
        <v>36</v>
      </c>
      <c r="E1548" s="114" t="s">
        <v>49</v>
      </c>
      <c r="F1548" s="56" t="str">
        <f t="shared" si="51"/>
        <v>Exclu</v>
      </c>
      <c r="G1548" s="97" t="s">
        <v>140</v>
      </c>
    </row>
    <row r="1549" spans="1:7" x14ac:dyDescent="0.2">
      <c r="A1549" s="3" t="str">
        <f t="shared" si="50"/>
        <v>Interpréter les résultats des analyses de laboratoireOntarioInfirmières autorisées</v>
      </c>
      <c r="B1549" s="3" t="s">
        <v>158</v>
      </c>
      <c r="C1549" s="5" t="s">
        <v>178</v>
      </c>
      <c r="D1549" s="5" t="s">
        <v>36</v>
      </c>
      <c r="E1549" s="114" t="s">
        <v>50</v>
      </c>
      <c r="F1549" s="56" t="str">
        <f t="shared" si="51"/>
        <v>Exclu</v>
      </c>
      <c r="G1549" s="97" t="s">
        <v>140</v>
      </c>
    </row>
    <row r="1550" spans="1:7" x14ac:dyDescent="0.2">
      <c r="A1550" s="3" t="str">
        <f t="shared" si="50"/>
        <v>Communiquer les diagnostics et les résultats des tests aux patientsOntarioInfirmières autorisées</v>
      </c>
      <c r="B1550" s="3" t="s">
        <v>158</v>
      </c>
      <c r="C1550" s="5" t="s">
        <v>178</v>
      </c>
      <c r="D1550" s="5" t="s">
        <v>36</v>
      </c>
      <c r="E1550" s="33" t="s">
        <v>51</v>
      </c>
      <c r="F1550" s="56" t="str">
        <f t="shared" si="51"/>
        <v>Exclu</v>
      </c>
      <c r="G1550" s="97" t="s">
        <v>140</v>
      </c>
    </row>
    <row r="1551" spans="1:7" x14ac:dyDescent="0.2">
      <c r="A1551" s="3" t="str">
        <f t="shared" si="50"/>
        <v>Surveiller et évaluer les résultats pour le clientOntarioInfirmières autorisées</v>
      </c>
      <c r="B1551" s="3" t="s">
        <v>158</v>
      </c>
      <c r="C1551" s="5" t="s">
        <v>178</v>
      </c>
      <c r="D1551" s="5" t="s">
        <v>36</v>
      </c>
      <c r="E1551" s="22" t="s">
        <v>52</v>
      </c>
      <c r="F1551" s="56" t="str">
        <f t="shared" si="51"/>
        <v>Plein exercice</v>
      </c>
      <c r="G1551" s="93" t="s">
        <v>133</v>
      </c>
    </row>
    <row r="1552" spans="1:7" x14ac:dyDescent="0.2">
      <c r="A1552" s="3" t="str">
        <f t="shared" si="50"/>
        <v>Effectuer des visites de suiviOntarioInfirmières autorisées</v>
      </c>
      <c r="B1552" s="3" t="s">
        <v>158</v>
      </c>
      <c r="C1552" s="5" t="s">
        <v>178</v>
      </c>
      <c r="D1552" s="5" t="s">
        <v>36</v>
      </c>
      <c r="E1552" s="22" t="s">
        <v>53</v>
      </c>
      <c r="F1552" s="56" t="str">
        <f t="shared" si="51"/>
        <v>Plein exercice</v>
      </c>
      <c r="G1552" s="93" t="s">
        <v>133</v>
      </c>
    </row>
    <row r="1553" spans="1:7" x14ac:dyDescent="0.2">
      <c r="A1553" s="3" t="str">
        <f t="shared" si="50"/>
        <v>Manage NP-led clinics OntarioInfirmières autorisées</v>
      </c>
      <c r="B1553" s="3" t="s">
        <v>158</v>
      </c>
      <c r="C1553" s="5" t="s">
        <v>178</v>
      </c>
      <c r="D1553" s="5" t="s">
        <v>36</v>
      </c>
      <c r="E1553" s="89" t="s">
        <v>174</v>
      </c>
      <c r="F1553" s="56" t="str">
        <f t="shared" si="51"/>
        <v>Exclu</v>
      </c>
      <c r="G1553" s="97" t="s">
        <v>140</v>
      </c>
    </row>
    <row r="1554" spans="1:7" x14ac:dyDescent="0.2">
      <c r="A1554" s="3" t="str">
        <f t="shared" si="50"/>
        <v>Roster and manage patientsOntarioInfirmières autorisées</v>
      </c>
      <c r="B1554" s="3" t="s">
        <v>158</v>
      </c>
      <c r="C1554" s="5" t="s">
        <v>178</v>
      </c>
      <c r="D1554" s="5" t="s">
        <v>36</v>
      </c>
      <c r="E1554" s="89" t="s">
        <v>175</v>
      </c>
      <c r="F1554" s="56" t="str">
        <f t="shared" si="51"/>
        <v>Exclu</v>
      </c>
      <c r="G1554" s="97" t="s">
        <v>140</v>
      </c>
    </row>
    <row r="1555" spans="1:7" x14ac:dyDescent="0.2">
      <c r="A1555" s="3" t="str">
        <f t="shared" si="50"/>
        <v>Practise autonomouslyOntarioInfirmières autorisées</v>
      </c>
      <c r="B1555" s="3" t="s">
        <v>158</v>
      </c>
      <c r="C1555" s="5" t="s">
        <v>178</v>
      </c>
      <c r="D1555" s="5" t="s">
        <v>36</v>
      </c>
      <c r="E1555" s="89" t="s">
        <v>176</v>
      </c>
      <c r="F1555" s="56" t="str">
        <f t="shared" si="51"/>
        <v>Plein exercice</v>
      </c>
      <c r="G1555" s="93" t="s">
        <v>133</v>
      </c>
    </row>
    <row r="1556" spans="1:7" x14ac:dyDescent="0.2">
      <c r="A1556" s="3" t="str">
        <f t="shared" si="50"/>
        <v>Soigner des blessures (au-dessus du derme)OntarioInfirmières autorisées</v>
      </c>
      <c r="B1556" s="3" t="s">
        <v>163</v>
      </c>
      <c r="C1556" s="5" t="s">
        <v>178</v>
      </c>
      <c r="D1556" s="5" t="s">
        <v>36</v>
      </c>
      <c r="E1556" s="33" t="s">
        <v>55</v>
      </c>
      <c r="F1556" s="56" t="str">
        <f t="shared" si="51"/>
        <v>Plein exercice</v>
      </c>
      <c r="G1556" s="93" t="s">
        <v>133</v>
      </c>
    </row>
    <row r="1557" spans="1:7" x14ac:dyDescent="0.2">
      <c r="A1557" s="3" t="str">
        <f t="shared" si="50"/>
        <v>Effectuer des interventions sous le dermeOntarioInfirmières autorisées</v>
      </c>
      <c r="B1557" s="3" t="s">
        <v>163</v>
      </c>
      <c r="C1557" s="5" t="s">
        <v>178</v>
      </c>
      <c r="D1557" s="5" t="s">
        <v>36</v>
      </c>
      <c r="E1557" s="114" t="s">
        <v>56</v>
      </c>
      <c r="F1557" s="56" t="str">
        <f t="shared" si="51"/>
        <v>Plein exercice</v>
      </c>
      <c r="G1557" s="93" t="s">
        <v>133</v>
      </c>
    </row>
    <row r="1558" spans="1:7" x14ac:dyDescent="0.2">
      <c r="A1558" s="3" t="str">
        <f t="shared" si="50"/>
        <v>Installer une ligne intraveineuseOntarioInfirmières autorisées</v>
      </c>
      <c r="B1558" s="3" t="s">
        <v>163</v>
      </c>
      <c r="C1558" s="5" t="s">
        <v>178</v>
      </c>
      <c r="D1558" s="5" t="s">
        <v>36</v>
      </c>
      <c r="E1558" s="114" t="s">
        <v>57</v>
      </c>
      <c r="F1558" s="56" t="str">
        <f t="shared" si="51"/>
        <v>Plein exercice</v>
      </c>
      <c r="G1558" s="93" t="s">
        <v>133</v>
      </c>
    </row>
    <row r="1559" spans="1:7" x14ac:dyDescent="0.2">
      <c r="A1559" s="3" t="str">
        <f t="shared" si="50"/>
        <v>Effectuer des interventions qui requièrent d’insérer un instrument ou un doigt dans un orifice corporelOntarioInfirmières autorisées</v>
      </c>
      <c r="B1559" s="3" t="s">
        <v>163</v>
      </c>
      <c r="C1559" s="5" t="s">
        <v>178</v>
      </c>
      <c r="D1559" s="5" t="s">
        <v>36</v>
      </c>
      <c r="E1559" s="114" t="s">
        <v>58</v>
      </c>
      <c r="F1559" s="56" t="str">
        <f t="shared" si="51"/>
        <v>Plein exercice</v>
      </c>
      <c r="G1559" s="93" t="s">
        <v>133</v>
      </c>
    </row>
    <row r="1560" spans="1:7" x14ac:dyDescent="0.2">
      <c r="A1560" s="3" t="str">
        <f t="shared" si="50"/>
        <v>Prescrire une forme de traitement par rayonnementOntarioInfirmières autorisées</v>
      </c>
      <c r="B1560" s="3" t="s">
        <v>163</v>
      </c>
      <c r="C1560" s="5" t="s">
        <v>178</v>
      </c>
      <c r="D1560" s="5" t="s">
        <v>36</v>
      </c>
      <c r="E1560" s="33" t="s">
        <v>59</v>
      </c>
      <c r="F1560" s="56" t="str">
        <f t="shared" si="51"/>
        <v>Exclu</v>
      </c>
      <c r="G1560" s="97" t="s">
        <v>140</v>
      </c>
    </row>
    <row r="1561" spans="1:7" x14ac:dyDescent="0.2">
      <c r="A1561" s="3" t="str">
        <f t="shared" si="50"/>
        <v>Appliquer une forme de traitement par rayonnementOntarioInfirmières autorisées</v>
      </c>
      <c r="B1561" s="3" t="s">
        <v>163</v>
      </c>
      <c r="C1561" s="5" t="s">
        <v>178</v>
      </c>
      <c r="D1561" s="5" t="s">
        <v>36</v>
      </c>
      <c r="E1561" s="33" t="s">
        <v>60</v>
      </c>
      <c r="F1561" s="56" t="str">
        <f t="shared" si="51"/>
        <v>Exercice restreint</v>
      </c>
      <c r="G1561" s="93" t="s">
        <v>182</v>
      </c>
    </row>
    <row r="1562" spans="1:7" x14ac:dyDescent="0.2">
      <c r="A1562" s="3" t="str">
        <f t="shared" si="50"/>
        <v>Effectuer un électrocardiogrammeOntarioInfirmières autorisées</v>
      </c>
      <c r="B1562" s="3" t="s">
        <v>163</v>
      </c>
      <c r="C1562" s="5" t="s">
        <v>178</v>
      </c>
      <c r="D1562" s="5" t="s">
        <v>36</v>
      </c>
      <c r="E1562" s="114" t="s">
        <v>61</v>
      </c>
      <c r="F1562" s="56" t="str">
        <f t="shared" si="51"/>
        <v>Plein exercice</v>
      </c>
      <c r="G1562" s="93" t="s">
        <v>133</v>
      </c>
    </row>
    <row r="1563" spans="1:7" x14ac:dyDescent="0.2">
      <c r="A1563" s="3" t="str">
        <f t="shared" si="50"/>
        <v>Interpréter un électrocardiogrammeOntarioInfirmières autorisées</v>
      </c>
      <c r="B1563" s="3" t="s">
        <v>163</v>
      </c>
      <c r="C1563" s="5" t="s">
        <v>178</v>
      </c>
      <c r="D1563" s="5" t="s">
        <v>36</v>
      </c>
      <c r="E1563" s="114" t="s">
        <v>62</v>
      </c>
      <c r="F1563" s="56" t="str">
        <f t="shared" si="51"/>
        <v>Plein exercice</v>
      </c>
      <c r="G1563" s="93" t="s">
        <v>133</v>
      </c>
    </row>
    <row r="1564" spans="1:7" x14ac:dyDescent="0.2">
      <c r="A1564" s="3" t="str">
        <f t="shared" si="50"/>
        <v>Prescrire des analyses de sang et des produits sanguinsOntarioInfirmières autorisées</v>
      </c>
      <c r="B1564" s="3" t="s">
        <v>163</v>
      </c>
      <c r="C1564" s="5" t="s">
        <v>178</v>
      </c>
      <c r="D1564" s="5" t="s">
        <v>36</v>
      </c>
      <c r="E1564" s="119" t="s">
        <v>63</v>
      </c>
      <c r="F1564" s="56" t="str">
        <f t="shared" si="51"/>
        <v>Exclu</v>
      </c>
      <c r="G1564" s="97" t="s">
        <v>140</v>
      </c>
    </row>
    <row r="1565" spans="1:7" x14ac:dyDescent="0.2">
      <c r="A1565" s="3" t="str">
        <f t="shared" si="50"/>
        <v>Prescrire toute forme de radiothérapieOntarioInfirmières autorisées</v>
      </c>
      <c r="B1565" s="3" t="s">
        <v>163</v>
      </c>
      <c r="C1565" s="5" t="s">
        <v>178</v>
      </c>
      <c r="D1565" s="5" t="s">
        <v>36</v>
      </c>
      <c r="E1565" s="33" t="s">
        <v>64</v>
      </c>
      <c r="F1565" s="56" t="str">
        <f t="shared" si="51"/>
        <v>Exclu</v>
      </c>
      <c r="G1565" s="97" t="s">
        <v>140</v>
      </c>
    </row>
    <row r="1566" spans="1:7" x14ac:dyDescent="0.2">
      <c r="A1566" s="3" t="str">
        <f t="shared" si="50"/>
        <v>Appliquer toute forme de radiothérapieOntarioInfirmières autorisées</v>
      </c>
      <c r="B1566" s="3" t="s">
        <v>163</v>
      </c>
      <c r="C1566" s="5" t="s">
        <v>178</v>
      </c>
      <c r="D1566" s="5" t="s">
        <v>36</v>
      </c>
      <c r="E1566" s="33" t="s">
        <v>65</v>
      </c>
      <c r="F1566" s="56" t="str">
        <f t="shared" si="51"/>
        <v>Exclu</v>
      </c>
      <c r="G1566" s="97" t="s">
        <v>140</v>
      </c>
    </row>
    <row r="1567" spans="1:7" x14ac:dyDescent="0.2">
      <c r="A1567" s="3" t="str">
        <f t="shared" si="50"/>
        <v>Prescrire des traitements cosmétiques comme le BotoxOntarioInfirmières autorisées</v>
      </c>
      <c r="B1567" s="3" t="s">
        <v>163</v>
      </c>
      <c r="C1567" s="5" t="s">
        <v>178</v>
      </c>
      <c r="D1567" s="5" t="s">
        <v>36</v>
      </c>
      <c r="E1567" s="33" t="s">
        <v>66</v>
      </c>
      <c r="F1567" s="56" t="str">
        <f t="shared" si="51"/>
        <v>Exclu</v>
      </c>
      <c r="G1567" s="97" t="s">
        <v>140</v>
      </c>
    </row>
    <row r="1568" spans="1:7" x14ac:dyDescent="0.2">
      <c r="A1568" s="3" t="str">
        <f t="shared" si="50"/>
        <v>Appliquer des traitements cosmétiques comme le BotoxOntarioInfirmières autorisées</v>
      </c>
      <c r="B1568" s="3" t="s">
        <v>163</v>
      </c>
      <c r="C1568" s="5" t="s">
        <v>178</v>
      </c>
      <c r="D1568" s="5" t="s">
        <v>36</v>
      </c>
      <c r="E1568" s="33" t="s">
        <v>67</v>
      </c>
      <c r="F1568" s="56" t="str">
        <f t="shared" si="51"/>
        <v>Plein exercice</v>
      </c>
      <c r="G1568" s="93" t="s">
        <v>133</v>
      </c>
    </row>
    <row r="1569" spans="1:7" x14ac:dyDescent="0.2">
      <c r="A1569" s="3" t="str">
        <f t="shared" si="50"/>
        <v>Immobiliser des fracturesOntarioInfirmières autorisées</v>
      </c>
      <c r="B1569" s="3" t="s">
        <v>163</v>
      </c>
      <c r="C1569" s="5" t="s">
        <v>178</v>
      </c>
      <c r="D1569" s="5" t="s">
        <v>36</v>
      </c>
      <c r="E1569" s="33" t="s">
        <v>68</v>
      </c>
      <c r="F1569" s="56" t="str">
        <f t="shared" si="51"/>
        <v>Exclu</v>
      </c>
      <c r="G1569" s="97" t="s">
        <v>140</v>
      </c>
    </row>
    <row r="1570" spans="1:7" x14ac:dyDescent="0.2">
      <c r="A1570" s="3" t="str">
        <f t="shared" si="50"/>
        <v>Réduire une luxationOntarioInfirmières autorisées</v>
      </c>
      <c r="B1570" s="3" t="s">
        <v>163</v>
      </c>
      <c r="C1570" s="5" t="s">
        <v>178</v>
      </c>
      <c r="D1570" s="5" t="s">
        <v>36</v>
      </c>
      <c r="E1570" s="33" t="s">
        <v>69</v>
      </c>
      <c r="F1570" s="56" t="str">
        <f t="shared" si="51"/>
        <v>Exclu</v>
      </c>
      <c r="G1570" s="97" t="s">
        <v>140</v>
      </c>
    </row>
    <row r="1571" spans="1:7" x14ac:dyDescent="0.2">
      <c r="A1571" s="3" t="str">
        <f t="shared" si="50"/>
        <v>Installer un plâtreOntarioInfirmières autorisées</v>
      </c>
      <c r="B1571" s="3" t="s">
        <v>163</v>
      </c>
      <c r="C1571" s="5" t="s">
        <v>178</v>
      </c>
      <c r="D1571" s="5" t="s">
        <v>36</v>
      </c>
      <c r="E1571" s="33" t="s">
        <v>70</v>
      </c>
      <c r="F1571" s="56" t="str">
        <f t="shared" si="51"/>
        <v>Exclu</v>
      </c>
      <c r="G1571" s="97" t="s">
        <v>140</v>
      </c>
    </row>
    <row r="1572" spans="1:7" x14ac:dyDescent="0.2">
      <c r="A1572" s="3" t="str">
        <f t="shared" si="50"/>
        <v>Appliquer une contentionOntarioInfirmières autorisées</v>
      </c>
      <c r="B1572" s="3" t="s">
        <v>163</v>
      </c>
      <c r="C1572" s="5" t="s">
        <v>178</v>
      </c>
      <c r="D1572" s="5" t="s">
        <v>36</v>
      </c>
      <c r="E1572" s="33" t="s">
        <v>71</v>
      </c>
      <c r="F1572" s="56" t="str">
        <f t="shared" si="51"/>
        <v>Plein exercice</v>
      </c>
      <c r="G1572" s="93" t="s">
        <v>133</v>
      </c>
    </row>
    <row r="1573" spans="1:7" x14ac:dyDescent="0.2">
      <c r="A1573" s="3" t="str">
        <f t="shared" si="50"/>
        <v>Gérer une contentionOntarioInfirmières autorisées</v>
      </c>
      <c r="B1573" s="3" t="s">
        <v>163</v>
      </c>
      <c r="C1573" s="5" t="s">
        <v>178</v>
      </c>
      <c r="D1573" s="5" t="s">
        <v>36</v>
      </c>
      <c r="E1573" s="33" t="s">
        <v>72</v>
      </c>
      <c r="F1573" s="56" t="str">
        <f t="shared" si="51"/>
        <v>Plein exercice</v>
      </c>
      <c r="G1573" s="93" t="s">
        <v>133</v>
      </c>
    </row>
    <row r="1574" spans="1:7" x14ac:dyDescent="0.2">
      <c r="A1574" s="3" t="str">
        <f t="shared" si="50"/>
        <v>Réaliser des évaluations d’infections transmissibles sexuellement (ITS)OntarioInfirmières autorisées</v>
      </c>
      <c r="B1574" s="3" t="s">
        <v>163</v>
      </c>
      <c r="C1574" s="5" t="s">
        <v>178</v>
      </c>
      <c r="D1574" s="5" t="s">
        <v>36</v>
      </c>
      <c r="E1574" s="114" t="s">
        <v>73</v>
      </c>
      <c r="F1574" s="56" t="str">
        <f t="shared" si="51"/>
        <v>Plein exercice</v>
      </c>
      <c r="G1574" s="93" t="s">
        <v>133</v>
      </c>
    </row>
    <row r="1575" spans="1:7" x14ac:dyDescent="0.2">
      <c r="A1575" s="3" t="str">
        <f t="shared" si="50"/>
        <v>Évaluer la contraceptionOntarioInfirmières autorisées</v>
      </c>
      <c r="B1575" s="3" t="s">
        <v>163</v>
      </c>
      <c r="C1575" s="5" t="s">
        <v>178</v>
      </c>
      <c r="D1575" s="5" t="s">
        <v>36</v>
      </c>
      <c r="E1575" s="114" t="s">
        <v>74</v>
      </c>
      <c r="F1575" s="56" t="str">
        <f t="shared" si="51"/>
        <v>Plein exercice</v>
      </c>
      <c r="G1575" s="93" t="s">
        <v>133</v>
      </c>
    </row>
    <row r="1576" spans="1:7" x14ac:dyDescent="0.2">
      <c r="A1576" s="3" t="str">
        <f t="shared" si="50"/>
        <v>Insérer des dispositifs intra-utérinsOntarioInfirmières autorisées</v>
      </c>
      <c r="B1576" s="3" t="s">
        <v>163</v>
      </c>
      <c r="C1576" s="5" t="s">
        <v>178</v>
      </c>
      <c r="D1576" s="5" t="s">
        <v>36</v>
      </c>
      <c r="E1576" s="115" t="s">
        <v>75</v>
      </c>
      <c r="F1576" s="56" t="str">
        <f t="shared" si="51"/>
        <v>Plein exercice</v>
      </c>
      <c r="G1576" s="93" t="s">
        <v>133</v>
      </c>
    </row>
    <row r="1577" spans="1:7" x14ac:dyDescent="0.2">
      <c r="A1577" s="3" t="str">
        <f t="shared" si="50"/>
        <v>Effectuer un examen pelvienOntarioInfirmières autorisées</v>
      </c>
      <c r="B1577" s="3" t="s">
        <v>163</v>
      </c>
      <c r="C1577" s="5" t="s">
        <v>178</v>
      </c>
      <c r="D1577" s="5" t="s">
        <v>36</v>
      </c>
      <c r="E1577" s="114" t="s">
        <v>76</v>
      </c>
      <c r="F1577" s="56" t="str">
        <f t="shared" si="51"/>
        <v>Plein exercice</v>
      </c>
      <c r="G1577" s="93" t="s">
        <v>133</v>
      </c>
    </row>
    <row r="1578" spans="1:7" x14ac:dyDescent="0.2">
      <c r="A1578" s="3" t="str">
        <f t="shared" si="50"/>
        <v>Dépister le cancer du col de l’utérus OntarioInfirmières autorisées</v>
      </c>
      <c r="B1578" s="3" t="s">
        <v>163</v>
      </c>
      <c r="C1578" s="5" t="s">
        <v>178</v>
      </c>
      <c r="D1578" s="5" t="s">
        <v>36</v>
      </c>
      <c r="E1578" s="114" t="s">
        <v>77</v>
      </c>
      <c r="F1578" s="56" t="str">
        <f t="shared" si="51"/>
        <v>Plein exercice</v>
      </c>
      <c r="G1578" s="93" t="s">
        <v>133</v>
      </c>
    </row>
    <row r="1579" spans="1:7" x14ac:dyDescent="0.2">
      <c r="A1579" s="3" t="str">
        <f t="shared" si="50"/>
        <v>Dépister les troubles de santé mentaleOntarioInfirmières autorisées</v>
      </c>
      <c r="B1579" s="3" t="s">
        <v>163</v>
      </c>
      <c r="C1579" s="5" t="s">
        <v>178</v>
      </c>
      <c r="D1579" s="5" t="s">
        <v>36</v>
      </c>
      <c r="E1579" s="114" t="s">
        <v>78</v>
      </c>
      <c r="F1579" s="56" t="str">
        <f t="shared" si="51"/>
        <v>Plein exercice</v>
      </c>
      <c r="G1579" s="93" t="s">
        <v>133</v>
      </c>
    </row>
    <row r="1580" spans="1:7" x14ac:dyDescent="0.2">
      <c r="A1580" s="3" t="str">
        <f t="shared" si="50"/>
        <v>Dépister l’utilisation de substancesOntarioInfirmières autorisées</v>
      </c>
      <c r="B1580" s="3" t="s">
        <v>163</v>
      </c>
      <c r="C1580" s="5" t="s">
        <v>178</v>
      </c>
      <c r="D1580" s="5" t="s">
        <v>36</v>
      </c>
      <c r="E1580" s="114" t="s">
        <v>79</v>
      </c>
      <c r="F1580" s="56" t="str">
        <f t="shared" si="51"/>
        <v>Plein exercice</v>
      </c>
      <c r="G1580" s="93" t="s">
        <v>133</v>
      </c>
    </row>
    <row r="1581" spans="1:7" x14ac:dyDescent="0.2">
      <c r="A1581" s="3" t="str">
        <f t="shared" si="50"/>
        <v>Effectuer des tests d’allergiesOntarioInfirmières autorisées</v>
      </c>
      <c r="B1581" s="3" t="s">
        <v>163</v>
      </c>
      <c r="C1581" s="5" t="s">
        <v>178</v>
      </c>
      <c r="D1581" s="5" t="s">
        <v>36</v>
      </c>
      <c r="E1581" s="114" t="s">
        <v>80</v>
      </c>
      <c r="F1581" s="56" t="str">
        <f t="shared" si="51"/>
        <v>Exclu</v>
      </c>
      <c r="G1581" s="97" t="s">
        <v>140</v>
      </c>
    </row>
    <row r="1582" spans="1:7" x14ac:dyDescent="0.2">
      <c r="A1582" s="3" t="str">
        <f t="shared" si="50"/>
        <v>Fournir des soins de réadaptationOntarioInfirmières autorisées</v>
      </c>
      <c r="B1582" s="3" t="s">
        <v>163</v>
      </c>
      <c r="C1582" s="5" t="s">
        <v>178</v>
      </c>
      <c r="D1582" s="5" t="s">
        <v>36</v>
      </c>
      <c r="E1582" s="114" t="s">
        <v>81</v>
      </c>
      <c r="F1582" s="56" t="str">
        <f t="shared" si="51"/>
        <v>Plein exercice</v>
      </c>
      <c r="G1582" s="93" t="s">
        <v>133</v>
      </c>
    </row>
    <row r="1583" spans="1:7" x14ac:dyDescent="0.2">
      <c r="A1583" s="3" t="str">
        <f t="shared" si="50"/>
        <v>Offrir des services de psychothérapie pour la santé mentaleOntarioInfirmières autorisées</v>
      </c>
      <c r="B1583" s="3" t="s">
        <v>163</v>
      </c>
      <c r="C1583" s="5" t="s">
        <v>178</v>
      </c>
      <c r="D1583" s="5" t="s">
        <v>36</v>
      </c>
      <c r="E1583" s="33" t="s">
        <v>82</v>
      </c>
      <c r="F1583" s="56" t="str">
        <f t="shared" si="51"/>
        <v>Plein exercice</v>
      </c>
      <c r="G1583" s="93" t="s">
        <v>133</v>
      </c>
    </row>
    <row r="1584" spans="1:7" x14ac:dyDescent="0.2">
      <c r="A1584" s="3" t="str">
        <f t="shared" si="50"/>
        <v>Offrir du soutien pour l’aide médicale à mourir avec supervisionOntarioInfirmières autorisées</v>
      </c>
      <c r="B1584" s="3" t="s">
        <v>163</v>
      </c>
      <c r="C1584" s="5" t="s">
        <v>178</v>
      </c>
      <c r="D1584" s="5" t="s">
        <v>36</v>
      </c>
      <c r="E1584" s="33" t="s">
        <v>83</v>
      </c>
      <c r="F1584" s="56" t="str">
        <f t="shared" si="51"/>
        <v>Exclu</v>
      </c>
      <c r="G1584" s="97" t="s">
        <v>140</v>
      </c>
    </row>
    <row r="1585" spans="1:7" x14ac:dyDescent="0.2">
      <c r="A1585" s="3" t="str">
        <f t="shared" si="50"/>
        <v>Prescrire une pharmacothérapie OntarioInfirmières autorisées</v>
      </c>
      <c r="B1585" s="3" t="s">
        <v>164</v>
      </c>
      <c r="C1585" s="5" t="s">
        <v>178</v>
      </c>
      <c r="D1585" s="5" t="s">
        <v>36</v>
      </c>
      <c r="E1585" s="33" t="s">
        <v>85</v>
      </c>
      <c r="F1585" s="56" t="str">
        <f t="shared" si="51"/>
        <v>Exclu</v>
      </c>
      <c r="G1585" s="97" t="s">
        <v>140</v>
      </c>
    </row>
    <row r="1586" spans="1:7" x14ac:dyDescent="0.2">
      <c r="A1586" s="3" t="str">
        <f t="shared" si="50"/>
        <v>Préparer des médicaments d’ordonnanceOntarioInfirmières autorisées</v>
      </c>
      <c r="B1586" s="3" t="s">
        <v>164</v>
      </c>
      <c r="C1586" s="5" t="s">
        <v>178</v>
      </c>
      <c r="D1586" s="5" t="s">
        <v>36</v>
      </c>
      <c r="E1586" s="114" t="s">
        <v>86</v>
      </c>
      <c r="F1586" s="56" t="str">
        <f t="shared" si="51"/>
        <v>Plein exercice</v>
      </c>
      <c r="G1586" s="93" t="s">
        <v>133</v>
      </c>
    </row>
    <row r="1587" spans="1:7" x14ac:dyDescent="0.2">
      <c r="A1587" s="3" t="str">
        <f t="shared" si="50"/>
        <v>Administrer des médicaments prescritsOntarioInfirmières autorisées</v>
      </c>
      <c r="B1587" s="3" t="s">
        <v>164</v>
      </c>
      <c r="C1587" s="5" t="s">
        <v>178</v>
      </c>
      <c r="D1587" s="5" t="s">
        <v>36</v>
      </c>
      <c r="E1587" s="114" t="s">
        <v>87</v>
      </c>
      <c r="F1587" s="56" t="str">
        <f t="shared" si="51"/>
        <v>Plein exercice</v>
      </c>
      <c r="G1587" s="93" t="s">
        <v>133</v>
      </c>
    </row>
    <row r="1588" spans="1:7" x14ac:dyDescent="0.2">
      <c r="A1588" s="3" t="str">
        <f t="shared" si="50"/>
        <v>Prescrire des substances contrôléesOntarioInfirmières autorisées</v>
      </c>
      <c r="B1588" s="3" t="s">
        <v>164</v>
      </c>
      <c r="C1588" s="5" t="s">
        <v>178</v>
      </c>
      <c r="D1588" s="5" t="s">
        <v>36</v>
      </c>
      <c r="E1588" s="33" t="s">
        <v>88</v>
      </c>
      <c r="F1588" s="56" t="str">
        <f t="shared" si="51"/>
        <v>Exclu</v>
      </c>
      <c r="G1588" s="97" t="s">
        <v>140</v>
      </c>
    </row>
    <row r="1589" spans="1:7" x14ac:dyDescent="0.2">
      <c r="A1589" s="3" t="str">
        <f t="shared" si="50"/>
        <v>Administrer des substances contrôlées OntarioInfirmières autorisées</v>
      </c>
      <c r="B1589" s="3" t="s">
        <v>164</v>
      </c>
      <c r="C1589" s="5" t="s">
        <v>178</v>
      </c>
      <c r="D1589" s="5" t="s">
        <v>36</v>
      </c>
      <c r="E1589" s="114" t="s">
        <v>190</v>
      </c>
      <c r="F1589" s="56" t="str">
        <f t="shared" si="51"/>
        <v>Plein exercice</v>
      </c>
      <c r="G1589" s="93" t="s">
        <v>133</v>
      </c>
    </row>
    <row r="1590" spans="1:7" x14ac:dyDescent="0.2">
      <c r="A1590" s="3" t="str">
        <f t="shared" si="50"/>
        <v>Prescrire des vaccinsOntarioInfirmières autorisées</v>
      </c>
      <c r="B1590" s="3" t="s">
        <v>164</v>
      </c>
      <c r="C1590" s="5" t="s">
        <v>178</v>
      </c>
      <c r="D1590" s="5" t="s">
        <v>36</v>
      </c>
      <c r="E1590" s="33" t="s">
        <v>89</v>
      </c>
      <c r="F1590" s="56" t="str">
        <f t="shared" si="51"/>
        <v>Exclu</v>
      </c>
      <c r="G1590" s="97" t="s">
        <v>140</v>
      </c>
    </row>
    <row r="1591" spans="1:7" x14ac:dyDescent="0.2">
      <c r="A1591" s="3" t="str">
        <f t="shared" si="50"/>
        <v>Administrer des vaccinsOntarioInfirmières autorisées</v>
      </c>
      <c r="B1591" s="3" t="s">
        <v>164</v>
      </c>
      <c r="C1591" s="5" t="s">
        <v>178</v>
      </c>
      <c r="D1591" s="5" t="s">
        <v>36</v>
      </c>
      <c r="E1591" s="114" t="s">
        <v>189</v>
      </c>
      <c r="F1591" s="56" t="str">
        <f t="shared" si="51"/>
        <v>Plein exercice</v>
      </c>
      <c r="G1591" s="93" t="s">
        <v>133</v>
      </c>
    </row>
    <row r="1592" spans="1:7" x14ac:dyDescent="0.2">
      <c r="A1592" s="3" t="str">
        <f t="shared" si="50"/>
        <v>Gérer le travail et l’accouchement de manière autonome OntarioInfirmières autorisées</v>
      </c>
      <c r="B1592" s="3" t="s">
        <v>165</v>
      </c>
      <c r="C1592" s="5" t="s">
        <v>178</v>
      </c>
      <c r="D1592" s="5" t="s">
        <v>36</v>
      </c>
      <c r="E1592" s="33" t="s">
        <v>91</v>
      </c>
      <c r="F1592" s="56" t="str">
        <f t="shared" si="51"/>
        <v>Exclu</v>
      </c>
      <c r="G1592" s="97" t="s">
        <v>140</v>
      </c>
    </row>
    <row r="1593" spans="1:7" x14ac:dyDescent="0.2">
      <c r="A1593" s="3" t="str">
        <f t="shared" si="50"/>
        <v>Confirmer un décèsOntarioInfirmières autorisées</v>
      </c>
      <c r="B1593" s="3" t="s">
        <v>165</v>
      </c>
      <c r="C1593" s="5" t="s">
        <v>178</v>
      </c>
      <c r="D1593" s="5" t="s">
        <v>36</v>
      </c>
      <c r="E1593" s="33" t="s">
        <v>92</v>
      </c>
      <c r="F1593" s="56" t="str">
        <f t="shared" si="51"/>
        <v>Plein exercice</v>
      </c>
      <c r="G1593" s="93" t="s">
        <v>133</v>
      </c>
    </row>
    <row r="1594" spans="1:7" x14ac:dyDescent="0.2">
      <c r="A1594" s="3" t="str">
        <f t="shared" si="50"/>
        <v>Admettre des patients à l’hôpital et leur accorder un congéOntarioInfirmières autorisées</v>
      </c>
      <c r="B1594" s="3" t="s">
        <v>165</v>
      </c>
      <c r="C1594" s="5" t="s">
        <v>178</v>
      </c>
      <c r="D1594" s="5" t="s">
        <v>36</v>
      </c>
      <c r="E1594" s="33" t="s">
        <v>93</v>
      </c>
      <c r="F1594" s="56" t="str">
        <f t="shared" si="51"/>
        <v>Exclu</v>
      </c>
      <c r="G1594" s="97" t="s">
        <v>140</v>
      </c>
    </row>
    <row r="1595" spans="1:7" x14ac:dyDescent="0.2">
      <c r="A1595" s="3" t="str">
        <f t="shared" si="50"/>
        <v>Certifier un décès (c.-à.-d. remplir le certificat de décès)OntarioInfirmières autorisées</v>
      </c>
      <c r="B1595" s="3" t="s">
        <v>165</v>
      </c>
      <c r="C1595" s="5" t="s">
        <v>178</v>
      </c>
      <c r="D1595" s="5" t="s">
        <v>36</v>
      </c>
      <c r="E1595" s="33" t="s">
        <v>94</v>
      </c>
      <c r="F1595" s="56" t="str">
        <f t="shared" si="51"/>
        <v>Exercice restreint</v>
      </c>
      <c r="G1595" s="93" t="s">
        <v>182</v>
      </c>
    </row>
    <row r="1596" spans="1:7" x14ac:dyDescent="0.2">
      <c r="A1596" s="3" t="str">
        <f t="shared" si="50"/>
        <v>Effectuer un examen médical pour le permis de conduireOntarioInfirmières autorisées</v>
      </c>
      <c r="B1596" s="3" t="s">
        <v>165</v>
      </c>
      <c r="C1596" s="5" t="s">
        <v>178</v>
      </c>
      <c r="D1596" s="5" t="s">
        <v>36</v>
      </c>
      <c r="E1596" s="33" t="s">
        <v>95</v>
      </c>
      <c r="F1596" s="56" t="str">
        <f t="shared" si="51"/>
        <v>Exclu</v>
      </c>
      <c r="G1596" s="97" t="s">
        <v>140</v>
      </c>
    </row>
    <row r="1597" spans="1:7" x14ac:dyDescent="0.2">
      <c r="A1597" s="3" t="str">
        <f t="shared" si="50"/>
        <v>Remplir les formulaires d’invalidité fédérauxOntarioInfirmières autorisées</v>
      </c>
      <c r="B1597" s="3" t="s">
        <v>165</v>
      </c>
      <c r="C1597" s="5" t="s">
        <v>178</v>
      </c>
      <c r="D1597" s="5" t="s">
        <v>36</v>
      </c>
      <c r="E1597" s="33" t="s">
        <v>96</v>
      </c>
      <c r="F1597" s="56" t="str">
        <f t="shared" si="51"/>
        <v>Exclu</v>
      </c>
      <c r="G1597" s="97" t="s">
        <v>140</v>
      </c>
    </row>
    <row r="1598" spans="1:7" x14ac:dyDescent="0.2">
      <c r="A1598" s="3" t="str">
        <f t="shared" si="50"/>
        <v>Remplir les formulaires médicaux provinciaux ou territoriauxOntarioInfirmières autorisées</v>
      </c>
      <c r="B1598" s="3" t="s">
        <v>165</v>
      </c>
      <c r="C1598" s="5" t="s">
        <v>178</v>
      </c>
      <c r="D1598" s="5" t="s">
        <v>36</v>
      </c>
      <c r="E1598" s="33" t="s">
        <v>97</v>
      </c>
      <c r="F1598" s="56" t="str">
        <f t="shared" si="51"/>
        <v>Exclu</v>
      </c>
      <c r="G1598" s="97" t="s">
        <v>140</v>
      </c>
    </row>
    <row r="1599" spans="1:7" x14ac:dyDescent="0.2">
      <c r="A1599" s="3" t="str">
        <f t="shared" si="50"/>
        <v>Signer les formulaires d’obtention de vignette pour personnes handicapéesOntarioInfirmières autorisées</v>
      </c>
      <c r="B1599" s="3" t="s">
        <v>165</v>
      </c>
      <c r="C1599" s="5" t="s">
        <v>178</v>
      </c>
      <c r="D1599" s="5" t="s">
        <v>36</v>
      </c>
      <c r="E1599" s="33" t="s">
        <v>98</v>
      </c>
      <c r="F1599" s="56" t="str">
        <f t="shared" si="51"/>
        <v>Exclu</v>
      </c>
      <c r="G1599" s="97" t="s">
        <v>140</v>
      </c>
    </row>
    <row r="1600" spans="1:7" x14ac:dyDescent="0.2">
      <c r="A1600" s="3" t="str">
        <f t="shared" si="50"/>
        <v>Admettre des patients à des établissements de soins de longue durée OntarioInfirmières autorisées</v>
      </c>
      <c r="B1600" s="3" t="s">
        <v>165</v>
      </c>
      <c r="C1600" s="5" t="s">
        <v>178</v>
      </c>
      <c r="D1600" s="5" t="s">
        <v>36</v>
      </c>
      <c r="E1600" s="33" t="s">
        <v>99</v>
      </c>
      <c r="F1600" s="56" t="str">
        <f t="shared" si="51"/>
        <v>Exclu</v>
      </c>
      <c r="G1600" s="97" t="s">
        <v>140</v>
      </c>
    </row>
    <row r="1601" spans="1:7" x14ac:dyDescent="0.2">
      <c r="A1601" s="3" t="str">
        <f t="shared" si="50"/>
        <v>Remplir la Formule 1 d’admission non volontaire à l’hôpital OntarioInfirmières autorisées</v>
      </c>
      <c r="B1601" s="3" t="s">
        <v>165</v>
      </c>
      <c r="C1601" s="5" t="s">
        <v>178</v>
      </c>
      <c r="D1601" s="5" t="s">
        <v>36</v>
      </c>
      <c r="E1601" s="33" t="s">
        <v>100</v>
      </c>
      <c r="F1601" s="56" t="str">
        <f t="shared" si="51"/>
        <v>Exclu</v>
      </c>
      <c r="G1601" s="97" t="s">
        <v>140</v>
      </c>
    </row>
    <row r="1602" spans="1:7" x14ac:dyDescent="0.2">
      <c r="A1602" s="3" t="str">
        <f t="shared" si="50"/>
        <v>Tenir une clinique de gestion des maladies (soin des pieds, diabète) OntarioInfirmières autorisées</v>
      </c>
      <c r="B1602" s="3" t="s">
        <v>165</v>
      </c>
      <c r="C1602" s="5" t="s">
        <v>178</v>
      </c>
      <c r="D1602" s="5" t="s">
        <v>36</v>
      </c>
      <c r="E1602" s="114" t="s">
        <v>101</v>
      </c>
      <c r="F1602" s="56" t="str">
        <f t="shared" si="51"/>
        <v>Plein exercice</v>
      </c>
      <c r="G1602" s="93" t="s">
        <v>133</v>
      </c>
    </row>
    <row r="1603" spans="1:7" x14ac:dyDescent="0.2">
      <c r="A1603" s="3" t="str">
        <f t="shared" si="50"/>
        <v>Évaluer la santéOntarioInfirmières auxiliaires autorisées</v>
      </c>
      <c r="B1603" s="3" t="s">
        <v>158</v>
      </c>
      <c r="C1603" s="5" t="s">
        <v>178</v>
      </c>
      <c r="D1603" s="2" t="s">
        <v>38</v>
      </c>
      <c r="E1603" s="22" t="s">
        <v>40</v>
      </c>
      <c r="F1603" s="56" t="str">
        <f t="shared" si="51"/>
        <v>Plein exercice</v>
      </c>
      <c r="G1603" s="93" t="s">
        <v>133</v>
      </c>
    </row>
    <row r="1604" spans="1:7" x14ac:dyDescent="0.2">
      <c r="A1604" s="3" t="str">
        <f t="shared" ref="A1604:A1667" si="52">CONCATENATE(E1604,C1604,D1604)</f>
        <v>Établir le diagnostic infirmierOntarioInfirmières auxiliaires autorisées</v>
      </c>
      <c r="B1604" s="3" t="s">
        <v>158</v>
      </c>
      <c r="C1604" s="5" t="s">
        <v>178</v>
      </c>
      <c r="D1604" s="2" t="s">
        <v>38</v>
      </c>
      <c r="E1604" s="22" t="s">
        <v>41</v>
      </c>
      <c r="F1604" s="56" t="str">
        <f t="shared" ref="F1604:F1667" si="53">TRIM(G1604)</f>
        <v>Plein exercice</v>
      </c>
      <c r="G1604" s="93" t="s">
        <v>133</v>
      </c>
    </row>
    <row r="1605" spans="1:7" x14ac:dyDescent="0.2">
      <c r="A1605" s="3" t="str">
        <f t="shared" si="52"/>
        <v>Élaborer le plan de soins infirmiersOntarioInfirmières auxiliaires autorisées</v>
      </c>
      <c r="B1605" s="3" t="s">
        <v>158</v>
      </c>
      <c r="C1605" s="5" t="s">
        <v>178</v>
      </c>
      <c r="D1605" s="2" t="s">
        <v>38</v>
      </c>
      <c r="E1605" s="22" t="s">
        <v>42</v>
      </c>
      <c r="F1605" s="56" t="str">
        <f t="shared" si="53"/>
        <v>Plein exercice</v>
      </c>
      <c r="G1605" s="93" t="s">
        <v>133</v>
      </c>
    </row>
    <row r="1606" spans="1:7" x14ac:dyDescent="0.2">
      <c r="A1606" s="3" t="str">
        <f t="shared" si="52"/>
        <v>Réaliser les interventions infirmièresOntarioInfirmières auxiliaires autorisées</v>
      </c>
      <c r="B1606" s="3" t="s">
        <v>158</v>
      </c>
      <c r="C1606" s="5" t="s">
        <v>178</v>
      </c>
      <c r="D1606" s="2" t="s">
        <v>38</v>
      </c>
      <c r="E1606" s="22" t="s">
        <v>43</v>
      </c>
      <c r="F1606" s="56" t="str">
        <f t="shared" si="53"/>
        <v>Plein exercice</v>
      </c>
      <c r="G1606" s="93" t="s">
        <v>133</v>
      </c>
    </row>
    <row r="1607" spans="1:7" x14ac:dyDescent="0.2">
      <c r="A1607" s="3" t="str">
        <f t="shared" si="52"/>
        <v>Consulter d’autres professionnels de la santéOntarioInfirmières auxiliaires autorisées</v>
      </c>
      <c r="B1607" s="3" t="s">
        <v>158</v>
      </c>
      <c r="C1607" s="5" t="s">
        <v>178</v>
      </c>
      <c r="D1607" s="2" t="s">
        <v>38</v>
      </c>
      <c r="E1607" s="23" t="s">
        <v>44</v>
      </c>
      <c r="F1607" s="56" t="str">
        <f t="shared" si="53"/>
        <v>Plein exercice</v>
      </c>
      <c r="G1607" s="93" t="s">
        <v>133</v>
      </c>
    </row>
    <row r="1608" spans="1:7" ht="28.5" x14ac:dyDescent="0.2">
      <c r="A1608" s="3" t="str">
        <f t="shared" si="52"/>
        <v>Orienter les patients vers d’autres professionnels de la santéOntarioInfirmières auxiliaires autorisées</v>
      </c>
      <c r="B1608" s="3" t="s">
        <v>158</v>
      </c>
      <c r="C1608" s="5" t="s">
        <v>178</v>
      </c>
      <c r="D1608" s="2" t="s">
        <v>38</v>
      </c>
      <c r="E1608" s="23" t="s">
        <v>45</v>
      </c>
      <c r="F1608" s="56" t="str">
        <f t="shared" si="53"/>
        <v>Plein exercice</v>
      </c>
      <c r="G1608" s="93" t="s">
        <v>133</v>
      </c>
    </row>
    <row r="1609" spans="1:7" x14ac:dyDescent="0.2">
      <c r="A1609" s="3" t="str">
        <f t="shared" si="52"/>
        <v>Coordonner les services de santé OntarioInfirmières auxiliaires autorisées</v>
      </c>
      <c r="B1609" s="3" t="s">
        <v>158</v>
      </c>
      <c r="C1609" s="5" t="s">
        <v>178</v>
      </c>
      <c r="D1609" s="2" t="s">
        <v>38</v>
      </c>
      <c r="E1609" s="22" t="s">
        <v>46</v>
      </c>
      <c r="F1609" s="56" t="str">
        <f t="shared" si="53"/>
        <v>Plein exercice</v>
      </c>
      <c r="G1609" s="93" t="s">
        <v>133</v>
      </c>
    </row>
    <row r="1610" spans="1:7" x14ac:dyDescent="0.2">
      <c r="A1610" s="3" t="str">
        <f t="shared" si="52"/>
        <v>Prescrire des radiographiesOntarioInfirmières auxiliaires autorisées</v>
      </c>
      <c r="B1610" s="3" t="s">
        <v>158</v>
      </c>
      <c r="C1610" s="5" t="s">
        <v>178</v>
      </c>
      <c r="D1610" s="2" t="s">
        <v>38</v>
      </c>
      <c r="E1610" s="22" t="s">
        <v>47</v>
      </c>
      <c r="F1610" s="56" t="str">
        <f t="shared" si="53"/>
        <v>Exclu</v>
      </c>
      <c r="G1610" s="97" t="s">
        <v>140</v>
      </c>
    </row>
    <row r="1611" spans="1:7" x14ac:dyDescent="0.2">
      <c r="A1611" s="3" t="str">
        <f t="shared" si="52"/>
        <v>Interpréter les radiographiesOntarioInfirmières auxiliaires autorisées</v>
      </c>
      <c r="B1611" s="3" t="s">
        <v>158</v>
      </c>
      <c r="C1611" s="5" t="s">
        <v>178</v>
      </c>
      <c r="D1611" s="2" t="s">
        <v>38</v>
      </c>
      <c r="E1611" s="114" t="s">
        <v>48</v>
      </c>
      <c r="F1611" s="56" t="str">
        <f t="shared" si="53"/>
        <v>Exclu</v>
      </c>
      <c r="G1611" s="97" t="s">
        <v>140</v>
      </c>
    </row>
    <row r="1612" spans="1:7" x14ac:dyDescent="0.2">
      <c r="A1612" s="3" t="str">
        <f t="shared" si="52"/>
        <v>Prescrire des analyses de laboratoireOntarioInfirmières auxiliaires autorisées</v>
      </c>
      <c r="B1612" s="3" t="s">
        <v>158</v>
      </c>
      <c r="C1612" s="5" t="s">
        <v>178</v>
      </c>
      <c r="D1612" s="2" t="s">
        <v>38</v>
      </c>
      <c r="E1612" s="114" t="s">
        <v>49</v>
      </c>
      <c r="F1612" s="56" t="str">
        <f t="shared" si="53"/>
        <v>Exclu</v>
      </c>
      <c r="G1612" s="97" t="s">
        <v>140</v>
      </c>
    </row>
    <row r="1613" spans="1:7" x14ac:dyDescent="0.2">
      <c r="A1613" s="3" t="str">
        <f t="shared" si="52"/>
        <v>Interpréter les résultats des analyses de laboratoireOntarioInfirmières auxiliaires autorisées</v>
      </c>
      <c r="B1613" s="3" t="s">
        <v>158</v>
      </c>
      <c r="C1613" s="5" t="s">
        <v>178</v>
      </c>
      <c r="D1613" s="2" t="s">
        <v>38</v>
      </c>
      <c r="E1613" s="114" t="s">
        <v>50</v>
      </c>
      <c r="F1613" s="56" t="str">
        <f t="shared" si="53"/>
        <v>Exclu</v>
      </c>
      <c r="G1613" s="97" t="s">
        <v>140</v>
      </c>
    </row>
    <row r="1614" spans="1:7" x14ac:dyDescent="0.2">
      <c r="A1614" s="3" t="str">
        <f t="shared" si="52"/>
        <v>Communiquer les diagnostics et les résultats des tests aux patientsOntarioInfirmières auxiliaires autorisées</v>
      </c>
      <c r="B1614" s="3" t="s">
        <v>158</v>
      </c>
      <c r="C1614" s="5" t="s">
        <v>178</v>
      </c>
      <c r="D1614" s="2" t="s">
        <v>38</v>
      </c>
      <c r="E1614" s="33" t="s">
        <v>51</v>
      </c>
      <c r="F1614" s="56" t="str">
        <f t="shared" si="53"/>
        <v>Exclu</v>
      </c>
      <c r="G1614" s="97" t="s">
        <v>140</v>
      </c>
    </row>
    <row r="1615" spans="1:7" x14ac:dyDescent="0.2">
      <c r="A1615" s="3" t="str">
        <f t="shared" si="52"/>
        <v>Surveiller et évaluer les résultats pour le clientOntarioInfirmières auxiliaires autorisées</v>
      </c>
      <c r="B1615" s="3" t="s">
        <v>158</v>
      </c>
      <c r="C1615" s="5" t="s">
        <v>178</v>
      </c>
      <c r="D1615" s="2" t="s">
        <v>38</v>
      </c>
      <c r="E1615" s="22" t="s">
        <v>52</v>
      </c>
      <c r="F1615" s="56" t="str">
        <f t="shared" si="53"/>
        <v>Plein exercice</v>
      </c>
      <c r="G1615" s="93" t="s">
        <v>133</v>
      </c>
    </row>
    <row r="1616" spans="1:7" x14ac:dyDescent="0.2">
      <c r="A1616" s="3" t="str">
        <f t="shared" si="52"/>
        <v>Effectuer des visites de suiviOntarioInfirmières auxiliaires autorisées</v>
      </c>
      <c r="B1616" s="3" t="s">
        <v>158</v>
      </c>
      <c r="C1616" s="5" t="s">
        <v>178</v>
      </c>
      <c r="D1616" s="2" t="s">
        <v>38</v>
      </c>
      <c r="E1616" s="22" t="s">
        <v>53</v>
      </c>
      <c r="F1616" s="56" t="str">
        <f t="shared" si="53"/>
        <v>Plein exercice</v>
      </c>
      <c r="G1616" s="93" t="s">
        <v>133</v>
      </c>
    </row>
    <row r="1617" spans="1:7" x14ac:dyDescent="0.2">
      <c r="A1617" s="3" t="str">
        <f t="shared" si="52"/>
        <v>Manage NP-led clinics OntarioInfirmières auxiliaires autorisées</v>
      </c>
      <c r="B1617" s="3" t="s">
        <v>158</v>
      </c>
      <c r="C1617" s="5" t="s">
        <v>178</v>
      </c>
      <c r="D1617" s="2" t="s">
        <v>38</v>
      </c>
      <c r="E1617" s="89" t="s">
        <v>174</v>
      </c>
      <c r="F1617" s="56" t="str">
        <f t="shared" si="53"/>
        <v>Exclu</v>
      </c>
      <c r="G1617" s="97" t="s">
        <v>140</v>
      </c>
    </row>
    <row r="1618" spans="1:7" x14ac:dyDescent="0.2">
      <c r="A1618" s="3" t="str">
        <f t="shared" si="52"/>
        <v>Roster and manage patientsOntarioInfirmières auxiliaires autorisées</v>
      </c>
      <c r="B1618" s="3" t="s">
        <v>158</v>
      </c>
      <c r="C1618" s="5" t="s">
        <v>178</v>
      </c>
      <c r="D1618" s="2" t="s">
        <v>38</v>
      </c>
      <c r="E1618" s="89" t="s">
        <v>175</v>
      </c>
      <c r="F1618" s="56" t="str">
        <f t="shared" si="53"/>
        <v>Exclu</v>
      </c>
      <c r="G1618" s="97" t="s">
        <v>140</v>
      </c>
    </row>
    <row r="1619" spans="1:7" x14ac:dyDescent="0.2">
      <c r="A1619" s="3" t="str">
        <f t="shared" si="52"/>
        <v>Practise autonomouslyOntarioInfirmières auxiliaires autorisées</v>
      </c>
      <c r="B1619" s="3" t="s">
        <v>158</v>
      </c>
      <c r="C1619" s="5" t="s">
        <v>178</v>
      </c>
      <c r="D1619" s="2" t="s">
        <v>38</v>
      </c>
      <c r="E1619" s="89" t="s">
        <v>176</v>
      </c>
      <c r="F1619" s="56" t="str">
        <f t="shared" si="53"/>
        <v>Plein exercice</v>
      </c>
      <c r="G1619" s="93" t="s">
        <v>133</v>
      </c>
    </row>
    <row r="1620" spans="1:7" x14ac:dyDescent="0.2">
      <c r="A1620" s="3" t="str">
        <f t="shared" si="52"/>
        <v>Soigner des blessures (au-dessus du derme)OntarioInfirmières auxiliaires autorisées</v>
      </c>
      <c r="B1620" s="3" t="s">
        <v>163</v>
      </c>
      <c r="C1620" s="5" t="s">
        <v>178</v>
      </c>
      <c r="D1620" s="2" t="s">
        <v>38</v>
      </c>
      <c r="E1620" s="33" t="s">
        <v>55</v>
      </c>
      <c r="F1620" s="56" t="str">
        <f t="shared" si="53"/>
        <v>Plein exercice</v>
      </c>
      <c r="G1620" s="93" t="s">
        <v>133</v>
      </c>
    </row>
    <row r="1621" spans="1:7" x14ac:dyDescent="0.2">
      <c r="A1621" s="3" t="str">
        <f t="shared" si="52"/>
        <v>Effectuer des interventions sous le dermeOntarioInfirmières auxiliaires autorisées</v>
      </c>
      <c r="B1621" s="3" t="s">
        <v>163</v>
      </c>
      <c r="C1621" s="5" t="s">
        <v>178</v>
      </c>
      <c r="D1621" s="2" t="s">
        <v>38</v>
      </c>
      <c r="E1621" s="114" t="s">
        <v>56</v>
      </c>
      <c r="F1621" s="56" t="str">
        <f t="shared" si="53"/>
        <v>Plein exercice</v>
      </c>
      <c r="G1621" s="93" t="s">
        <v>133</v>
      </c>
    </row>
    <row r="1622" spans="1:7" x14ac:dyDescent="0.2">
      <c r="A1622" s="3" t="str">
        <f t="shared" si="52"/>
        <v>Installer une ligne intraveineuseOntarioInfirmières auxiliaires autorisées</v>
      </c>
      <c r="B1622" s="3" t="s">
        <v>163</v>
      </c>
      <c r="C1622" s="5" t="s">
        <v>178</v>
      </c>
      <c r="D1622" s="2" t="s">
        <v>38</v>
      </c>
      <c r="E1622" s="114" t="s">
        <v>57</v>
      </c>
      <c r="F1622" s="56" t="str">
        <f t="shared" si="53"/>
        <v>Plein exercice</v>
      </c>
      <c r="G1622" s="93" t="s">
        <v>133</v>
      </c>
    </row>
    <row r="1623" spans="1:7" x14ac:dyDescent="0.2">
      <c r="A1623" s="3" t="str">
        <f t="shared" si="52"/>
        <v>Effectuer des interventions qui requièrent d’insérer un instrument ou un doigt dans un orifice corporelOntarioInfirmières auxiliaires autorisées</v>
      </c>
      <c r="B1623" s="3" t="s">
        <v>163</v>
      </c>
      <c r="C1623" s="5" t="s">
        <v>178</v>
      </c>
      <c r="D1623" s="2" t="s">
        <v>38</v>
      </c>
      <c r="E1623" s="114" t="s">
        <v>58</v>
      </c>
      <c r="F1623" s="56" t="str">
        <f t="shared" si="53"/>
        <v>Plein exercice</v>
      </c>
      <c r="G1623" s="93" t="s">
        <v>133</v>
      </c>
    </row>
    <row r="1624" spans="1:7" x14ac:dyDescent="0.2">
      <c r="A1624" s="3" t="str">
        <f t="shared" si="52"/>
        <v>Prescrire une forme de traitement par rayonnementOntarioInfirmières auxiliaires autorisées</v>
      </c>
      <c r="B1624" s="3" t="s">
        <v>163</v>
      </c>
      <c r="C1624" s="5" t="s">
        <v>178</v>
      </c>
      <c r="D1624" s="2" t="s">
        <v>38</v>
      </c>
      <c r="E1624" s="33" t="s">
        <v>59</v>
      </c>
      <c r="F1624" s="56" t="str">
        <f t="shared" si="53"/>
        <v>Exclu</v>
      </c>
      <c r="G1624" s="97" t="s">
        <v>140</v>
      </c>
    </row>
    <row r="1625" spans="1:7" x14ac:dyDescent="0.2">
      <c r="A1625" s="3" t="str">
        <f t="shared" si="52"/>
        <v>Appliquer une forme de traitement par rayonnementOntarioInfirmières auxiliaires autorisées</v>
      </c>
      <c r="B1625" s="3" t="s">
        <v>163</v>
      </c>
      <c r="C1625" s="5" t="s">
        <v>178</v>
      </c>
      <c r="D1625" s="2" t="s">
        <v>38</v>
      </c>
      <c r="E1625" s="33" t="s">
        <v>60</v>
      </c>
      <c r="F1625" s="56" t="str">
        <f t="shared" si="53"/>
        <v>Exercice restreint</v>
      </c>
      <c r="G1625" s="93" t="s">
        <v>182</v>
      </c>
    </row>
    <row r="1626" spans="1:7" x14ac:dyDescent="0.2">
      <c r="A1626" s="3" t="str">
        <f t="shared" si="52"/>
        <v>Effectuer un électrocardiogrammeOntarioInfirmières auxiliaires autorisées</v>
      </c>
      <c r="B1626" s="3" t="s">
        <v>163</v>
      </c>
      <c r="C1626" s="5" t="s">
        <v>178</v>
      </c>
      <c r="D1626" s="2" t="s">
        <v>38</v>
      </c>
      <c r="E1626" s="114" t="s">
        <v>61</v>
      </c>
      <c r="F1626" s="56" t="str">
        <f t="shared" si="53"/>
        <v>Plein exercice</v>
      </c>
      <c r="G1626" s="93" t="s">
        <v>133</v>
      </c>
    </row>
    <row r="1627" spans="1:7" x14ac:dyDescent="0.2">
      <c r="A1627" s="3" t="str">
        <f t="shared" si="52"/>
        <v>Interpréter un électrocardiogrammeOntarioInfirmières auxiliaires autorisées</v>
      </c>
      <c r="B1627" s="3" t="s">
        <v>163</v>
      </c>
      <c r="C1627" s="5" t="s">
        <v>178</v>
      </c>
      <c r="D1627" s="2" t="s">
        <v>38</v>
      </c>
      <c r="E1627" s="114" t="s">
        <v>62</v>
      </c>
      <c r="F1627" s="56" t="str">
        <f t="shared" si="53"/>
        <v>Plein exercice</v>
      </c>
      <c r="G1627" s="93" t="s">
        <v>133</v>
      </c>
    </row>
    <row r="1628" spans="1:7" x14ac:dyDescent="0.2">
      <c r="A1628" s="3" t="str">
        <f t="shared" si="52"/>
        <v>Prescrire des analyses de sang et des produits sanguinsOntarioInfirmières auxiliaires autorisées</v>
      </c>
      <c r="B1628" s="3" t="s">
        <v>163</v>
      </c>
      <c r="C1628" s="5" t="s">
        <v>178</v>
      </c>
      <c r="D1628" s="2" t="s">
        <v>38</v>
      </c>
      <c r="E1628" s="119" t="s">
        <v>63</v>
      </c>
      <c r="F1628" s="56" t="str">
        <f t="shared" si="53"/>
        <v>Exclu</v>
      </c>
      <c r="G1628" s="97" t="s">
        <v>140</v>
      </c>
    </row>
    <row r="1629" spans="1:7" x14ac:dyDescent="0.2">
      <c r="A1629" s="3" t="str">
        <f t="shared" si="52"/>
        <v>Prescrire toute forme de radiothérapieOntarioInfirmières auxiliaires autorisées</v>
      </c>
      <c r="B1629" s="3" t="s">
        <v>163</v>
      </c>
      <c r="C1629" s="5" t="s">
        <v>178</v>
      </c>
      <c r="D1629" s="2" t="s">
        <v>38</v>
      </c>
      <c r="E1629" s="33" t="s">
        <v>64</v>
      </c>
      <c r="F1629" s="56" t="str">
        <f t="shared" si="53"/>
        <v>Exclu</v>
      </c>
      <c r="G1629" s="97" t="s">
        <v>140</v>
      </c>
    </row>
    <row r="1630" spans="1:7" x14ac:dyDescent="0.2">
      <c r="A1630" s="3" t="str">
        <f t="shared" si="52"/>
        <v>Appliquer toute forme de radiothérapieOntarioInfirmières auxiliaires autorisées</v>
      </c>
      <c r="B1630" s="3" t="s">
        <v>163</v>
      </c>
      <c r="C1630" s="5" t="s">
        <v>178</v>
      </c>
      <c r="D1630" s="2" t="s">
        <v>38</v>
      </c>
      <c r="E1630" s="33" t="s">
        <v>65</v>
      </c>
      <c r="F1630" s="56" t="str">
        <f t="shared" si="53"/>
        <v>Exclu</v>
      </c>
      <c r="G1630" s="97" t="s">
        <v>140</v>
      </c>
    </row>
    <row r="1631" spans="1:7" x14ac:dyDescent="0.2">
      <c r="A1631" s="3" t="str">
        <f t="shared" si="52"/>
        <v>Prescrire des traitements cosmétiques comme le BotoxOntarioInfirmières auxiliaires autorisées</v>
      </c>
      <c r="B1631" s="3" t="s">
        <v>163</v>
      </c>
      <c r="C1631" s="5" t="s">
        <v>178</v>
      </c>
      <c r="D1631" s="2" t="s">
        <v>38</v>
      </c>
      <c r="E1631" s="33" t="s">
        <v>66</v>
      </c>
      <c r="F1631" s="56" t="str">
        <f t="shared" si="53"/>
        <v>Exclu</v>
      </c>
      <c r="G1631" s="97" t="s">
        <v>140</v>
      </c>
    </row>
    <row r="1632" spans="1:7" x14ac:dyDescent="0.2">
      <c r="A1632" s="3" t="str">
        <f t="shared" si="52"/>
        <v>Appliquer des traitements cosmétiques comme le BotoxOntarioInfirmières auxiliaires autorisées</v>
      </c>
      <c r="B1632" s="3" t="s">
        <v>163</v>
      </c>
      <c r="C1632" s="5" t="s">
        <v>178</v>
      </c>
      <c r="D1632" s="2" t="s">
        <v>38</v>
      </c>
      <c r="E1632" s="33" t="s">
        <v>67</v>
      </c>
      <c r="F1632" s="56" t="str">
        <f t="shared" si="53"/>
        <v>Plein exercice</v>
      </c>
      <c r="G1632" s="93" t="s">
        <v>133</v>
      </c>
    </row>
    <row r="1633" spans="1:7" x14ac:dyDescent="0.2">
      <c r="A1633" s="3" t="str">
        <f t="shared" si="52"/>
        <v>Immobiliser des fracturesOntarioInfirmières auxiliaires autorisées</v>
      </c>
      <c r="B1633" s="3" t="s">
        <v>163</v>
      </c>
      <c r="C1633" s="5" t="s">
        <v>178</v>
      </c>
      <c r="D1633" s="2" t="s">
        <v>38</v>
      </c>
      <c r="E1633" s="33" t="s">
        <v>68</v>
      </c>
      <c r="F1633" s="56" t="str">
        <f t="shared" si="53"/>
        <v>Exclu</v>
      </c>
      <c r="G1633" s="97" t="s">
        <v>140</v>
      </c>
    </row>
    <row r="1634" spans="1:7" x14ac:dyDescent="0.2">
      <c r="A1634" s="3" t="str">
        <f t="shared" si="52"/>
        <v>Réduire une luxationOntarioInfirmières auxiliaires autorisées</v>
      </c>
      <c r="B1634" s="3" t="s">
        <v>163</v>
      </c>
      <c r="C1634" s="5" t="s">
        <v>178</v>
      </c>
      <c r="D1634" s="2" t="s">
        <v>38</v>
      </c>
      <c r="E1634" s="33" t="s">
        <v>69</v>
      </c>
      <c r="F1634" s="56" t="str">
        <f t="shared" si="53"/>
        <v>Exclu</v>
      </c>
      <c r="G1634" s="97" t="s">
        <v>140</v>
      </c>
    </row>
    <row r="1635" spans="1:7" x14ac:dyDescent="0.2">
      <c r="A1635" s="3" t="str">
        <f t="shared" si="52"/>
        <v>Installer un plâtreOntarioInfirmières auxiliaires autorisées</v>
      </c>
      <c r="B1635" s="3" t="s">
        <v>163</v>
      </c>
      <c r="C1635" s="5" t="s">
        <v>178</v>
      </c>
      <c r="D1635" s="2" t="s">
        <v>38</v>
      </c>
      <c r="E1635" s="33" t="s">
        <v>70</v>
      </c>
      <c r="F1635" s="56" t="str">
        <f t="shared" si="53"/>
        <v>Exclu</v>
      </c>
      <c r="G1635" s="97" t="s">
        <v>140</v>
      </c>
    </row>
    <row r="1636" spans="1:7" x14ac:dyDescent="0.2">
      <c r="A1636" s="3" t="str">
        <f t="shared" si="52"/>
        <v>Appliquer une contentionOntarioInfirmières auxiliaires autorisées</v>
      </c>
      <c r="B1636" s="3" t="s">
        <v>163</v>
      </c>
      <c r="C1636" s="5" t="s">
        <v>178</v>
      </c>
      <c r="D1636" s="2" t="s">
        <v>38</v>
      </c>
      <c r="E1636" s="33" t="s">
        <v>71</v>
      </c>
      <c r="F1636" s="56" t="str">
        <f t="shared" si="53"/>
        <v>Plein exercice</v>
      </c>
      <c r="G1636" s="93" t="s">
        <v>133</v>
      </c>
    </row>
    <row r="1637" spans="1:7" x14ac:dyDescent="0.2">
      <c r="A1637" s="3" t="str">
        <f t="shared" si="52"/>
        <v>Gérer une contentionOntarioInfirmières auxiliaires autorisées</v>
      </c>
      <c r="B1637" s="3" t="s">
        <v>163</v>
      </c>
      <c r="C1637" s="5" t="s">
        <v>178</v>
      </c>
      <c r="D1637" s="2" t="s">
        <v>38</v>
      </c>
      <c r="E1637" s="33" t="s">
        <v>72</v>
      </c>
      <c r="F1637" s="56" t="str">
        <f t="shared" si="53"/>
        <v>Plein exercice</v>
      </c>
      <c r="G1637" s="93" t="s">
        <v>133</v>
      </c>
    </row>
    <row r="1638" spans="1:7" x14ac:dyDescent="0.2">
      <c r="A1638" s="3" t="str">
        <f t="shared" si="52"/>
        <v>Réaliser des évaluations d’infections transmissibles sexuellement (ITS)OntarioInfirmières auxiliaires autorisées</v>
      </c>
      <c r="B1638" s="3" t="s">
        <v>163</v>
      </c>
      <c r="C1638" s="5" t="s">
        <v>178</v>
      </c>
      <c r="D1638" s="2" t="s">
        <v>38</v>
      </c>
      <c r="E1638" s="114" t="s">
        <v>73</v>
      </c>
      <c r="F1638" s="56" t="str">
        <f t="shared" si="53"/>
        <v>Plein exercice</v>
      </c>
      <c r="G1638" s="93" t="s">
        <v>133</v>
      </c>
    </row>
    <row r="1639" spans="1:7" x14ac:dyDescent="0.2">
      <c r="A1639" s="3" t="str">
        <f t="shared" si="52"/>
        <v>Évaluer la contraceptionOntarioInfirmières auxiliaires autorisées</v>
      </c>
      <c r="B1639" s="3" t="s">
        <v>163</v>
      </c>
      <c r="C1639" s="5" t="s">
        <v>178</v>
      </c>
      <c r="D1639" s="2" t="s">
        <v>38</v>
      </c>
      <c r="E1639" s="114" t="s">
        <v>74</v>
      </c>
      <c r="F1639" s="56" t="str">
        <f t="shared" si="53"/>
        <v>Plein exercice</v>
      </c>
      <c r="G1639" s="93" t="s">
        <v>133</v>
      </c>
    </row>
    <row r="1640" spans="1:7" x14ac:dyDescent="0.2">
      <c r="A1640" s="3" t="str">
        <f t="shared" si="52"/>
        <v>Insérer des dispositifs intra-utérinsOntarioInfirmières auxiliaires autorisées</v>
      </c>
      <c r="B1640" s="3" t="s">
        <v>163</v>
      </c>
      <c r="C1640" s="5" t="s">
        <v>178</v>
      </c>
      <c r="D1640" s="2" t="s">
        <v>38</v>
      </c>
      <c r="E1640" s="115" t="s">
        <v>75</v>
      </c>
      <c r="F1640" s="56" t="str">
        <f t="shared" si="53"/>
        <v>Plein exercice</v>
      </c>
      <c r="G1640" s="93" t="s">
        <v>133</v>
      </c>
    </row>
    <row r="1641" spans="1:7" x14ac:dyDescent="0.2">
      <c r="A1641" s="3" t="str">
        <f t="shared" si="52"/>
        <v>Effectuer un examen pelvienOntarioInfirmières auxiliaires autorisées</v>
      </c>
      <c r="B1641" s="3" t="s">
        <v>163</v>
      </c>
      <c r="C1641" s="5" t="s">
        <v>178</v>
      </c>
      <c r="D1641" s="2" t="s">
        <v>38</v>
      </c>
      <c r="E1641" s="114" t="s">
        <v>76</v>
      </c>
      <c r="F1641" s="56" t="str">
        <f t="shared" si="53"/>
        <v>Plein exercice</v>
      </c>
      <c r="G1641" s="93" t="s">
        <v>133</v>
      </c>
    </row>
    <row r="1642" spans="1:7" x14ac:dyDescent="0.2">
      <c r="A1642" s="3" t="str">
        <f t="shared" si="52"/>
        <v>Dépister le cancer du col de l’utérus OntarioInfirmières auxiliaires autorisées</v>
      </c>
      <c r="B1642" s="3" t="s">
        <v>163</v>
      </c>
      <c r="C1642" s="5" t="s">
        <v>178</v>
      </c>
      <c r="D1642" s="2" t="s">
        <v>38</v>
      </c>
      <c r="E1642" s="114" t="s">
        <v>77</v>
      </c>
      <c r="F1642" s="56" t="str">
        <f t="shared" si="53"/>
        <v>Plein exercice</v>
      </c>
      <c r="G1642" s="93" t="s">
        <v>133</v>
      </c>
    </row>
    <row r="1643" spans="1:7" x14ac:dyDescent="0.2">
      <c r="A1643" s="3" t="str">
        <f t="shared" si="52"/>
        <v>Dépister les troubles de santé mentaleOntarioInfirmières auxiliaires autorisées</v>
      </c>
      <c r="B1643" s="3" t="s">
        <v>163</v>
      </c>
      <c r="C1643" s="5" t="s">
        <v>178</v>
      </c>
      <c r="D1643" s="2" t="s">
        <v>38</v>
      </c>
      <c r="E1643" s="114" t="s">
        <v>78</v>
      </c>
      <c r="F1643" s="56" t="str">
        <f t="shared" si="53"/>
        <v>Plein exercice</v>
      </c>
      <c r="G1643" s="93" t="s">
        <v>133</v>
      </c>
    </row>
    <row r="1644" spans="1:7" x14ac:dyDescent="0.2">
      <c r="A1644" s="3" t="str">
        <f t="shared" si="52"/>
        <v>Dépister l’utilisation de substancesOntarioInfirmières auxiliaires autorisées</v>
      </c>
      <c r="B1644" s="3" t="s">
        <v>163</v>
      </c>
      <c r="C1644" s="5" t="s">
        <v>178</v>
      </c>
      <c r="D1644" s="2" t="s">
        <v>38</v>
      </c>
      <c r="E1644" s="114" t="s">
        <v>79</v>
      </c>
      <c r="F1644" s="56" t="str">
        <f t="shared" si="53"/>
        <v>Plein exercice</v>
      </c>
      <c r="G1644" s="93" t="s">
        <v>133</v>
      </c>
    </row>
    <row r="1645" spans="1:7" x14ac:dyDescent="0.2">
      <c r="A1645" s="3" t="str">
        <f t="shared" si="52"/>
        <v>Effectuer des tests d’allergiesOntarioInfirmières auxiliaires autorisées</v>
      </c>
      <c r="B1645" s="3" t="s">
        <v>163</v>
      </c>
      <c r="C1645" s="5" t="s">
        <v>178</v>
      </c>
      <c r="D1645" s="2" t="s">
        <v>38</v>
      </c>
      <c r="E1645" s="114" t="s">
        <v>80</v>
      </c>
      <c r="F1645" s="56" t="str">
        <f t="shared" si="53"/>
        <v>Exclu</v>
      </c>
      <c r="G1645" s="97" t="s">
        <v>140</v>
      </c>
    </row>
    <row r="1646" spans="1:7" x14ac:dyDescent="0.2">
      <c r="A1646" s="3" t="str">
        <f t="shared" si="52"/>
        <v>Fournir des soins de réadaptationOntarioInfirmières auxiliaires autorisées</v>
      </c>
      <c r="B1646" s="3" t="s">
        <v>163</v>
      </c>
      <c r="C1646" s="5" t="s">
        <v>178</v>
      </c>
      <c r="D1646" s="2" t="s">
        <v>38</v>
      </c>
      <c r="E1646" s="114" t="s">
        <v>81</v>
      </c>
      <c r="F1646" s="56" t="str">
        <f t="shared" si="53"/>
        <v>Plein exercice</v>
      </c>
      <c r="G1646" s="93" t="s">
        <v>133</v>
      </c>
    </row>
    <row r="1647" spans="1:7" x14ac:dyDescent="0.2">
      <c r="A1647" s="3" t="str">
        <f t="shared" si="52"/>
        <v>Offrir des services de psychothérapie pour la santé mentaleOntarioInfirmières auxiliaires autorisées</v>
      </c>
      <c r="B1647" s="3" t="s">
        <v>163</v>
      </c>
      <c r="C1647" s="5" t="s">
        <v>178</v>
      </c>
      <c r="D1647" s="2" t="s">
        <v>38</v>
      </c>
      <c r="E1647" s="33" t="s">
        <v>82</v>
      </c>
      <c r="F1647" s="56" t="str">
        <f t="shared" si="53"/>
        <v>Plein exercice</v>
      </c>
      <c r="G1647" s="93" t="s">
        <v>133</v>
      </c>
    </row>
    <row r="1648" spans="1:7" x14ac:dyDescent="0.2">
      <c r="A1648" s="3" t="str">
        <f t="shared" si="52"/>
        <v>Offrir du soutien pour l’aide médicale à mourir avec supervisionOntarioInfirmières auxiliaires autorisées</v>
      </c>
      <c r="B1648" s="3" t="s">
        <v>163</v>
      </c>
      <c r="C1648" s="5" t="s">
        <v>178</v>
      </c>
      <c r="D1648" s="2" t="s">
        <v>38</v>
      </c>
      <c r="E1648" s="33" t="s">
        <v>83</v>
      </c>
      <c r="F1648" s="56" t="str">
        <f t="shared" si="53"/>
        <v>Exclu</v>
      </c>
      <c r="G1648" s="97" t="s">
        <v>140</v>
      </c>
    </row>
    <row r="1649" spans="1:7" x14ac:dyDescent="0.2">
      <c r="A1649" s="3" t="str">
        <f t="shared" si="52"/>
        <v>Prescrire une pharmacothérapie OntarioInfirmières auxiliaires autorisées</v>
      </c>
      <c r="B1649" s="3" t="s">
        <v>164</v>
      </c>
      <c r="C1649" s="5" t="s">
        <v>178</v>
      </c>
      <c r="D1649" s="2" t="s">
        <v>38</v>
      </c>
      <c r="E1649" s="33" t="s">
        <v>85</v>
      </c>
      <c r="F1649" s="56" t="str">
        <f t="shared" si="53"/>
        <v>Exclu</v>
      </c>
      <c r="G1649" s="97" t="s">
        <v>140</v>
      </c>
    </row>
    <row r="1650" spans="1:7" x14ac:dyDescent="0.2">
      <c r="A1650" s="3" t="str">
        <f t="shared" si="52"/>
        <v>Préparer des médicaments d’ordonnanceOntarioInfirmières auxiliaires autorisées</v>
      </c>
      <c r="B1650" s="3" t="s">
        <v>164</v>
      </c>
      <c r="C1650" s="5" t="s">
        <v>178</v>
      </c>
      <c r="D1650" s="2" t="s">
        <v>38</v>
      </c>
      <c r="E1650" s="114" t="s">
        <v>86</v>
      </c>
      <c r="F1650" s="56" t="str">
        <f t="shared" si="53"/>
        <v>Plein exercice</v>
      </c>
      <c r="G1650" s="93" t="s">
        <v>133</v>
      </c>
    </row>
    <row r="1651" spans="1:7" x14ac:dyDescent="0.2">
      <c r="A1651" s="3" t="str">
        <f t="shared" si="52"/>
        <v>Administrer des médicaments prescritsOntarioInfirmières auxiliaires autorisées</v>
      </c>
      <c r="B1651" s="3" t="s">
        <v>164</v>
      </c>
      <c r="C1651" s="5" t="s">
        <v>178</v>
      </c>
      <c r="D1651" s="2" t="s">
        <v>38</v>
      </c>
      <c r="E1651" s="114" t="s">
        <v>87</v>
      </c>
      <c r="F1651" s="56" t="str">
        <f t="shared" si="53"/>
        <v>Plein exercice</v>
      </c>
      <c r="G1651" s="93" t="s">
        <v>133</v>
      </c>
    </row>
    <row r="1652" spans="1:7" x14ac:dyDescent="0.2">
      <c r="A1652" s="3" t="str">
        <f t="shared" si="52"/>
        <v>Prescrire des substances contrôléesOntarioInfirmières auxiliaires autorisées</v>
      </c>
      <c r="B1652" s="3" t="s">
        <v>164</v>
      </c>
      <c r="C1652" s="5" t="s">
        <v>178</v>
      </c>
      <c r="D1652" s="2" t="s">
        <v>38</v>
      </c>
      <c r="E1652" s="33" t="s">
        <v>88</v>
      </c>
      <c r="F1652" s="56" t="str">
        <f t="shared" si="53"/>
        <v>Exclu</v>
      </c>
      <c r="G1652" s="97" t="s">
        <v>140</v>
      </c>
    </row>
    <row r="1653" spans="1:7" x14ac:dyDescent="0.2">
      <c r="A1653" s="3" t="str">
        <f t="shared" si="52"/>
        <v>Administrer des substances contrôlées OntarioInfirmières auxiliaires autorisées</v>
      </c>
      <c r="B1653" s="3" t="s">
        <v>164</v>
      </c>
      <c r="C1653" s="5" t="s">
        <v>178</v>
      </c>
      <c r="D1653" s="2" t="s">
        <v>38</v>
      </c>
      <c r="E1653" s="114" t="s">
        <v>190</v>
      </c>
      <c r="F1653" s="56" t="str">
        <f t="shared" si="53"/>
        <v>Plein exercice</v>
      </c>
      <c r="G1653" s="93" t="s">
        <v>133</v>
      </c>
    </row>
    <row r="1654" spans="1:7" x14ac:dyDescent="0.2">
      <c r="A1654" s="3" t="str">
        <f t="shared" si="52"/>
        <v>Prescrire des vaccinsOntarioInfirmières auxiliaires autorisées</v>
      </c>
      <c r="B1654" s="3" t="s">
        <v>164</v>
      </c>
      <c r="C1654" s="5" t="s">
        <v>178</v>
      </c>
      <c r="D1654" s="2" t="s">
        <v>38</v>
      </c>
      <c r="E1654" s="33" t="s">
        <v>89</v>
      </c>
      <c r="F1654" s="56" t="str">
        <f t="shared" si="53"/>
        <v>Exclu</v>
      </c>
      <c r="G1654" s="97" t="s">
        <v>140</v>
      </c>
    </row>
    <row r="1655" spans="1:7" x14ac:dyDescent="0.2">
      <c r="A1655" s="3" t="str">
        <f t="shared" si="52"/>
        <v>Administrer des vaccinsOntarioInfirmières auxiliaires autorisées</v>
      </c>
      <c r="B1655" s="3" t="s">
        <v>164</v>
      </c>
      <c r="C1655" s="5" t="s">
        <v>178</v>
      </c>
      <c r="D1655" s="2" t="s">
        <v>38</v>
      </c>
      <c r="E1655" s="114" t="s">
        <v>189</v>
      </c>
      <c r="F1655" s="56" t="str">
        <f t="shared" si="53"/>
        <v>Plein exercice</v>
      </c>
      <c r="G1655" s="93" t="s">
        <v>133</v>
      </c>
    </row>
    <row r="1656" spans="1:7" x14ac:dyDescent="0.2">
      <c r="A1656" s="3" t="str">
        <f t="shared" si="52"/>
        <v>Gérer le travail et l’accouchement de manière autonome OntarioInfirmières auxiliaires autorisées</v>
      </c>
      <c r="B1656" s="3" t="s">
        <v>165</v>
      </c>
      <c r="C1656" s="5" t="s">
        <v>178</v>
      </c>
      <c r="D1656" s="2" t="s">
        <v>38</v>
      </c>
      <c r="E1656" s="33" t="s">
        <v>91</v>
      </c>
      <c r="F1656" s="56" t="str">
        <f t="shared" si="53"/>
        <v>Exclu</v>
      </c>
      <c r="G1656" s="97" t="s">
        <v>140</v>
      </c>
    </row>
    <row r="1657" spans="1:7" x14ac:dyDescent="0.2">
      <c r="A1657" s="3" t="str">
        <f t="shared" si="52"/>
        <v>Confirmer un décèsOntarioInfirmières auxiliaires autorisées</v>
      </c>
      <c r="B1657" s="3" t="s">
        <v>165</v>
      </c>
      <c r="C1657" s="5" t="s">
        <v>178</v>
      </c>
      <c r="D1657" s="2" t="s">
        <v>38</v>
      </c>
      <c r="E1657" s="33" t="s">
        <v>92</v>
      </c>
      <c r="F1657" s="56" t="str">
        <f t="shared" si="53"/>
        <v>Plein exercice</v>
      </c>
      <c r="G1657" s="93" t="s">
        <v>133</v>
      </c>
    </row>
    <row r="1658" spans="1:7" x14ac:dyDescent="0.2">
      <c r="A1658" s="3" t="str">
        <f t="shared" si="52"/>
        <v>Admettre des patients à l’hôpital et leur accorder un congéOntarioInfirmières auxiliaires autorisées</v>
      </c>
      <c r="B1658" s="3" t="s">
        <v>165</v>
      </c>
      <c r="C1658" s="5" t="s">
        <v>178</v>
      </c>
      <c r="D1658" s="2" t="s">
        <v>38</v>
      </c>
      <c r="E1658" s="33" t="s">
        <v>93</v>
      </c>
      <c r="F1658" s="56" t="str">
        <f t="shared" si="53"/>
        <v>Exclu</v>
      </c>
      <c r="G1658" s="97" t="s">
        <v>140</v>
      </c>
    </row>
    <row r="1659" spans="1:7" x14ac:dyDescent="0.2">
      <c r="A1659" s="3" t="str">
        <f t="shared" si="52"/>
        <v>Certifier un décès (c.-à.-d. remplir le certificat de décès)OntarioInfirmières auxiliaires autorisées</v>
      </c>
      <c r="B1659" s="3" t="s">
        <v>165</v>
      </c>
      <c r="C1659" s="5" t="s">
        <v>178</v>
      </c>
      <c r="D1659" s="2" t="s">
        <v>38</v>
      </c>
      <c r="E1659" s="33" t="s">
        <v>94</v>
      </c>
      <c r="F1659" s="56" t="str">
        <f t="shared" si="53"/>
        <v>Exclu</v>
      </c>
      <c r="G1659" s="97" t="s">
        <v>140</v>
      </c>
    </row>
    <row r="1660" spans="1:7" x14ac:dyDescent="0.2">
      <c r="A1660" s="3" t="str">
        <f t="shared" si="52"/>
        <v>Effectuer un examen médical pour le permis de conduireOntarioInfirmières auxiliaires autorisées</v>
      </c>
      <c r="B1660" s="3" t="s">
        <v>165</v>
      </c>
      <c r="C1660" s="5" t="s">
        <v>178</v>
      </c>
      <c r="D1660" s="2" t="s">
        <v>38</v>
      </c>
      <c r="E1660" s="33" t="s">
        <v>95</v>
      </c>
      <c r="F1660" s="56" t="str">
        <f t="shared" si="53"/>
        <v>Exclu</v>
      </c>
      <c r="G1660" s="97" t="s">
        <v>140</v>
      </c>
    </row>
    <row r="1661" spans="1:7" x14ac:dyDescent="0.2">
      <c r="A1661" s="3" t="str">
        <f t="shared" si="52"/>
        <v>Remplir les formulaires d’invalidité fédérauxOntarioInfirmières auxiliaires autorisées</v>
      </c>
      <c r="B1661" s="3" t="s">
        <v>165</v>
      </c>
      <c r="C1661" s="5" t="s">
        <v>178</v>
      </c>
      <c r="D1661" s="2" t="s">
        <v>38</v>
      </c>
      <c r="E1661" s="33" t="s">
        <v>96</v>
      </c>
      <c r="F1661" s="56" t="str">
        <f t="shared" si="53"/>
        <v>Exclu</v>
      </c>
      <c r="G1661" s="97" t="s">
        <v>140</v>
      </c>
    </row>
    <row r="1662" spans="1:7" x14ac:dyDescent="0.2">
      <c r="A1662" s="3" t="str">
        <f t="shared" si="52"/>
        <v>Remplir les formulaires médicaux provinciaux ou territoriauxOntarioInfirmières auxiliaires autorisées</v>
      </c>
      <c r="B1662" s="3" t="s">
        <v>165</v>
      </c>
      <c r="C1662" s="5" t="s">
        <v>178</v>
      </c>
      <c r="D1662" s="2" t="s">
        <v>38</v>
      </c>
      <c r="E1662" s="33" t="s">
        <v>97</v>
      </c>
      <c r="F1662" s="56" t="str">
        <f t="shared" si="53"/>
        <v>Exclu</v>
      </c>
      <c r="G1662" s="97" t="s">
        <v>140</v>
      </c>
    </row>
    <row r="1663" spans="1:7" x14ac:dyDescent="0.2">
      <c r="A1663" s="3" t="str">
        <f t="shared" si="52"/>
        <v>Signer les formulaires d’obtention de vignette pour personnes handicapéesOntarioInfirmières auxiliaires autorisées</v>
      </c>
      <c r="B1663" s="3" t="s">
        <v>165</v>
      </c>
      <c r="C1663" s="5" t="s">
        <v>178</v>
      </c>
      <c r="D1663" s="2" t="s">
        <v>38</v>
      </c>
      <c r="E1663" s="33" t="s">
        <v>98</v>
      </c>
      <c r="F1663" s="56" t="str">
        <f t="shared" si="53"/>
        <v>Exclu</v>
      </c>
      <c r="G1663" s="97" t="s">
        <v>140</v>
      </c>
    </row>
    <row r="1664" spans="1:7" x14ac:dyDescent="0.2">
      <c r="A1664" s="3" t="str">
        <f t="shared" si="52"/>
        <v>Admettre des patients à des établissements de soins de longue durée OntarioInfirmières auxiliaires autorisées</v>
      </c>
      <c r="B1664" s="3" t="s">
        <v>165</v>
      </c>
      <c r="C1664" s="5" t="s">
        <v>178</v>
      </c>
      <c r="D1664" s="2" t="s">
        <v>38</v>
      </c>
      <c r="E1664" s="33" t="s">
        <v>99</v>
      </c>
      <c r="F1664" s="56" t="str">
        <f t="shared" si="53"/>
        <v>Exclu</v>
      </c>
      <c r="G1664" s="97" t="s">
        <v>140</v>
      </c>
    </row>
    <row r="1665" spans="1:7" x14ac:dyDescent="0.2">
      <c r="A1665" s="3" t="str">
        <f t="shared" si="52"/>
        <v>Remplir la Formule 1 d’admission non volontaire à l’hôpital OntarioInfirmières auxiliaires autorisées</v>
      </c>
      <c r="B1665" s="3" t="s">
        <v>165</v>
      </c>
      <c r="C1665" s="5" t="s">
        <v>178</v>
      </c>
      <c r="D1665" s="2" t="s">
        <v>38</v>
      </c>
      <c r="E1665" s="33" t="s">
        <v>100</v>
      </c>
      <c r="F1665" s="56" t="str">
        <f t="shared" si="53"/>
        <v>Exclu</v>
      </c>
      <c r="G1665" s="97" t="s">
        <v>140</v>
      </c>
    </row>
    <row r="1666" spans="1:7" x14ac:dyDescent="0.2">
      <c r="A1666" s="3" t="str">
        <f t="shared" si="52"/>
        <v>Tenir une clinique de gestion des maladies (soin des pieds, diabète) OntarioInfirmières auxiliaires autorisées</v>
      </c>
      <c r="B1666" s="3" t="s">
        <v>165</v>
      </c>
      <c r="C1666" s="5" t="s">
        <v>178</v>
      </c>
      <c r="D1666" s="2" t="s">
        <v>38</v>
      </c>
      <c r="E1666" s="114" t="s">
        <v>101</v>
      </c>
      <c r="F1666" s="56" t="str">
        <f t="shared" si="53"/>
        <v>Plein exercice</v>
      </c>
      <c r="G1666" s="93" t="s">
        <v>133</v>
      </c>
    </row>
    <row r="1667" spans="1:7" x14ac:dyDescent="0.2">
      <c r="A1667" s="3" t="str">
        <f t="shared" si="52"/>
        <v>Évaluer la santéOntarioInfirmières psychiatriques autorisées</v>
      </c>
      <c r="B1667" s="3" t="s">
        <v>158</v>
      </c>
      <c r="C1667" s="5" t="s">
        <v>178</v>
      </c>
      <c r="D1667" s="104" t="s">
        <v>37</v>
      </c>
      <c r="E1667" s="22" t="s">
        <v>40</v>
      </c>
      <c r="F1667" s="56" t="str">
        <f t="shared" si="53"/>
        <v>—</v>
      </c>
      <c r="G1667" s="5" t="s">
        <v>173</v>
      </c>
    </row>
    <row r="1668" spans="1:7" x14ac:dyDescent="0.2">
      <c r="A1668" s="3" t="str">
        <f t="shared" ref="A1668:A1731" si="54">CONCATENATE(E1668,C1668,D1668)</f>
        <v>Établir le diagnostic infirmierOntarioInfirmières psychiatriques autorisées</v>
      </c>
      <c r="B1668" s="3" t="s">
        <v>158</v>
      </c>
      <c r="C1668" s="5" t="s">
        <v>178</v>
      </c>
      <c r="D1668" s="104" t="s">
        <v>37</v>
      </c>
      <c r="E1668" s="22" t="s">
        <v>41</v>
      </c>
      <c r="F1668" s="56" t="str">
        <f t="shared" ref="F1668:F1730" si="55">TRIM(G1668)</f>
        <v>—</v>
      </c>
      <c r="G1668" s="5" t="s">
        <v>173</v>
      </c>
    </row>
    <row r="1669" spans="1:7" x14ac:dyDescent="0.2">
      <c r="A1669" s="3" t="str">
        <f t="shared" si="54"/>
        <v>Élaborer le plan de soins infirmiersOntarioInfirmières psychiatriques autorisées</v>
      </c>
      <c r="B1669" s="3" t="s">
        <v>158</v>
      </c>
      <c r="C1669" s="5" t="s">
        <v>178</v>
      </c>
      <c r="D1669" s="104" t="s">
        <v>37</v>
      </c>
      <c r="E1669" s="22" t="s">
        <v>42</v>
      </c>
      <c r="F1669" s="56" t="str">
        <f t="shared" si="55"/>
        <v>—</v>
      </c>
      <c r="G1669" s="5" t="s">
        <v>173</v>
      </c>
    </row>
    <row r="1670" spans="1:7" x14ac:dyDescent="0.2">
      <c r="A1670" s="3" t="str">
        <f t="shared" si="54"/>
        <v>Réaliser les interventions infirmièresOntarioInfirmières psychiatriques autorisées</v>
      </c>
      <c r="B1670" s="3" t="s">
        <v>158</v>
      </c>
      <c r="C1670" s="5" t="s">
        <v>178</v>
      </c>
      <c r="D1670" s="104" t="s">
        <v>37</v>
      </c>
      <c r="E1670" s="22" t="s">
        <v>43</v>
      </c>
      <c r="F1670" s="56" t="str">
        <f t="shared" si="55"/>
        <v>—</v>
      </c>
      <c r="G1670" s="5" t="s">
        <v>173</v>
      </c>
    </row>
    <row r="1671" spans="1:7" x14ac:dyDescent="0.2">
      <c r="A1671" s="3" t="str">
        <f t="shared" si="54"/>
        <v>Consulter d’autres professionnels de la santéOntarioInfirmières psychiatriques autorisées</v>
      </c>
      <c r="B1671" s="3" t="s">
        <v>158</v>
      </c>
      <c r="C1671" s="5" t="s">
        <v>178</v>
      </c>
      <c r="D1671" s="104" t="s">
        <v>37</v>
      </c>
      <c r="E1671" s="23" t="s">
        <v>44</v>
      </c>
      <c r="F1671" s="56" t="str">
        <f t="shared" si="55"/>
        <v>—</v>
      </c>
      <c r="G1671" s="5" t="s">
        <v>173</v>
      </c>
    </row>
    <row r="1672" spans="1:7" ht="28.5" x14ac:dyDescent="0.2">
      <c r="A1672" s="3" t="str">
        <f t="shared" si="54"/>
        <v>Orienter les patients vers d’autres professionnels de la santéOntarioInfirmières psychiatriques autorisées</v>
      </c>
      <c r="B1672" s="3" t="s">
        <v>158</v>
      </c>
      <c r="C1672" s="5" t="s">
        <v>178</v>
      </c>
      <c r="D1672" s="104" t="s">
        <v>37</v>
      </c>
      <c r="E1672" s="23" t="s">
        <v>45</v>
      </c>
      <c r="F1672" s="56" t="str">
        <f t="shared" si="55"/>
        <v>—</v>
      </c>
      <c r="G1672" s="5" t="s">
        <v>173</v>
      </c>
    </row>
    <row r="1673" spans="1:7" x14ac:dyDescent="0.2">
      <c r="A1673" s="3" t="str">
        <f t="shared" si="54"/>
        <v>Coordonner les services de santé OntarioInfirmières psychiatriques autorisées</v>
      </c>
      <c r="B1673" s="3" t="s">
        <v>158</v>
      </c>
      <c r="C1673" s="5" t="s">
        <v>178</v>
      </c>
      <c r="D1673" s="104" t="s">
        <v>37</v>
      </c>
      <c r="E1673" s="22" t="s">
        <v>46</v>
      </c>
      <c r="F1673" s="56" t="str">
        <f t="shared" si="55"/>
        <v>—</v>
      </c>
      <c r="G1673" s="5" t="s">
        <v>173</v>
      </c>
    </row>
    <row r="1674" spans="1:7" x14ac:dyDescent="0.2">
      <c r="A1674" s="3" t="str">
        <f t="shared" si="54"/>
        <v>Prescrire des radiographiesOntarioInfirmières psychiatriques autorisées</v>
      </c>
      <c r="B1674" s="3" t="s">
        <v>158</v>
      </c>
      <c r="C1674" s="5" t="s">
        <v>178</v>
      </c>
      <c r="D1674" s="104" t="s">
        <v>37</v>
      </c>
      <c r="E1674" s="22" t="s">
        <v>47</v>
      </c>
      <c r="F1674" s="56" t="str">
        <f t="shared" si="55"/>
        <v>—</v>
      </c>
      <c r="G1674" s="5" t="s">
        <v>173</v>
      </c>
    </row>
    <row r="1675" spans="1:7" x14ac:dyDescent="0.2">
      <c r="A1675" s="3" t="str">
        <f t="shared" si="54"/>
        <v>Interpréter les radiographiesOntarioInfirmières psychiatriques autorisées</v>
      </c>
      <c r="B1675" s="3" t="s">
        <v>158</v>
      </c>
      <c r="C1675" s="5" t="s">
        <v>178</v>
      </c>
      <c r="D1675" s="104" t="s">
        <v>37</v>
      </c>
      <c r="E1675" s="114" t="s">
        <v>48</v>
      </c>
      <c r="F1675" s="56" t="str">
        <f t="shared" si="55"/>
        <v>—</v>
      </c>
      <c r="G1675" s="5" t="s">
        <v>173</v>
      </c>
    </row>
    <row r="1676" spans="1:7" x14ac:dyDescent="0.2">
      <c r="A1676" s="3" t="str">
        <f t="shared" si="54"/>
        <v>Prescrire des analyses de laboratoireOntarioInfirmières psychiatriques autorisées</v>
      </c>
      <c r="B1676" s="3" t="s">
        <v>158</v>
      </c>
      <c r="C1676" s="5" t="s">
        <v>178</v>
      </c>
      <c r="D1676" s="104" t="s">
        <v>37</v>
      </c>
      <c r="E1676" s="114" t="s">
        <v>49</v>
      </c>
      <c r="F1676" s="56" t="str">
        <f t="shared" si="55"/>
        <v>—</v>
      </c>
      <c r="G1676" s="5" t="s">
        <v>173</v>
      </c>
    </row>
    <row r="1677" spans="1:7" x14ac:dyDescent="0.2">
      <c r="A1677" s="3" t="str">
        <f>CONCATENATE(E1677,C1677,D1677)</f>
        <v>Interpréter les résultats des analyses de laboratoireOntarioInfirmières psychiatriques autorisées</v>
      </c>
      <c r="B1677" s="3" t="s">
        <v>158</v>
      </c>
      <c r="C1677" s="5" t="s">
        <v>178</v>
      </c>
      <c r="D1677" s="104" t="s">
        <v>37</v>
      </c>
      <c r="E1677" s="114" t="s">
        <v>50</v>
      </c>
      <c r="F1677" s="56" t="str">
        <f t="shared" si="55"/>
        <v>—</v>
      </c>
      <c r="G1677" s="5" t="s">
        <v>173</v>
      </c>
    </row>
    <row r="1678" spans="1:7" x14ac:dyDescent="0.2">
      <c r="A1678" s="3" t="str">
        <f t="shared" si="54"/>
        <v>Communiquer les diagnostics et les résultats des tests aux patientsOntarioInfirmières psychiatriques autorisées</v>
      </c>
      <c r="B1678" s="3" t="s">
        <v>158</v>
      </c>
      <c r="C1678" s="5" t="s">
        <v>178</v>
      </c>
      <c r="D1678" s="104" t="s">
        <v>37</v>
      </c>
      <c r="E1678" s="33" t="s">
        <v>51</v>
      </c>
      <c r="F1678" s="56" t="str">
        <f t="shared" si="55"/>
        <v>—</v>
      </c>
      <c r="G1678" s="5" t="s">
        <v>173</v>
      </c>
    </row>
    <row r="1679" spans="1:7" x14ac:dyDescent="0.2">
      <c r="A1679" s="3" t="str">
        <f t="shared" si="54"/>
        <v>Surveiller et évaluer les résultats pour le clientOntarioInfirmières psychiatriques autorisées</v>
      </c>
      <c r="B1679" s="3" t="s">
        <v>158</v>
      </c>
      <c r="C1679" s="5" t="s">
        <v>178</v>
      </c>
      <c r="D1679" s="104" t="s">
        <v>37</v>
      </c>
      <c r="E1679" s="22" t="s">
        <v>52</v>
      </c>
      <c r="F1679" s="56" t="str">
        <f t="shared" si="55"/>
        <v>—</v>
      </c>
      <c r="G1679" s="5" t="s">
        <v>173</v>
      </c>
    </row>
    <row r="1680" spans="1:7" x14ac:dyDescent="0.2">
      <c r="A1680" s="3" t="str">
        <f t="shared" si="54"/>
        <v>Effectuer des visites de suiviOntarioInfirmières psychiatriques autorisées</v>
      </c>
      <c r="B1680" s="3" t="s">
        <v>158</v>
      </c>
      <c r="C1680" s="5" t="s">
        <v>178</v>
      </c>
      <c r="D1680" s="104" t="s">
        <v>37</v>
      </c>
      <c r="E1680" s="22" t="s">
        <v>53</v>
      </c>
      <c r="F1680" s="56" t="str">
        <f t="shared" si="55"/>
        <v>—</v>
      </c>
      <c r="G1680" s="5" t="s">
        <v>173</v>
      </c>
    </row>
    <row r="1681" spans="1:7" x14ac:dyDescent="0.2">
      <c r="A1681" s="3" t="str">
        <f t="shared" si="54"/>
        <v>Manage NP-led clinics OntarioInfirmières psychiatriques autorisées</v>
      </c>
      <c r="B1681" s="3" t="s">
        <v>158</v>
      </c>
      <c r="C1681" s="5" t="s">
        <v>178</v>
      </c>
      <c r="D1681" s="104" t="s">
        <v>37</v>
      </c>
      <c r="E1681" s="89" t="s">
        <v>174</v>
      </c>
      <c r="F1681" s="56" t="str">
        <f t="shared" si="55"/>
        <v>—</v>
      </c>
      <c r="G1681" s="5" t="s">
        <v>173</v>
      </c>
    </row>
    <row r="1682" spans="1:7" x14ac:dyDescent="0.2">
      <c r="A1682" s="3" t="str">
        <f t="shared" si="54"/>
        <v>Roster and manage patientsOntarioInfirmières psychiatriques autorisées</v>
      </c>
      <c r="B1682" s="3" t="s">
        <v>158</v>
      </c>
      <c r="C1682" s="5" t="s">
        <v>178</v>
      </c>
      <c r="D1682" s="104" t="s">
        <v>37</v>
      </c>
      <c r="E1682" s="89" t="s">
        <v>175</v>
      </c>
      <c r="F1682" s="56" t="str">
        <f t="shared" si="55"/>
        <v>—</v>
      </c>
      <c r="G1682" s="5" t="s">
        <v>173</v>
      </c>
    </row>
    <row r="1683" spans="1:7" x14ac:dyDescent="0.2">
      <c r="A1683" s="3" t="str">
        <f t="shared" si="54"/>
        <v>Practise autonomouslyOntarioInfirmières psychiatriques autorisées</v>
      </c>
      <c r="B1683" s="3" t="s">
        <v>158</v>
      </c>
      <c r="C1683" s="5" t="s">
        <v>178</v>
      </c>
      <c r="D1683" s="104" t="s">
        <v>37</v>
      </c>
      <c r="E1683" s="89" t="s">
        <v>176</v>
      </c>
      <c r="F1683" s="56" t="str">
        <f t="shared" si="55"/>
        <v>—</v>
      </c>
      <c r="G1683" s="5" t="s">
        <v>173</v>
      </c>
    </row>
    <row r="1684" spans="1:7" x14ac:dyDescent="0.2">
      <c r="A1684" s="3" t="str">
        <f t="shared" si="54"/>
        <v>Soigner des blessures (au-dessus du derme)OntarioInfirmières psychiatriques autorisées</v>
      </c>
      <c r="B1684" s="3" t="s">
        <v>163</v>
      </c>
      <c r="C1684" s="5" t="s">
        <v>178</v>
      </c>
      <c r="D1684" s="104" t="s">
        <v>37</v>
      </c>
      <c r="E1684" s="33" t="s">
        <v>55</v>
      </c>
      <c r="F1684" s="56" t="str">
        <f t="shared" si="55"/>
        <v>—</v>
      </c>
      <c r="G1684" s="5" t="s">
        <v>173</v>
      </c>
    </row>
    <row r="1685" spans="1:7" x14ac:dyDescent="0.2">
      <c r="A1685" s="3" t="str">
        <f t="shared" si="54"/>
        <v>Effectuer des interventions sous le dermeOntarioInfirmières psychiatriques autorisées</v>
      </c>
      <c r="B1685" s="3" t="s">
        <v>163</v>
      </c>
      <c r="C1685" s="5" t="s">
        <v>178</v>
      </c>
      <c r="D1685" s="104" t="s">
        <v>37</v>
      </c>
      <c r="E1685" s="114" t="s">
        <v>56</v>
      </c>
      <c r="F1685" s="56" t="str">
        <f t="shared" si="55"/>
        <v>—</v>
      </c>
      <c r="G1685" s="5" t="s">
        <v>173</v>
      </c>
    </row>
    <row r="1686" spans="1:7" x14ac:dyDescent="0.2">
      <c r="A1686" s="3" t="str">
        <f t="shared" si="54"/>
        <v>Installer une ligne intraveineuseOntarioInfirmières psychiatriques autorisées</v>
      </c>
      <c r="B1686" s="3" t="s">
        <v>163</v>
      </c>
      <c r="C1686" s="5" t="s">
        <v>178</v>
      </c>
      <c r="D1686" s="104" t="s">
        <v>37</v>
      </c>
      <c r="E1686" s="114" t="s">
        <v>57</v>
      </c>
      <c r="F1686" s="56" t="str">
        <f t="shared" si="55"/>
        <v>—</v>
      </c>
      <c r="G1686" s="5" t="s">
        <v>173</v>
      </c>
    </row>
    <row r="1687" spans="1:7" x14ac:dyDescent="0.2">
      <c r="A1687" s="3" t="str">
        <f t="shared" si="54"/>
        <v>Effectuer des interventions qui requièrent d’insérer un instrument ou un doigt dans un orifice corporelOntarioInfirmières psychiatriques autorisées</v>
      </c>
      <c r="B1687" s="3" t="s">
        <v>163</v>
      </c>
      <c r="C1687" s="5" t="s">
        <v>178</v>
      </c>
      <c r="D1687" s="104" t="s">
        <v>37</v>
      </c>
      <c r="E1687" s="114" t="s">
        <v>58</v>
      </c>
      <c r="F1687" s="56" t="str">
        <f t="shared" si="55"/>
        <v>—</v>
      </c>
      <c r="G1687" s="5" t="s">
        <v>173</v>
      </c>
    </row>
    <row r="1688" spans="1:7" x14ac:dyDescent="0.2">
      <c r="A1688" s="3" t="str">
        <f t="shared" si="54"/>
        <v>Prescrire une forme de traitement par rayonnementOntarioInfirmières psychiatriques autorisées</v>
      </c>
      <c r="B1688" s="3" t="s">
        <v>163</v>
      </c>
      <c r="C1688" s="5" t="s">
        <v>178</v>
      </c>
      <c r="D1688" s="104" t="s">
        <v>37</v>
      </c>
      <c r="E1688" s="33" t="s">
        <v>59</v>
      </c>
      <c r="F1688" s="56" t="str">
        <f t="shared" si="55"/>
        <v>—</v>
      </c>
      <c r="G1688" s="5" t="s">
        <v>173</v>
      </c>
    </row>
    <row r="1689" spans="1:7" x14ac:dyDescent="0.2">
      <c r="A1689" s="3" t="str">
        <f t="shared" si="54"/>
        <v>Appliquer une forme de traitement par rayonnementOntarioInfirmières psychiatriques autorisées</v>
      </c>
      <c r="B1689" s="3" t="s">
        <v>163</v>
      </c>
      <c r="C1689" s="5" t="s">
        <v>178</v>
      </c>
      <c r="D1689" s="104" t="s">
        <v>37</v>
      </c>
      <c r="E1689" s="33" t="s">
        <v>60</v>
      </c>
      <c r="F1689" s="56" t="str">
        <f t="shared" si="55"/>
        <v>—</v>
      </c>
      <c r="G1689" s="5" t="s">
        <v>173</v>
      </c>
    </row>
    <row r="1690" spans="1:7" x14ac:dyDescent="0.2">
      <c r="A1690" s="3" t="str">
        <f t="shared" si="54"/>
        <v>Effectuer un électrocardiogrammeOntarioInfirmières psychiatriques autorisées</v>
      </c>
      <c r="B1690" s="3" t="s">
        <v>163</v>
      </c>
      <c r="C1690" s="5" t="s">
        <v>178</v>
      </c>
      <c r="D1690" s="104" t="s">
        <v>37</v>
      </c>
      <c r="E1690" s="114" t="s">
        <v>61</v>
      </c>
      <c r="F1690" s="56" t="str">
        <f t="shared" si="55"/>
        <v>—</v>
      </c>
      <c r="G1690" s="5" t="s">
        <v>173</v>
      </c>
    </row>
    <row r="1691" spans="1:7" x14ac:dyDescent="0.2">
      <c r="A1691" s="3" t="str">
        <f t="shared" si="54"/>
        <v>Interpréter un électrocardiogrammeOntarioInfirmières psychiatriques autorisées</v>
      </c>
      <c r="B1691" s="3" t="s">
        <v>163</v>
      </c>
      <c r="C1691" s="5" t="s">
        <v>178</v>
      </c>
      <c r="D1691" s="104" t="s">
        <v>37</v>
      </c>
      <c r="E1691" s="114" t="s">
        <v>62</v>
      </c>
      <c r="F1691" s="56" t="str">
        <f t="shared" si="55"/>
        <v>—</v>
      </c>
      <c r="G1691" s="5" t="s">
        <v>173</v>
      </c>
    </row>
    <row r="1692" spans="1:7" x14ac:dyDescent="0.2">
      <c r="A1692" s="3" t="str">
        <f t="shared" si="54"/>
        <v>Prescrire des analyses de sang et des produits sanguinsOntarioInfirmières psychiatriques autorisées</v>
      </c>
      <c r="B1692" s="3" t="s">
        <v>163</v>
      </c>
      <c r="C1692" s="5" t="s">
        <v>178</v>
      </c>
      <c r="D1692" s="104" t="s">
        <v>37</v>
      </c>
      <c r="E1692" s="119" t="s">
        <v>63</v>
      </c>
      <c r="F1692" s="56" t="str">
        <f t="shared" si="55"/>
        <v>—</v>
      </c>
      <c r="G1692" s="5" t="s">
        <v>173</v>
      </c>
    </row>
    <row r="1693" spans="1:7" x14ac:dyDescent="0.2">
      <c r="A1693" s="3" t="str">
        <f t="shared" si="54"/>
        <v>Prescrire toute forme de radiothérapieOntarioInfirmières psychiatriques autorisées</v>
      </c>
      <c r="B1693" s="3" t="s">
        <v>163</v>
      </c>
      <c r="C1693" s="5" t="s">
        <v>178</v>
      </c>
      <c r="D1693" s="104" t="s">
        <v>37</v>
      </c>
      <c r="E1693" s="33" t="s">
        <v>64</v>
      </c>
      <c r="F1693" s="56" t="str">
        <f t="shared" si="55"/>
        <v>—</v>
      </c>
      <c r="G1693" s="5" t="s">
        <v>173</v>
      </c>
    </row>
    <row r="1694" spans="1:7" x14ac:dyDescent="0.2">
      <c r="A1694" s="3" t="str">
        <f t="shared" si="54"/>
        <v>Appliquer toute forme de radiothérapieOntarioInfirmières psychiatriques autorisées</v>
      </c>
      <c r="B1694" s="3" t="s">
        <v>163</v>
      </c>
      <c r="C1694" s="5" t="s">
        <v>178</v>
      </c>
      <c r="D1694" s="104" t="s">
        <v>37</v>
      </c>
      <c r="E1694" s="33" t="s">
        <v>65</v>
      </c>
      <c r="F1694" s="56" t="str">
        <f t="shared" si="55"/>
        <v>—</v>
      </c>
      <c r="G1694" s="5" t="s">
        <v>173</v>
      </c>
    </row>
    <row r="1695" spans="1:7" x14ac:dyDescent="0.2">
      <c r="A1695" s="3" t="str">
        <f t="shared" si="54"/>
        <v>Prescrire des traitements cosmétiques comme le BotoxOntarioInfirmières psychiatriques autorisées</v>
      </c>
      <c r="B1695" s="3" t="s">
        <v>163</v>
      </c>
      <c r="C1695" s="5" t="s">
        <v>178</v>
      </c>
      <c r="D1695" s="104" t="s">
        <v>37</v>
      </c>
      <c r="E1695" s="33" t="s">
        <v>66</v>
      </c>
      <c r="F1695" s="56" t="str">
        <f t="shared" si="55"/>
        <v>—</v>
      </c>
      <c r="G1695" s="5" t="s">
        <v>173</v>
      </c>
    </row>
    <row r="1696" spans="1:7" x14ac:dyDescent="0.2">
      <c r="A1696" s="3" t="str">
        <f t="shared" si="54"/>
        <v>Appliquer des traitements cosmétiques comme le BotoxOntarioInfirmières psychiatriques autorisées</v>
      </c>
      <c r="B1696" s="3" t="s">
        <v>163</v>
      </c>
      <c r="C1696" s="5" t="s">
        <v>178</v>
      </c>
      <c r="D1696" s="104" t="s">
        <v>37</v>
      </c>
      <c r="E1696" s="33" t="s">
        <v>67</v>
      </c>
      <c r="F1696" s="56" t="str">
        <f t="shared" si="55"/>
        <v>—</v>
      </c>
      <c r="G1696" s="5" t="s">
        <v>173</v>
      </c>
    </row>
    <row r="1697" spans="1:7" x14ac:dyDescent="0.2">
      <c r="A1697" s="3" t="str">
        <f t="shared" si="54"/>
        <v>Immobiliser des fracturesOntarioInfirmières psychiatriques autorisées</v>
      </c>
      <c r="B1697" s="3" t="s">
        <v>163</v>
      </c>
      <c r="C1697" s="5" t="s">
        <v>178</v>
      </c>
      <c r="D1697" s="104" t="s">
        <v>37</v>
      </c>
      <c r="E1697" s="33" t="s">
        <v>68</v>
      </c>
      <c r="F1697" s="56" t="str">
        <f t="shared" si="55"/>
        <v>—</v>
      </c>
      <c r="G1697" s="5" t="s">
        <v>173</v>
      </c>
    </row>
    <row r="1698" spans="1:7" x14ac:dyDescent="0.2">
      <c r="A1698" s="3" t="str">
        <f t="shared" si="54"/>
        <v>Réduire une luxationOntarioInfirmières psychiatriques autorisées</v>
      </c>
      <c r="B1698" s="3" t="s">
        <v>163</v>
      </c>
      <c r="C1698" s="5" t="s">
        <v>178</v>
      </c>
      <c r="D1698" s="104" t="s">
        <v>37</v>
      </c>
      <c r="E1698" s="33" t="s">
        <v>69</v>
      </c>
      <c r="F1698" s="56" t="str">
        <f t="shared" si="55"/>
        <v>—</v>
      </c>
      <c r="G1698" s="5" t="s">
        <v>173</v>
      </c>
    </row>
    <row r="1699" spans="1:7" x14ac:dyDescent="0.2">
      <c r="A1699" s="3" t="str">
        <f t="shared" si="54"/>
        <v>Installer un plâtreOntarioInfirmières psychiatriques autorisées</v>
      </c>
      <c r="B1699" s="3" t="s">
        <v>163</v>
      </c>
      <c r="C1699" s="5" t="s">
        <v>178</v>
      </c>
      <c r="D1699" s="104" t="s">
        <v>37</v>
      </c>
      <c r="E1699" s="33" t="s">
        <v>70</v>
      </c>
      <c r="F1699" s="56" t="str">
        <f t="shared" si="55"/>
        <v>—</v>
      </c>
      <c r="G1699" s="5" t="s">
        <v>173</v>
      </c>
    </row>
    <row r="1700" spans="1:7" x14ac:dyDescent="0.2">
      <c r="A1700" s="3" t="str">
        <f t="shared" si="54"/>
        <v>Appliquer une contentionOntarioInfirmières psychiatriques autorisées</v>
      </c>
      <c r="B1700" s="3" t="s">
        <v>163</v>
      </c>
      <c r="C1700" s="5" t="s">
        <v>178</v>
      </c>
      <c r="D1700" s="104" t="s">
        <v>37</v>
      </c>
      <c r="E1700" s="33" t="s">
        <v>71</v>
      </c>
      <c r="F1700" s="56" t="str">
        <f t="shared" si="55"/>
        <v>—</v>
      </c>
      <c r="G1700" s="5" t="s">
        <v>173</v>
      </c>
    </row>
    <row r="1701" spans="1:7" x14ac:dyDescent="0.2">
      <c r="A1701" s="3" t="str">
        <f t="shared" si="54"/>
        <v>Gérer une contentionOntarioInfirmières psychiatriques autorisées</v>
      </c>
      <c r="B1701" s="3" t="s">
        <v>163</v>
      </c>
      <c r="C1701" s="5" t="s">
        <v>178</v>
      </c>
      <c r="D1701" s="104" t="s">
        <v>37</v>
      </c>
      <c r="E1701" s="33" t="s">
        <v>72</v>
      </c>
      <c r="F1701" s="56" t="str">
        <f t="shared" si="55"/>
        <v>—</v>
      </c>
      <c r="G1701" s="5" t="s">
        <v>173</v>
      </c>
    </row>
    <row r="1702" spans="1:7" x14ac:dyDescent="0.2">
      <c r="A1702" s="3" t="str">
        <f t="shared" si="54"/>
        <v>Réaliser des évaluations d’infections transmissibles sexuellement (ITS)OntarioInfirmières psychiatriques autorisées</v>
      </c>
      <c r="B1702" s="3" t="s">
        <v>163</v>
      </c>
      <c r="C1702" s="5" t="s">
        <v>178</v>
      </c>
      <c r="D1702" s="104" t="s">
        <v>37</v>
      </c>
      <c r="E1702" s="114" t="s">
        <v>73</v>
      </c>
      <c r="F1702" s="56" t="str">
        <f t="shared" si="55"/>
        <v>—</v>
      </c>
      <c r="G1702" s="5" t="s">
        <v>173</v>
      </c>
    </row>
    <row r="1703" spans="1:7" x14ac:dyDescent="0.2">
      <c r="A1703" s="3" t="str">
        <f t="shared" si="54"/>
        <v>Évaluer la contraceptionOntarioInfirmières psychiatriques autorisées</v>
      </c>
      <c r="B1703" s="3" t="s">
        <v>163</v>
      </c>
      <c r="C1703" s="5" t="s">
        <v>178</v>
      </c>
      <c r="D1703" s="104" t="s">
        <v>37</v>
      </c>
      <c r="E1703" s="114" t="s">
        <v>74</v>
      </c>
      <c r="F1703" s="56" t="str">
        <f t="shared" si="55"/>
        <v>—</v>
      </c>
      <c r="G1703" s="5" t="s">
        <v>173</v>
      </c>
    </row>
    <row r="1704" spans="1:7" x14ac:dyDescent="0.2">
      <c r="A1704" s="3" t="str">
        <f t="shared" si="54"/>
        <v>Insérer des dispositifs intra-utérinsOntarioInfirmières psychiatriques autorisées</v>
      </c>
      <c r="B1704" s="3" t="s">
        <v>163</v>
      </c>
      <c r="C1704" s="5" t="s">
        <v>178</v>
      </c>
      <c r="D1704" s="104" t="s">
        <v>37</v>
      </c>
      <c r="E1704" s="115" t="s">
        <v>75</v>
      </c>
      <c r="F1704" s="56" t="str">
        <f t="shared" si="55"/>
        <v>—</v>
      </c>
      <c r="G1704" s="5" t="s">
        <v>173</v>
      </c>
    </row>
    <row r="1705" spans="1:7" x14ac:dyDescent="0.2">
      <c r="A1705" s="3" t="str">
        <f t="shared" si="54"/>
        <v>Effectuer un examen pelvienOntarioInfirmières psychiatriques autorisées</v>
      </c>
      <c r="B1705" s="3" t="s">
        <v>163</v>
      </c>
      <c r="C1705" s="5" t="s">
        <v>178</v>
      </c>
      <c r="D1705" s="104" t="s">
        <v>37</v>
      </c>
      <c r="E1705" s="114" t="s">
        <v>76</v>
      </c>
      <c r="F1705" s="56" t="str">
        <f t="shared" si="55"/>
        <v>—</v>
      </c>
      <c r="G1705" s="5" t="s">
        <v>173</v>
      </c>
    </row>
    <row r="1706" spans="1:7" x14ac:dyDescent="0.2">
      <c r="A1706" s="3" t="str">
        <f t="shared" si="54"/>
        <v>Dépister le cancer du col de l’utérus OntarioInfirmières psychiatriques autorisées</v>
      </c>
      <c r="B1706" s="3" t="s">
        <v>163</v>
      </c>
      <c r="C1706" s="5" t="s">
        <v>178</v>
      </c>
      <c r="D1706" s="104" t="s">
        <v>37</v>
      </c>
      <c r="E1706" s="114" t="s">
        <v>77</v>
      </c>
      <c r="F1706" s="56" t="str">
        <f t="shared" si="55"/>
        <v>—</v>
      </c>
      <c r="G1706" s="5" t="s">
        <v>173</v>
      </c>
    </row>
    <row r="1707" spans="1:7" x14ac:dyDescent="0.2">
      <c r="A1707" s="3" t="str">
        <f t="shared" si="54"/>
        <v>Dépister les troubles de santé mentaleOntarioInfirmières psychiatriques autorisées</v>
      </c>
      <c r="B1707" s="3" t="s">
        <v>163</v>
      </c>
      <c r="C1707" s="5" t="s">
        <v>178</v>
      </c>
      <c r="D1707" s="104" t="s">
        <v>37</v>
      </c>
      <c r="E1707" s="114" t="s">
        <v>78</v>
      </c>
      <c r="F1707" s="56" t="str">
        <f t="shared" si="55"/>
        <v>—</v>
      </c>
      <c r="G1707" s="5" t="s">
        <v>173</v>
      </c>
    </row>
    <row r="1708" spans="1:7" x14ac:dyDescent="0.2">
      <c r="A1708" s="3" t="str">
        <f t="shared" si="54"/>
        <v>Dépister l’utilisation de substancesOntarioInfirmières psychiatriques autorisées</v>
      </c>
      <c r="B1708" s="3" t="s">
        <v>163</v>
      </c>
      <c r="C1708" s="5" t="s">
        <v>178</v>
      </c>
      <c r="D1708" s="104" t="s">
        <v>37</v>
      </c>
      <c r="E1708" s="114" t="s">
        <v>79</v>
      </c>
      <c r="F1708" s="56" t="str">
        <f t="shared" si="55"/>
        <v>—</v>
      </c>
      <c r="G1708" s="5" t="s">
        <v>173</v>
      </c>
    </row>
    <row r="1709" spans="1:7" x14ac:dyDescent="0.2">
      <c r="A1709" s="3" t="str">
        <f t="shared" si="54"/>
        <v>Effectuer des tests d’allergiesOntarioInfirmières psychiatriques autorisées</v>
      </c>
      <c r="B1709" s="3" t="s">
        <v>163</v>
      </c>
      <c r="C1709" s="5" t="s">
        <v>178</v>
      </c>
      <c r="D1709" s="104" t="s">
        <v>37</v>
      </c>
      <c r="E1709" s="114" t="s">
        <v>80</v>
      </c>
      <c r="F1709" s="56" t="str">
        <f t="shared" si="55"/>
        <v>—</v>
      </c>
      <c r="G1709" s="5" t="s">
        <v>173</v>
      </c>
    </row>
    <row r="1710" spans="1:7" x14ac:dyDescent="0.2">
      <c r="A1710" s="3" t="str">
        <f t="shared" si="54"/>
        <v>Fournir des soins de réadaptationOntarioInfirmières psychiatriques autorisées</v>
      </c>
      <c r="B1710" s="3" t="s">
        <v>163</v>
      </c>
      <c r="C1710" s="5" t="s">
        <v>178</v>
      </c>
      <c r="D1710" s="104" t="s">
        <v>37</v>
      </c>
      <c r="E1710" s="114" t="s">
        <v>81</v>
      </c>
      <c r="F1710" s="56" t="str">
        <f t="shared" si="55"/>
        <v>—</v>
      </c>
      <c r="G1710" s="5" t="s">
        <v>173</v>
      </c>
    </row>
    <row r="1711" spans="1:7" x14ac:dyDescent="0.2">
      <c r="A1711" s="3" t="str">
        <f t="shared" si="54"/>
        <v>Offrir des services de psychothérapie pour la santé mentaleOntarioInfirmières psychiatriques autorisées</v>
      </c>
      <c r="B1711" s="3" t="s">
        <v>163</v>
      </c>
      <c r="C1711" s="5" t="s">
        <v>178</v>
      </c>
      <c r="D1711" s="104" t="s">
        <v>37</v>
      </c>
      <c r="E1711" s="33" t="s">
        <v>82</v>
      </c>
      <c r="F1711" s="56" t="str">
        <f t="shared" si="55"/>
        <v>—</v>
      </c>
      <c r="G1711" s="5" t="s">
        <v>173</v>
      </c>
    </row>
    <row r="1712" spans="1:7" x14ac:dyDescent="0.2">
      <c r="A1712" s="3" t="str">
        <f t="shared" si="54"/>
        <v>Offrir du soutien pour l’aide médicale à mourir avec supervisionOntarioInfirmières psychiatriques autorisées</v>
      </c>
      <c r="B1712" s="3" t="s">
        <v>163</v>
      </c>
      <c r="C1712" s="5" t="s">
        <v>178</v>
      </c>
      <c r="D1712" s="104" t="s">
        <v>37</v>
      </c>
      <c r="E1712" s="33" t="s">
        <v>83</v>
      </c>
      <c r="F1712" s="56" t="str">
        <f t="shared" si="55"/>
        <v>—</v>
      </c>
      <c r="G1712" s="5" t="s">
        <v>173</v>
      </c>
    </row>
    <row r="1713" spans="1:7" x14ac:dyDescent="0.2">
      <c r="A1713" s="3" t="str">
        <f t="shared" si="54"/>
        <v>Prescrire une pharmacothérapie OntarioInfirmières psychiatriques autorisées</v>
      </c>
      <c r="B1713" s="3" t="s">
        <v>164</v>
      </c>
      <c r="C1713" s="5" t="s">
        <v>178</v>
      </c>
      <c r="D1713" s="104" t="s">
        <v>37</v>
      </c>
      <c r="E1713" s="33" t="s">
        <v>85</v>
      </c>
      <c r="F1713" s="56" t="str">
        <f t="shared" si="55"/>
        <v>—</v>
      </c>
      <c r="G1713" s="5" t="s">
        <v>173</v>
      </c>
    </row>
    <row r="1714" spans="1:7" x14ac:dyDescent="0.2">
      <c r="A1714" s="3" t="str">
        <f t="shared" si="54"/>
        <v>Préparer des médicaments d’ordonnanceOntarioInfirmières psychiatriques autorisées</v>
      </c>
      <c r="B1714" s="3" t="s">
        <v>164</v>
      </c>
      <c r="C1714" s="5" t="s">
        <v>178</v>
      </c>
      <c r="D1714" s="104" t="s">
        <v>37</v>
      </c>
      <c r="E1714" s="114" t="s">
        <v>86</v>
      </c>
      <c r="F1714" s="56" t="str">
        <f t="shared" si="55"/>
        <v>—</v>
      </c>
      <c r="G1714" s="5" t="s">
        <v>173</v>
      </c>
    </row>
    <row r="1715" spans="1:7" x14ac:dyDescent="0.2">
      <c r="A1715" s="3" t="str">
        <f t="shared" si="54"/>
        <v>Administrer des médicaments prescritsOntarioInfirmières psychiatriques autorisées</v>
      </c>
      <c r="B1715" s="3" t="s">
        <v>164</v>
      </c>
      <c r="C1715" s="5" t="s">
        <v>178</v>
      </c>
      <c r="D1715" s="104" t="s">
        <v>37</v>
      </c>
      <c r="E1715" s="114" t="s">
        <v>87</v>
      </c>
      <c r="F1715" s="56" t="str">
        <f t="shared" si="55"/>
        <v>—</v>
      </c>
      <c r="G1715" s="5" t="s">
        <v>173</v>
      </c>
    </row>
    <row r="1716" spans="1:7" x14ac:dyDescent="0.2">
      <c r="A1716" s="3" t="str">
        <f t="shared" si="54"/>
        <v>Prescrire des substances contrôléesOntarioInfirmières psychiatriques autorisées</v>
      </c>
      <c r="B1716" s="3" t="s">
        <v>164</v>
      </c>
      <c r="C1716" s="5" t="s">
        <v>178</v>
      </c>
      <c r="D1716" s="104" t="s">
        <v>37</v>
      </c>
      <c r="E1716" s="33" t="s">
        <v>88</v>
      </c>
      <c r="F1716" s="56" t="str">
        <f t="shared" si="55"/>
        <v>—</v>
      </c>
      <c r="G1716" s="5" t="s">
        <v>173</v>
      </c>
    </row>
    <row r="1717" spans="1:7" x14ac:dyDescent="0.2">
      <c r="A1717" s="3" t="str">
        <f t="shared" si="54"/>
        <v>Administrer des substances contrôlées OntarioInfirmières psychiatriques autorisées</v>
      </c>
      <c r="B1717" s="3" t="s">
        <v>164</v>
      </c>
      <c r="C1717" s="5" t="s">
        <v>178</v>
      </c>
      <c r="D1717" s="104" t="s">
        <v>37</v>
      </c>
      <c r="E1717" s="114" t="s">
        <v>190</v>
      </c>
      <c r="F1717" s="56" t="str">
        <f t="shared" si="55"/>
        <v>—</v>
      </c>
      <c r="G1717" s="5" t="s">
        <v>173</v>
      </c>
    </row>
    <row r="1718" spans="1:7" x14ac:dyDescent="0.2">
      <c r="A1718" s="3" t="str">
        <f t="shared" si="54"/>
        <v>Prescrire des vaccinsOntarioInfirmières psychiatriques autorisées</v>
      </c>
      <c r="B1718" s="3" t="s">
        <v>164</v>
      </c>
      <c r="C1718" s="5" t="s">
        <v>178</v>
      </c>
      <c r="D1718" s="104" t="s">
        <v>37</v>
      </c>
      <c r="E1718" s="33" t="s">
        <v>89</v>
      </c>
      <c r="F1718" s="56" t="str">
        <f t="shared" si="55"/>
        <v>—</v>
      </c>
      <c r="G1718" s="5" t="s">
        <v>173</v>
      </c>
    </row>
    <row r="1719" spans="1:7" x14ac:dyDescent="0.2">
      <c r="A1719" s="3" t="str">
        <f t="shared" si="54"/>
        <v>Administrer des vaccinsOntarioInfirmières psychiatriques autorisées</v>
      </c>
      <c r="B1719" s="3" t="s">
        <v>164</v>
      </c>
      <c r="C1719" s="5" t="s">
        <v>178</v>
      </c>
      <c r="D1719" s="104" t="s">
        <v>37</v>
      </c>
      <c r="E1719" s="114" t="s">
        <v>189</v>
      </c>
      <c r="F1719" s="56" t="str">
        <f t="shared" si="55"/>
        <v>—</v>
      </c>
      <c r="G1719" s="5" t="s">
        <v>173</v>
      </c>
    </row>
    <row r="1720" spans="1:7" x14ac:dyDescent="0.2">
      <c r="A1720" s="3" t="str">
        <f t="shared" si="54"/>
        <v>Gérer le travail et l’accouchement de manière autonome OntarioInfirmières psychiatriques autorisées</v>
      </c>
      <c r="B1720" s="3" t="s">
        <v>165</v>
      </c>
      <c r="C1720" s="5" t="s">
        <v>178</v>
      </c>
      <c r="D1720" s="104" t="s">
        <v>37</v>
      </c>
      <c r="E1720" s="33" t="s">
        <v>91</v>
      </c>
      <c r="F1720" s="56" t="str">
        <f t="shared" si="55"/>
        <v>—</v>
      </c>
      <c r="G1720" s="5" t="s">
        <v>173</v>
      </c>
    </row>
    <row r="1721" spans="1:7" x14ac:dyDescent="0.2">
      <c r="A1721" s="3" t="str">
        <f t="shared" si="54"/>
        <v>Confirmer un décèsOntarioInfirmières psychiatriques autorisées</v>
      </c>
      <c r="B1721" s="3" t="s">
        <v>165</v>
      </c>
      <c r="C1721" s="5" t="s">
        <v>178</v>
      </c>
      <c r="D1721" s="104" t="s">
        <v>37</v>
      </c>
      <c r="E1721" s="33" t="s">
        <v>92</v>
      </c>
      <c r="F1721" s="56" t="str">
        <f t="shared" si="55"/>
        <v>—</v>
      </c>
      <c r="G1721" s="5" t="s">
        <v>173</v>
      </c>
    </row>
    <row r="1722" spans="1:7" x14ac:dyDescent="0.2">
      <c r="A1722" s="3" t="str">
        <f t="shared" si="54"/>
        <v>Admettre des patients à l’hôpital et leur accorder un congéOntarioInfirmières psychiatriques autorisées</v>
      </c>
      <c r="B1722" s="3" t="s">
        <v>165</v>
      </c>
      <c r="C1722" s="5" t="s">
        <v>178</v>
      </c>
      <c r="D1722" s="104" t="s">
        <v>37</v>
      </c>
      <c r="E1722" s="33" t="s">
        <v>93</v>
      </c>
      <c r="F1722" s="56" t="str">
        <f t="shared" si="55"/>
        <v>—</v>
      </c>
      <c r="G1722" s="5" t="s">
        <v>173</v>
      </c>
    </row>
    <row r="1723" spans="1:7" x14ac:dyDescent="0.2">
      <c r="A1723" s="3" t="str">
        <f t="shared" si="54"/>
        <v>Certifier un décès (c.-à.-d. remplir le certificat de décès)OntarioInfirmières psychiatriques autorisées</v>
      </c>
      <c r="B1723" s="3" t="s">
        <v>165</v>
      </c>
      <c r="C1723" s="5" t="s">
        <v>178</v>
      </c>
      <c r="D1723" s="104" t="s">
        <v>37</v>
      </c>
      <c r="E1723" s="33" t="s">
        <v>94</v>
      </c>
      <c r="F1723" s="56" t="str">
        <f t="shared" si="55"/>
        <v>—</v>
      </c>
      <c r="G1723" s="5" t="s">
        <v>173</v>
      </c>
    </row>
    <row r="1724" spans="1:7" x14ac:dyDescent="0.2">
      <c r="A1724" s="3" t="str">
        <f t="shared" si="54"/>
        <v>Effectuer un examen médical pour le permis de conduireOntarioInfirmières psychiatriques autorisées</v>
      </c>
      <c r="B1724" s="3" t="s">
        <v>165</v>
      </c>
      <c r="C1724" s="5" t="s">
        <v>178</v>
      </c>
      <c r="D1724" s="104" t="s">
        <v>37</v>
      </c>
      <c r="E1724" s="33" t="s">
        <v>95</v>
      </c>
      <c r="F1724" s="56" t="str">
        <f t="shared" si="55"/>
        <v>—</v>
      </c>
      <c r="G1724" s="5" t="s">
        <v>173</v>
      </c>
    </row>
    <row r="1725" spans="1:7" x14ac:dyDescent="0.2">
      <c r="A1725" s="3" t="str">
        <f t="shared" si="54"/>
        <v>Remplir les formulaires d’invalidité fédérauxOntarioInfirmières psychiatriques autorisées</v>
      </c>
      <c r="B1725" s="3" t="s">
        <v>165</v>
      </c>
      <c r="C1725" s="5" t="s">
        <v>178</v>
      </c>
      <c r="D1725" s="104" t="s">
        <v>37</v>
      </c>
      <c r="E1725" s="33" t="s">
        <v>96</v>
      </c>
      <c r="F1725" s="56" t="str">
        <f t="shared" si="55"/>
        <v>—</v>
      </c>
      <c r="G1725" s="5" t="s">
        <v>173</v>
      </c>
    </row>
    <row r="1726" spans="1:7" x14ac:dyDescent="0.2">
      <c r="A1726" s="3" t="str">
        <f t="shared" si="54"/>
        <v>Remplir les formulaires médicaux provinciaux ou territoriauxOntarioInfirmières psychiatriques autorisées</v>
      </c>
      <c r="B1726" s="3" t="s">
        <v>165</v>
      </c>
      <c r="C1726" s="5" t="s">
        <v>178</v>
      </c>
      <c r="D1726" s="104" t="s">
        <v>37</v>
      </c>
      <c r="E1726" s="33" t="s">
        <v>97</v>
      </c>
      <c r="F1726" s="56" t="str">
        <f t="shared" si="55"/>
        <v>—</v>
      </c>
      <c r="G1726" s="5" t="s">
        <v>173</v>
      </c>
    </row>
    <row r="1727" spans="1:7" x14ac:dyDescent="0.2">
      <c r="A1727" s="3" t="str">
        <f t="shared" si="54"/>
        <v>Signer les formulaires d’obtention de vignette pour personnes handicapéesOntarioInfirmières psychiatriques autorisées</v>
      </c>
      <c r="B1727" s="3" t="s">
        <v>165</v>
      </c>
      <c r="C1727" s="5" t="s">
        <v>178</v>
      </c>
      <c r="D1727" s="104" t="s">
        <v>37</v>
      </c>
      <c r="E1727" s="33" t="s">
        <v>98</v>
      </c>
      <c r="F1727" s="56" t="str">
        <f t="shared" si="55"/>
        <v>—</v>
      </c>
      <c r="G1727" s="5" t="s">
        <v>173</v>
      </c>
    </row>
    <row r="1728" spans="1:7" x14ac:dyDescent="0.2">
      <c r="A1728" s="3" t="str">
        <f t="shared" si="54"/>
        <v>Admettre des patients à des établissements de soins de longue durée OntarioInfirmières psychiatriques autorisées</v>
      </c>
      <c r="B1728" s="3" t="s">
        <v>165</v>
      </c>
      <c r="C1728" s="5" t="s">
        <v>178</v>
      </c>
      <c r="D1728" s="104" t="s">
        <v>37</v>
      </c>
      <c r="E1728" s="33" t="s">
        <v>99</v>
      </c>
      <c r="F1728" s="56" t="str">
        <f t="shared" si="55"/>
        <v>—</v>
      </c>
      <c r="G1728" s="5" t="s">
        <v>173</v>
      </c>
    </row>
    <row r="1729" spans="1:7" x14ac:dyDescent="0.2">
      <c r="A1729" s="3" t="str">
        <f t="shared" si="54"/>
        <v>Remplir la Formule 1 d’admission non volontaire à l’hôpital OntarioInfirmières psychiatriques autorisées</v>
      </c>
      <c r="B1729" s="3" t="s">
        <v>165</v>
      </c>
      <c r="C1729" s="5" t="s">
        <v>178</v>
      </c>
      <c r="D1729" s="104" t="s">
        <v>37</v>
      </c>
      <c r="E1729" s="33" t="s">
        <v>100</v>
      </c>
      <c r="F1729" s="56" t="str">
        <f t="shared" si="55"/>
        <v>—</v>
      </c>
      <c r="G1729" s="5" t="s">
        <v>173</v>
      </c>
    </row>
    <row r="1730" spans="1:7" x14ac:dyDescent="0.2">
      <c r="A1730" s="3" t="str">
        <f t="shared" si="54"/>
        <v>Tenir une clinique de gestion des maladies (soin des pieds, diabète) OntarioInfirmières psychiatriques autorisées</v>
      </c>
      <c r="B1730" s="3" t="s">
        <v>165</v>
      </c>
      <c r="C1730" s="5" t="s">
        <v>178</v>
      </c>
      <c r="D1730" s="104" t="s">
        <v>37</v>
      </c>
      <c r="E1730" s="114" t="s">
        <v>101</v>
      </c>
      <c r="F1730" s="56" t="str">
        <f t="shared" si="55"/>
        <v>—</v>
      </c>
      <c r="G1730" s="5" t="s">
        <v>173</v>
      </c>
    </row>
    <row r="1731" spans="1:7" hidden="1" x14ac:dyDescent="0.2">
      <c r="A1731" s="3" t="str">
        <f t="shared" si="54"/>
        <v/>
      </c>
      <c r="B1731" s="3"/>
      <c r="D1731" s="17"/>
      <c r="E1731" s="22"/>
      <c r="F1731" s="56"/>
      <c r="G1731" s="93"/>
    </row>
    <row r="1732" spans="1:7" hidden="1" x14ac:dyDescent="0.2">
      <c r="A1732" s="3" t="str">
        <f t="shared" ref="A1732:A1795" si="56">CONCATENATE(E1732,C1732,D1732)</f>
        <v/>
      </c>
      <c r="B1732" s="3"/>
      <c r="D1732" s="17"/>
      <c r="E1732" s="22"/>
      <c r="F1732" s="56"/>
      <c r="G1732" s="93"/>
    </row>
    <row r="1733" spans="1:7" hidden="1" x14ac:dyDescent="0.2">
      <c r="A1733" s="3" t="str">
        <f t="shared" si="56"/>
        <v/>
      </c>
      <c r="B1733" s="3"/>
      <c r="D1733" s="17"/>
      <c r="E1733" s="22"/>
      <c r="F1733" s="56"/>
      <c r="G1733" s="93"/>
    </row>
    <row r="1734" spans="1:7" hidden="1" x14ac:dyDescent="0.2">
      <c r="A1734" s="3" t="str">
        <f t="shared" si="56"/>
        <v/>
      </c>
      <c r="B1734" s="3"/>
      <c r="D1734" s="17"/>
      <c r="E1734" s="22"/>
      <c r="F1734" s="56"/>
      <c r="G1734" s="93"/>
    </row>
    <row r="1735" spans="1:7" hidden="1" x14ac:dyDescent="0.2">
      <c r="A1735" s="3" t="str">
        <f t="shared" si="56"/>
        <v/>
      </c>
      <c r="B1735" s="3"/>
      <c r="D1735" s="17"/>
      <c r="E1735" s="23"/>
      <c r="F1735" s="56"/>
      <c r="G1735" s="93"/>
    </row>
    <row r="1736" spans="1:7" hidden="1" x14ac:dyDescent="0.2">
      <c r="A1736" s="3" t="str">
        <f t="shared" si="56"/>
        <v/>
      </c>
      <c r="B1736" s="3"/>
      <c r="D1736" s="17"/>
      <c r="E1736" s="23"/>
      <c r="F1736" s="56"/>
      <c r="G1736" s="93"/>
    </row>
    <row r="1737" spans="1:7" hidden="1" x14ac:dyDescent="0.2">
      <c r="A1737" s="3" t="str">
        <f t="shared" si="56"/>
        <v/>
      </c>
      <c r="B1737" s="3"/>
      <c r="D1737" s="17"/>
      <c r="E1737" s="22"/>
      <c r="F1737" s="56"/>
      <c r="G1737" s="93"/>
    </row>
    <row r="1738" spans="1:7" hidden="1" x14ac:dyDescent="0.2">
      <c r="A1738" s="3" t="str">
        <f t="shared" si="56"/>
        <v/>
      </c>
      <c r="B1738" s="3"/>
      <c r="D1738" s="17"/>
      <c r="E1738" s="22"/>
      <c r="F1738" s="56"/>
      <c r="G1738" s="93"/>
    </row>
    <row r="1739" spans="1:7" hidden="1" x14ac:dyDescent="0.2">
      <c r="A1739" s="3" t="str">
        <f t="shared" si="56"/>
        <v/>
      </c>
      <c r="B1739" s="3"/>
      <c r="D1739" s="17"/>
      <c r="E1739" s="114"/>
      <c r="F1739" s="56"/>
      <c r="G1739" s="93"/>
    </row>
    <row r="1740" spans="1:7" hidden="1" x14ac:dyDescent="0.2">
      <c r="A1740" s="3" t="str">
        <f t="shared" si="56"/>
        <v/>
      </c>
      <c r="B1740" s="3"/>
      <c r="D1740" s="17"/>
      <c r="E1740" s="114"/>
      <c r="F1740" s="56"/>
      <c r="G1740" s="93"/>
    </row>
    <row r="1741" spans="1:7" hidden="1" x14ac:dyDescent="0.2">
      <c r="A1741" s="3" t="str">
        <f t="shared" si="56"/>
        <v/>
      </c>
      <c r="B1741" s="3"/>
      <c r="D1741" s="17"/>
      <c r="E1741" s="114"/>
      <c r="F1741" s="56"/>
      <c r="G1741" s="93"/>
    </row>
    <row r="1742" spans="1:7" hidden="1" x14ac:dyDescent="0.2">
      <c r="A1742" s="3" t="str">
        <f t="shared" si="56"/>
        <v/>
      </c>
      <c r="B1742" s="3"/>
      <c r="D1742" s="17"/>
      <c r="E1742" s="33"/>
      <c r="F1742" s="56"/>
      <c r="G1742" s="93"/>
    </row>
    <row r="1743" spans="1:7" hidden="1" x14ac:dyDescent="0.2">
      <c r="A1743" s="3" t="str">
        <f t="shared" si="56"/>
        <v/>
      </c>
      <c r="B1743" s="3"/>
      <c r="D1743" s="17"/>
      <c r="E1743" s="22"/>
      <c r="F1743" s="56"/>
      <c r="G1743" s="93"/>
    </row>
    <row r="1744" spans="1:7" hidden="1" x14ac:dyDescent="0.2">
      <c r="A1744" s="3" t="str">
        <f t="shared" si="56"/>
        <v/>
      </c>
      <c r="B1744" s="3"/>
      <c r="D1744" s="17"/>
      <c r="E1744" s="22"/>
      <c r="F1744" s="56"/>
      <c r="G1744" s="93"/>
    </row>
    <row r="1745" spans="1:7" hidden="1" x14ac:dyDescent="0.2">
      <c r="A1745" s="3" t="str">
        <f t="shared" si="56"/>
        <v/>
      </c>
      <c r="B1745" s="3"/>
      <c r="D1745" s="17"/>
      <c r="E1745" s="89"/>
      <c r="F1745" s="56"/>
      <c r="G1745" s="93"/>
    </row>
    <row r="1746" spans="1:7" hidden="1" x14ac:dyDescent="0.2">
      <c r="A1746" s="3" t="str">
        <f t="shared" si="56"/>
        <v/>
      </c>
      <c r="B1746" s="3"/>
      <c r="D1746" s="17"/>
      <c r="E1746" s="89"/>
      <c r="F1746" s="56"/>
      <c r="G1746" s="93"/>
    </row>
    <row r="1747" spans="1:7" hidden="1" x14ac:dyDescent="0.2">
      <c r="A1747" s="3" t="str">
        <f t="shared" si="56"/>
        <v/>
      </c>
      <c r="B1747" s="3"/>
      <c r="D1747" s="17"/>
      <c r="E1747" s="89"/>
      <c r="F1747" s="56"/>
      <c r="G1747" s="93"/>
    </row>
    <row r="1748" spans="1:7" hidden="1" x14ac:dyDescent="0.2">
      <c r="A1748" s="3" t="str">
        <f t="shared" si="56"/>
        <v/>
      </c>
      <c r="B1748" s="3"/>
      <c r="D1748" s="17"/>
      <c r="E1748" s="33"/>
      <c r="F1748" s="56"/>
      <c r="G1748" s="93"/>
    </row>
    <row r="1749" spans="1:7" hidden="1" x14ac:dyDescent="0.2">
      <c r="A1749" s="3" t="str">
        <f t="shared" si="56"/>
        <v/>
      </c>
      <c r="B1749" s="3"/>
      <c r="D1749" s="17"/>
      <c r="E1749" s="114"/>
      <c r="F1749" s="56"/>
      <c r="G1749" s="93"/>
    </row>
    <row r="1750" spans="1:7" hidden="1" x14ac:dyDescent="0.2">
      <c r="A1750" s="3" t="str">
        <f t="shared" si="56"/>
        <v/>
      </c>
      <c r="B1750" s="3"/>
      <c r="D1750" s="17"/>
      <c r="E1750" s="114"/>
      <c r="F1750" s="56"/>
      <c r="G1750" s="93"/>
    </row>
    <row r="1751" spans="1:7" hidden="1" x14ac:dyDescent="0.2">
      <c r="A1751" s="3" t="str">
        <f t="shared" si="56"/>
        <v/>
      </c>
      <c r="B1751" s="3"/>
      <c r="D1751" s="17"/>
      <c r="E1751" s="114"/>
      <c r="F1751" s="56"/>
      <c r="G1751" s="93"/>
    </row>
    <row r="1752" spans="1:7" hidden="1" x14ac:dyDescent="0.2">
      <c r="A1752" s="3" t="str">
        <f t="shared" si="56"/>
        <v/>
      </c>
      <c r="B1752" s="3"/>
      <c r="D1752" s="17"/>
      <c r="E1752" s="33"/>
      <c r="F1752" s="56"/>
      <c r="G1752" s="93"/>
    </row>
    <row r="1753" spans="1:7" hidden="1" x14ac:dyDescent="0.2">
      <c r="A1753" s="3" t="str">
        <f t="shared" si="56"/>
        <v/>
      </c>
      <c r="B1753" s="3"/>
      <c r="D1753" s="17"/>
      <c r="E1753" s="33"/>
      <c r="F1753" s="56"/>
      <c r="G1753" s="93"/>
    </row>
    <row r="1754" spans="1:7" hidden="1" x14ac:dyDescent="0.2">
      <c r="A1754" s="3" t="str">
        <f t="shared" si="56"/>
        <v/>
      </c>
      <c r="B1754" s="3"/>
      <c r="D1754" s="17"/>
      <c r="E1754" s="114"/>
      <c r="F1754" s="56"/>
      <c r="G1754" s="93"/>
    </row>
    <row r="1755" spans="1:7" hidden="1" x14ac:dyDescent="0.2">
      <c r="A1755" s="3" t="str">
        <f t="shared" si="56"/>
        <v/>
      </c>
      <c r="B1755" s="3"/>
      <c r="D1755" s="17"/>
      <c r="E1755" s="114"/>
      <c r="F1755" s="56"/>
      <c r="G1755" s="93"/>
    </row>
    <row r="1756" spans="1:7" hidden="1" x14ac:dyDescent="0.2">
      <c r="A1756" s="3" t="str">
        <f t="shared" si="56"/>
        <v/>
      </c>
      <c r="B1756" s="3"/>
      <c r="D1756" s="17"/>
      <c r="E1756" s="119"/>
      <c r="F1756" s="56"/>
      <c r="G1756" s="93"/>
    </row>
    <row r="1757" spans="1:7" hidden="1" x14ac:dyDescent="0.2">
      <c r="A1757" s="3" t="str">
        <f t="shared" si="56"/>
        <v/>
      </c>
      <c r="B1757" s="3"/>
      <c r="D1757" s="17"/>
      <c r="E1757" s="33"/>
      <c r="F1757" s="56"/>
      <c r="G1757" s="93"/>
    </row>
    <row r="1758" spans="1:7" hidden="1" x14ac:dyDescent="0.2">
      <c r="A1758" s="3" t="str">
        <f t="shared" si="56"/>
        <v/>
      </c>
      <c r="B1758" s="3"/>
      <c r="D1758" s="17"/>
      <c r="E1758" s="33"/>
      <c r="F1758" s="56"/>
      <c r="G1758" s="93"/>
    </row>
    <row r="1759" spans="1:7" hidden="1" x14ac:dyDescent="0.2">
      <c r="A1759" s="3" t="str">
        <f t="shared" si="56"/>
        <v/>
      </c>
      <c r="B1759" s="3"/>
      <c r="D1759" s="17"/>
      <c r="E1759" s="33"/>
      <c r="F1759" s="56"/>
      <c r="G1759" s="93"/>
    </row>
    <row r="1760" spans="1:7" hidden="1" x14ac:dyDescent="0.2">
      <c r="A1760" s="3" t="str">
        <f t="shared" si="56"/>
        <v/>
      </c>
      <c r="B1760" s="3"/>
      <c r="D1760" s="17"/>
      <c r="E1760" s="33"/>
      <c r="F1760" s="56"/>
      <c r="G1760" s="93"/>
    </row>
    <row r="1761" spans="1:7" hidden="1" x14ac:dyDescent="0.2">
      <c r="A1761" s="3" t="str">
        <f t="shared" si="56"/>
        <v/>
      </c>
      <c r="B1761" s="3"/>
      <c r="D1761" s="17"/>
      <c r="E1761" s="33"/>
      <c r="F1761" s="56"/>
      <c r="G1761" s="93"/>
    </row>
    <row r="1762" spans="1:7" hidden="1" x14ac:dyDescent="0.2">
      <c r="A1762" s="3" t="str">
        <f t="shared" si="56"/>
        <v/>
      </c>
      <c r="B1762" s="3"/>
      <c r="D1762" s="17"/>
      <c r="E1762" s="33"/>
      <c r="F1762" s="56"/>
      <c r="G1762" s="93"/>
    </row>
    <row r="1763" spans="1:7" hidden="1" x14ac:dyDescent="0.2">
      <c r="A1763" s="3" t="str">
        <f t="shared" si="56"/>
        <v/>
      </c>
      <c r="B1763" s="3"/>
      <c r="D1763" s="17"/>
      <c r="E1763" s="33"/>
      <c r="F1763" s="56"/>
      <c r="G1763" s="93"/>
    </row>
    <row r="1764" spans="1:7" hidden="1" x14ac:dyDescent="0.2">
      <c r="A1764" s="3" t="str">
        <f t="shared" si="56"/>
        <v/>
      </c>
      <c r="B1764" s="3"/>
      <c r="D1764" s="17"/>
      <c r="E1764" s="33"/>
      <c r="F1764" s="56"/>
      <c r="G1764" s="93"/>
    </row>
    <row r="1765" spans="1:7" hidden="1" x14ac:dyDescent="0.2">
      <c r="A1765" s="3" t="str">
        <f t="shared" si="56"/>
        <v/>
      </c>
      <c r="B1765" s="3"/>
      <c r="D1765" s="17"/>
      <c r="E1765" s="33"/>
      <c r="F1765" s="56"/>
      <c r="G1765" s="93"/>
    </row>
    <row r="1766" spans="1:7" hidden="1" x14ac:dyDescent="0.2">
      <c r="A1766" s="3" t="str">
        <f t="shared" si="56"/>
        <v/>
      </c>
      <c r="B1766" s="3"/>
      <c r="D1766" s="17"/>
      <c r="E1766" s="114"/>
      <c r="F1766" s="56"/>
      <c r="G1766" s="93"/>
    </row>
    <row r="1767" spans="1:7" hidden="1" x14ac:dyDescent="0.2">
      <c r="A1767" s="3" t="str">
        <f t="shared" si="56"/>
        <v/>
      </c>
      <c r="B1767" s="3"/>
      <c r="D1767" s="17"/>
      <c r="E1767" s="114"/>
      <c r="F1767" s="56"/>
      <c r="G1767" s="93"/>
    </row>
    <row r="1768" spans="1:7" hidden="1" x14ac:dyDescent="0.2">
      <c r="A1768" s="3" t="str">
        <f t="shared" si="56"/>
        <v/>
      </c>
      <c r="B1768" s="3"/>
      <c r="D1768" s="17"/>
      <c r="E1768" s="115"/>
      <c r="F1768" s="56"/>
      <c r="G1768" s="93"/>
    </row>
    <row r="1769" spans="1:7" hidden="1" x14ac:dyDescent="0.2">
      <c r="A1769" s="3" t="str">
        <f t="shared" si="56"/>
        <v/>
      </c>
      <c r="B1769" s="3"/>
      <c r="D1769" s="17"/>
      <c r="E1769" s="114"/>
      <c r="F1769" s="56"/>
      <c r="G1769" s="93"/>
    </row>
    <row r="1770" spans="1:7" hidden="1" x14ac:dyDescent="0.2">
      <c r="A1770" s="3" t="str">
        <f t="shared" si="56"/>
        <v/>
      </c>
      <c r="B1770" s="3"/>
      <c r="D1770" s="17"/>
      <c r="E1770" s="114"/>
      <c r="F1770" s="56"/>
      <c r="G1770" s="93"/>
    </row>
    <row r="1771" spans="1:7" hidden="1" x14ac:dyDescent="0.2">
      <c r="A1771" s="3" t="str">
        <f t="shared" si="56"/>
        <v/>
      </c>
      <c r="B1771" s="3"/>
      <c r="D1771" s="17"/>
      <c r="E1771" s="114"/>
      <c r="F1771" s="56"/>
      <c r="G1771" s="93"/>
    </row>
    <row r="1772" spans="1:7" hidden="1" x14ac:dyDescent="0.2">
      <c r="A1772" s="3" t="str">
        <f t="shared" si="56"/>
        <v/>
      </c>
      <c r="B1772" s="3"/>
      <c r="D1772" s="17"/>
      <c r="E1772" s="114"/>
      <c r="F1772" s="56"/>
      <c r="G1772" s="93"/>
    </row>
    <row r="1773" spans="1:7" hidden="1" x14ac:dyDescent="0.2">
      <c r="A1773" s="3" t="str">
        <f t="shared" si="56"/>
        <v/>
      </c>
      <c r="B1773" s="3"/>
      <c r="D1773" s="17"/>
      <c r="E1773" s="114"/>
      <c r="F1773" s="56"/>
      <c r="G1773" s="93"/>
    </row>
    <row r="1774" spans="1:7" hidden="1" x14ac:dyDescent="0.2">
      <c r="A1774" s="3" t="str">
        <f t="shared" si="56"/>
        <v/>
      </c>
      <c r="B1774" s="3"/>
      <c r="D1774" s="17"/>
      <c r="E1774" s="114"/>
      <c r="F1774" s="56"/>
      <c r="G1774" s="93"/>
    </row>
    <row r="1775" spans="1:7" hidden="1" x14ac:dyDescent="0.2">
      <c r="A1775" s="3" t="str">
        <f t="shared" si="56"/>
        <v/>
      </c>
      <c r="B1775" s="3"/>
      <c r="D1775" s="17"/>
      <c r="E1775" s="33"/>
      <c r="F1775" s="56"/>
      <c r="G1775" s="93"/>
    </row>
    <row r="1776" spans="1:7" hidden="1" x14ac:dyDescent="0.2">
      <c r="A1776" s="3" t="str">
        <f t="shared" si="56"/>
        <v/>
      </c>
      <c r="B1776" s="3"/>
      <c r="D1776" s="17"/>
      <c r="E1776" s="33"/>
      <c r="F1776" s="56"/>
      <c r="G1776" s="93"/>
    </row>
    <row r="1777" spans="1:7" hidden="1" x14ac:dyDescent="0.2">
      <c r="A1777" s="3" t="str">
        <f t="shared" si="56"/>
        <v/>
      </c>
      <c r="B1777" s="3"/>
      <c r="D1777" s="17"/>
      <c r="E1777" s="33"/>
      <c r="F1777" s="56"/>
      <c r="G1777" s="93"/>
    </row>
    <row r="1778" spans="1:7" hidden="1" x14ac:dyDescent="0.2">
      <c r="A1778" s="3" t="str">
        <f t="shared" si="56"/>
        <v/>
      </c>
      <c r="B1778" s="3"/>
      <c r="D1778" s="17"/>
      <c r="E1778" s="114"/>
      <c r="F1778" s="56"/>
      <c r="G1778" s="93"/>
    </row>
    <row r="1779" spans="1:7" hidden="1" x14ac:dyDescent="0.2">
      <c r="A1779" s="3" t="str">
        <f t="shared" si="56"/>
        <v/>
      </c>
      <c r="B1779" s="3"/>
      <c r="D1779" s="17"/>
      <c r="E1779" s="114"/>
      <c r="F1779" s="56"/>
      <c r="G1779" s="93"/>
    </row>
    <row r="1780" spans="1:7" hidden="1" x14ac:dyDescent="0.2">
      <c r="A1780" s="3" t="str">
        <f t="shared" si="56"/>
        <v/>
      </c>
      <c r="B1780" s="3"/>
      <c r="D1780" s="17"/>
      <c r="E1780" s="33"/>
      <c r="F1780" s="56"/>
      <c r="G1780" s="93"/>
    </row>
    <row r="1781" spans="1:7" hidden="1" x14ac:dyDescent="0.2">
      <c r="A1781" s="3" t="str">
        <f t="shared" si="56"/>
        <v/>
      </c>
      <c r="B1781" s="3"/>
      <c r="D1781" s="17"/>
      <c r="E1781" s="114"/>
      <c r="F1781" s="56"/>
      <c r="G1781" s="93"/>
    </row>
    <row r="1782" spans="1:7" hidden="1" x14ac:dyDescent="0.2">
      <c r="A1782" s="3" t="str">
        <f t="shared" si="56"/>
        <v/>
      </c>
      <c r="B1782" s="3"/>
      <c r="D1782" s="17"/>
      <c r="E1782" s="33"/>
      <c r="F1782" s="56"/>
      <c r="G1782" s="93"/>
    </row>
    <row r="1783" spans="1:7" hidden="1" x14ac:dyDescent="0.2">
      <c r="A1783" s="3" t="str">
        <f t="shared" si="56"/>
        <v/>
      </c>
      <c r="B1783" s="3"/>
      <c r="D1783" s="17"/>
      <c r="E1783" s="114"/>
      <c r="F1783" s="56"/>
      <c r="G1783" s="93"/>
    </row>
    <row r="1784" spans="1:7" hidden="1" x14ac:dyDescent="0.2">
      <c r="A1784" s="3" t="str">
        <f t="shared" si="56"/>
        <v/>
      </c>
      <c r="B1784" s="3"/>
      <c r="D1784" s="17"/>
      <c r="E1784" s="33"/>
      <c r="F1784" s="56"/>
      <c r="G1784" s="97"/>
    </row>
    <row r="1785" spans="1:7" hidden="1" x14ac:dyDescent="0.2">
      <c r="A1785" s="3" t="str">
        <f t="shared" si="56"/>
        <v/>
      </c>
      <c r="B1785" s="3"/>
      <c r="D1785" s="17"/>
      <c r="E1785" s="33"/>
      <c r="F1785" s="56"/>
      <c r="G1785" s="93"/>
    </row>
    <row r="1786" spans="1:7" hidden="1" x14ac:dyDescent="0.2">
      <c r="A1786" s="3" t="str">
        <f t="shared" si="56"/>
        <v/>
      </c>
      <c r="B1786" s="3"/>
      <c r="D1786" s="17"/>
      <c r="E1786" s="33"/>
      <c r="F1786" s="56"/>
      <c r="G1786" s="97"/>
    </row>
    <row r="1787" spans="1:7" hidden="1" x14ac:dyDescent="0.2">
      <c r="A1787" s="3" t="str">
        <f t="shared" si="56"/>
        <v/>
      </c>
      <c r="B1787" s="3"/>
      <c r="D1787" s="17"/>
      <c r="E1787" s="33"/>
      <c r="F1787" s="56"/>
      <c r="G1787" s="93"/>
    </row>
    <row r="1788" spans="1:7" hidden="1" x14ac:dyDescent="0.2">
      <c r="A1788" s="3" t="str">
        <f t="shared" si="56"/>
        <v/>
      </c>
      <c r="B1788" s="3"/>
      <c r="D1788" s="17"/>
      <c r="E1788" s="33"/>
      <c r="F1788" s="56"/>
      <c r="G1788" s="93"/>
    </row>
    <row r="1789" spans="1:7" hidden="1" x14ac:dyDescent="0.2">
      <c r="A1789" s="3" t="str">
        <f t="shared" si="56"/>
        <v/>
      </c>
      <c r="B1789" s="3"/>
      <c r="D1789" s="17"/>
      <c r="E1789" s="33"/>
      <c r="F1789" s="56"/>
      <c r="G1789" s="93"/>
    </row>
    <row r="1790" spans="1:7" hidden="1" x14ac:dyDescent="0.2">
      <c r="A1790" s="3" t="str">
        <f t="shared" si="56"/>
        <v/>
      </c>
      <c r="B1790" s="3"/>
      <c r="D1790" s="17"/>
      <c r="E1790" s="33"/>
      <c r="F1790" s="56"/>
      <c r="G1790" s="93"/>
    </row>
    <row r="1791" spans="1:7" hidden="1" x14ac:dyDescent="0.2">
      <c r="A1791" s="3" t="str">
        <f t="shared" si="56"/>
        <v/>
      </c>
      <c r="B1791" s="3"/>
      <c r="D1791" s="17"/>
      <c r="E1791" s="33"/>
      <c r="F1791" s="56"/>
      <c r="G1791" s="93"/>
    </row>
    <row r="1792" spans="1:7" hidden="1" x14ac:dyDescent="0.2">
      <c r="A1792" s="3" t="str">
        <f t="shared" si="56"/>
        <v/>
      </c>
      <c r="B1792" s="3"/>
      <c r="D1792" s="17"/>
      <c r="E1792" s="33"/>
      <c r="F1792" s="56"/>
      <c r="G1792" s="93"/>
    </row>
    <row r="1793" spans="1:7" hidden="1" x14ac:dyDescent="0.2">
      <c r="A1793" s="3" t="str">
        <f t="shared" si="56"/>
        <v/>
      </c>
      <c r="B1793" s="3"/>
      <c r="D1793" s="17"/>
      <c r="E1793" s="33"/>
      <c r="F1793" s="56"/>
      <c r="G1793" s="97"/>
    </row>
    <row r="1794" spans="1:7" hidden="1" x14ac:dyDescent="0.2">
      <c r="A1794" s="3" t="str">
        <f t="shared" si="56"/>
        <v/>
      </c>
      <c r="B1794" s="3"/>
      <c r="D1794" s="17"/>
      <c r="E1794" s="114"/>
      <c r="F1794" s="56"/>
      <c r="G1794" s="93"/>
    </row>
    <row r="1795" spans="1:7" x14ac:dyDescent="0.2">
      <c r="A1795" s="3" t="str">
        <f t="shared" si="56"/>
        <v>Évaluer la santéÎle-du-Prince-ÉdouardInfirmières autorisées</v>
      </c>
      <c r="B1795" s="3" t="s">
        <v>158</v>
      </c>
      <c r="C1795" s="5" t="s">
        <v>112</v>
      </c>
      <c r="D1795" s="5" t="s">
        <v>36</v>
      </c>
      <c r="E1795" s="22" t="s">
        <v>40</v>
      </c>
      <c r="F1795" s="56" t="str">
        <f t="shared" ref="F1795" si="57">TRIM(G1795)</f>
        <v>Plein exercice</v>
      </c>
      <c r="G1795" s="93" t="s">
        <v>133</v>
      </c>
    </row>
    <row r="1796" spans="1:7" x14ac:dyDescent="0.2">
      <c r="A1796" s="3" t="str">
        <f t="shared" ref="A1796:A1859" si="58">CONCATENATE(E1796,C1796,D1796)</f>
        <v>Établir le diagnostic infirmierÎle-du-Prince-ÉdouardInfirmières autorisées</v>
      </c>
      <c r="B1796" s="3" t="s">
        <v>158</v>
      </c>
      <c r="C1796" s="5" t="s">
        <v>112</v>
      </c>
      <c r="D1796" s="5" t="s">
        <v>36</v>
      </c>
      <c r="E1796" s="22" t="s">
        <v>41</v>
      </c>
      <c r="F1796" s="56" t="str">
        <f t="shared" ref="F1796:F1859" si="59">TRIM(G1796)</f>
        <v>Plein exercice</v>
      </c>
      <c r="G1796" s="93" t="s">
        <v>133</v>
      </c>
    </row>
    <row r="1797" spans="1:7" x14ac:dyDescent="0.2">
      <c r="A1797" s="3" t="str">
        <f t="shared" si="58"/>
        <v>Élaborer le plan de soins infirmiersÎle-du-Prince-ÉdouardInfirmières autorisées</v>
      </c>
      <c r="B1797" s="3" t="s">
        <v>158</v>
      </c>
      <c r="C1797" s="5" t="s">
        <v>112</v>
      </c>
      <c r="D1797" s="5" t="s">
        <v>36</v>
      </c>
      <c r="E1797" s="22" t="s">
        <v>42</v>
      </c>
      <c r="F1797" s="56" t="str">
        <f t="shared" si="59"/>
        <v>Plein exercice</v>
      </c>
      <c r="G1797" s="93" t="s">
        <v>133</v>
      </c>
    </row>
    <row r="1798" spans="1:7" x14ac:dyDescent="0.2">
      <c r="A1798" s="3" t="str">
        <f t="shared" si="58"/>
        <v>Réaliser les interventions infirmièresÎle-du-Prince-ÉdouardInfirmières autorisées</v>
      </c>
      <c r="B1798" s="3" t="s">
        <v>158</v>
      </c>
      <c r="C1798" s="5" t="s">
        <v>112</v>
      </c>
      <c r="D1798" s="5" t="s">
        <v>36</v>
      </c>
      <c r="E1798" s="22" t="s">
        <v>43</v>
      </c>
      <c r="F1798" s="56" t="str">
        <f t="shared" si="59"/>
        <v>Plein exercice</v>
      </c>
      <c r="G1798" s="93" t="s">
        <v>133</v>
      </c>
    </row>
    <row r="1799" spans="1:7" x14ac:dyDescent="0.2">
      <c r="A1799" s="3" t="str">
        <f t="shared" si="58"/>
        <v>Consulter d’autres professionnels de la santéÎle-du-Prince-ÉdouardInfirmières autorisées</v>
      </c>
      <c r="B1799" s="3" t="s">
        <v>158</v>
      </c>
      <c r="C1799" s="5" t="s">
        <v>112</v>
      </c>
      <c r="D1799" s="5" t="s">
        <v>36</v>
      </c>
      <c r="E1799" s="23" t="s">
        <v>44</v>
      </c>
      <c r="F1799" s="56" t="str">
        <f t="shared" si="59"/>
        <v>Plein exercice</v>
      </c>
      <c r="G1799" s="93" t="s">
        <v>133</v>
      </c>
    </row>
    <row r="1800" spans="1:7" ht="28.5" x14ac:dyDescent="0.2">
      <c r="A1800" s="3" t="str">
        <f t="shared" si="58"/>
        <v>Orienter les patients vers d’autres professionnels de la santéÎle-du-Prince-ÉdouardInfirmières autorisées</v>
      </c>
      <c r="B1800" s="3" t="s">
        <v>158</v>
      </c>
      <c r="C1800" s="5" t="s">
        <v>112</v>
      </c>
      <c r="D1800" s="5" t="s">
        <v>36</v>
      </c>
      <c r="E1800" s="23" t="s">
        <v>45</v>
      </c>
      <c r="F1800" s="56" t="str">
        <f t="shared" si="59"/>
        <v>Plein exercice</v>
      </c>
      <c r="G1800" s="93" t="s">
        <v>133</v>
      </c>
    </row>
    <row r="1801" spans="1:7" x14ac:dyDescent="0.2">
      <c r="A1801" s="3" t="str">
        <f t="shared" si="58"/>
        <v>Coordonner les services de santé Île-du-Prince-ÉdouardInfirmières autorisées</v>
      </c>
      <c r="B1801" s="3" t="s">
        <v>158</v>
      </c>
      <c r="C1801" s="5" t="s">
        <v>112</v>
      </c>
      <c r="D1801" s="5" t="s">
        <v>36</v>
      </c>
      <c r="E1801" s="22" t="s">
        <v>46</v>
      </c>
      <c r="F1801" s="56" t="str">
        <f t="shared" si="59"/>
        <v>Plein exercice</v>
      </c>
      <c r="G1801" s="93" t="s">
        <v>133</v>
      </c>
    </row>
    <row r="1802" spans="1:7" x14ac:dyDescent="0.2">
      <c r="A1802" s="3" t="str">
        <f t="shared" si="58"/>
        <v>Prescrire des radiographiesÎle-du-Prince-ÉdouardInfirmières autorisées</v>
      </c>
      <c r="B1802" s="3" t="s">
        <v>158</v>
      </c>
      <c r="C1802" s="5" t="s">
        <v>112</v>
      </c>
      <c r="D1802" s="5" t="s">
        <v>36</v>
      </c>
      <c r="E1802" s="22" t="s">
        <v>47</v>
      </c>
      <c r="F1802" s="56" t="str">
        <f t="shared" si="59"/>
        <v>Exclu</v>
      </c>
      <c r="G1802" s="97" t="s">
        <v>140</v>
      </c>
    </row>
    <row r="1803" spans="1:7" x14ac:dyDescent="0.2">
      <c r="A1803" s="3" t="str">
        <f t="shared" si="58"/>
        <v>Interpréter les radiographiesÎle-du-Prince-ÉdouardInfirmières autorisées</v>
      </c>
      <c r="B1803" s="3" t="s">
        <v>158</v>
      </c>
      <c r="C1803" s="5" t="s">
        <v>112</v>
      </c>
      <c r="D1803" s="5" t="s">
        <v>36</v>
      </c>
      <c r="E1803" s="114" t="s">
        <v>48</v>
      </c>
      <c r="F1803" s="56" t="str">
        <f t="shared" si="59"/>
        <v>Exclu</v>
      </c>
      <c r="G1803" s="97" t="s">
        <v>140</v>
      </c>
    </row>
    <row r="1804" spans="1:7" x14ac:dyDescent="0.2">
      <c r="A1804" s="3" t="str">
        <f t="shared" si="58"/>
        <v>Prescrire des analyses de laboratoireÎle-du-Prince-ÉdouardInfirmières autorisées</v>
      </c>
      <c r="B1804" s="3" t="s">
        <v>158</v>
      </c>
      <c r="C1804" s="5" t="s">
        <v>112</v>
      </c>
      <c r="D1804" s="5" t="s">
        <v>36</v>
      </c>
      <c r="E1804" s="114" t="s">
        <v>49</v>
      </c>
      <c r="F1804" s="56" t="str">
        <f t="shared" si="59"/>
        <v>Exclu</v>
      </c>
      <c r="G1804" s="97" t="s">
        <v>140</v>
      </c>
    </row>
    <row r="1805" spans="1:7" x14ac:dyDescent="0.2">
      <c r="A1805" s="3" t="str">
        <f t="shared" si="58"/>
        <v>Interpréter les résultats des analyses de laboratoireÎle-du-Prince-ÉdouardInfirmières autorisées</v>
      </c>
      <c r="B1805" s="3" t="s">
        <v>158</v>
      </c>
      <c r="C1805" s="5" t="s">
        <v>112</v>
      </c>
      <c r="D1805" s="5" t="s">
        <v>36</v>
      </c>
      <c r="E1805" s="114" t="s">
        <v>50</v>
      </c>
      <c r="F1805" s="56" t="str">
        <f t="shared" si="59"/>
        <v>Exclu</v>
      </c>
      <c r="G1805" s="97" t="s">
        <v>140</v>
      </c>
    </row>
    <row r="1806" spans="1:7" x14ac:dyDescent="0.2">
      <c r="A1806" s="3" t="str">
        <f t="shared" si="58"/>
        <v>Communiquer les diagnostics et les résultats des tests aux patientsÎle-du-Prince-ÉdouardInfirmières autorisées</v>
      </c>
      <c r="B1806" s="3" t="s">
        <v>158</v>
      </c>
      <c r="C1806" s="5" t="s">
        <v>112</v>
      </c>
      <c r="D1806" s="5" t="s">
        <v>36</v>
      </c>
      <c r="E1806" s="33" t="s">
        <v>51</v>
      </c>
      <c r="F1806" s="56" t="str">
        <f t="shared" si="59"/>
        <v>Exclu</v>
      </c>
      <c r="G1806" s="97" t="s">
        <v>140</v>
      </c>
    </row>
    <row r="1807" spans="1:7" x14ac:dyDescent="0.2">
      <c r="A1807" s="3" t="str">
        <f t="shared" si="58"/>
        <v>Surveiller et évaluer les résultats pour le clientÎle-du-Prince-ÉdouardInfirmières autorisées</v>
      </c>
      <c r="B1807" s="3" t="s">
        <v>158</v>
      </c>
      <c r="C1807" s="5" t="s">
        <v>112</v>
      </c>
      <c r="D1807" s="5" t="s">
        <v>36</v>
      </c>
      <c r="E1807" s="22" t="s">
        <v>52</v>
      </c>
      <c r="F1807" s="56" t="str">
        <f t="shared" si="59"/>
        <v>Plein exercice</v>
      </c>
      <c r="G1807" s="93" t="s">
        <v>133</v>
      </c>
    </row>
    <row r="1808" spans="1:7" x14ac:dyDescent="0.2">
      <c r="A1808" s="3" t="str">
        <f t="shared" si="58"/>
        <v>Effectuer des visites de suiviÎle-du-Prince-ÉdouardInfirmières autorisées</v>
      </c>
      <c r="B1808" s="3" t="s">
        <v>158</v>
      </c>
      <c r="C1808" s="5" t="s">
        <v>112</v>
      </c>
      <c r="D1808" s="5" t="s">
        <v>36</v>
      </c>
      <c r="E1808" s="22" t="s">
        <v>53</v>
      </c>
      <c r="F1808" s="56" t="str">
        <f t="shared" si="59"/>
        <v>Plein exercice</v>
      </c>
      <c r="G1808" s="93" t="s">
        <v>133</v>
      </c>
    </row>
    <row r="1809" spans="1:7" x14ac:dyDescent="0.2">
      <c r="A1809" s="3" t="str">
        <f t="shared" si="58"/>
        <v>Manage NP-led clinics Île-du-Prince-ÉdouardInfirmières autorisées</v>
      </c>
      <c r="B1809" s="3" t="s">
        <v>158</v>
      </c>
      <c r="C1809" s="5" t="s">
        <v>112</v>
      </c>
      <c r="D1809" s="5" t="s">
        <v>36</v>
      </c>
      <c r="E1809" s="89" t="s">
        <v>174</v>
      </c>
      <c r="F1809" s="56" t="str">
        <f t="shared" si="59"/>
        <v>Plein exercice</v>
      </c>
      <c r="G1809" s="93" t="s">
        <v>133</v>
      </c>
    </row>
    <row r="1810" spans="1:7" x14ac:dyDescent="0.2">
      <c r="A1810" s="3" t="str">
        <f t="shared" si="58"/>
        <v>Roster and manage patientsÎle-du-Prince-ÉdouardInfirmières autorisées</v>
      </c>
      <c r="B1810" s="3" t="s">
        <v>158</v>
      </c>
      <c r="C1810" s="5" t="s">
        <v>112</v>
      </c>
      <c r="D1810" s="5" t="s">
        <v>36</v>
      </c>
      <c r="E1810" s="89" t="s">
        <v>175</v>
      </c>
      <c r="F1810" s="56" t="str">
        <f t="shared" si="59"/>
        <v>Exclu</v>
      </c>
      <c r="G1810" s="97" t="s">
        <v>140</v>
      </c>
    </row>
    <row r="1811" spans="1:7" x14ac:dyDescent="0.2">
      <c r="A1811" s="3" t="str">
        <f t="shared" si="58"/>
        <v>Practise autonomouslyÎle-du-Prince-ÉdouardInfirmières autorisées</v>
      </c>
      <c r="B1811" s="3" t="s">
        <v>158</v>
      </c>
      <c r="C1811" s="5" t="s">
        <v>112</v>
      </c>
      <c r="D1811" s="5" t="s">
        <v>36</v>
      </c>
      <c r="E1811" s="89" t="s">
        <v>176</v>
      </c>
      <c r="F1811" s="56" t="str">
        <f t="shared" si="59"/>
        <v>Plein exercice</v>
      </c>
      <c r="G1811" s="93" t="s">
        <v>133</v>
      </c>
    </row>
    <row r="1812" spans="1:7" x14ac:dyDescent="0.2">
      <c r="A1812" s="3" t="str">
        <f t="shared" si="58"/>
        <v>Soigner des blessures (au-dessus du derme)Île-du-Prince-ÉdouardInfirmières autorisées</v>
      </c>
      <c r="B1812" s="3" t="s">
        <v>163</v>
      </c>
      <c r="C1812" s="5" t="s">
        <v>112</v>
      </c>
      <c r="D1812" s="5" t="s">
        <v>36</v>
      </c>
      <c r="E1812" s="33" t="s">
        <v>55</v>
      </c>
      <c r="F1812" s="56" t="str">
        <f t="shared" si="59"/>
        <v>Plein exercice</v>
      </c>
      <c r="G1812" s="93" t="s">
        <v>133</v>
      </c>
    </row>
    <row r="1813" spans="1:7" x14ac:dyDescent="0.2">
      <c r="A1813" s="3" t="str">
        <f t="shared" si="58"/>
        <v>Effectuer des interventions sous le dermeÎle-du-Prince-ÉdouardInfirmières autorisées</v>
      </c>
      <c r="B1813" s="3" t="s">
        <v>163</v>
      </c>
      <c r="C1813" s="5" t="s">
        <v>112</v>
      </c>
      <c r="D1813" s="5" t="s">
        <v>36</v>
      </c>
      <c r="E1813" s="114" t="s">
        <v>56</v>
      </c>
      <c r="F1813" s="56" t="str">
        <f t="shared" si="59"/>
        <v>Plein exercice</v>
      </c>
      <c r="G1813" s="93" t="s">
        <v>133</v>
      </c>
    </row>
    <row r="1814" spans="1:7" x14ac:dyDescent="0.2">
      <c r="A1814" s="3" t="str">
        <f t="shared" si="58"/>
        <v>Installer une ligne intraveineuseÎle-du-Prince-ÉdouardInfirmières autorisées</v>
      </c>
      <c r="B1814" s="3" t="s">
        <v>163</v>
      </c>
      <c r="C1814" s="5" t="s">
        <v>112</v>
      </c>
      <c r="D1814" s="5" t="s">
        <v>36</v>
      </c>
      <c r="E1814" s="114" t="s">
        <v>57</v>
      </c>
      <c r="F1814" s="56" t="str">
        <f t="shared" si="59"/>
        <v>Plein exercice</v>
      </c>
      <c r="G1814" s="93" t="s">
        <v>133</v>
      </c>
    </row>
    <row r="1815" spans="1:7" x14ac:dyDescent="0.2">
      <c r="A1815" s="3" t="str">
        <f t="shared" si="58"/>
        <v>Effectuer des interventions qui requièrent d’insérer un instrument ou un doigt dans un orifice corporelÎle-du-Prince-ÉdouardInfirmières autorisées</v>
      </c>
      <c r="B1815" s="3" t="s">
        <v>163</v>
      </c>
      <c r="C1815" s="5" t="s">
        <v>112</v>
      </c>
      <c r="D1815" s="5" t="s">
        <v>36</v>
      </c>
      <c r="E1815" s="114" t="s">
        <v>58</v>
      </c>
      <c r="F1815" s="56" t="str">
        <f t="shared" si="59"/>
        <v>Plein exercice</v>
      </c>
      <c r="G1815" s="93" t="s">
        <v>133</v>
      </c>
    </row>
    <row r="1816" spans="1:7" x14ac:dyDescent="0.2">
      <c r="A1816" s="3" t="str">
        <f t="shared" si="58"/>
        <v>Prescrire une forme de traitement par rayonnementÎle-du-Prince-ÉdouardInfirmières autorisées</v>
      </c>
      <c r="B1816" s="3" t="s">
        <v>163</v>
      </c>
      <c r="C1816" s="5" t="s">
        <v>112</v>
      </c>
      <c r="D1816" s="5" t="s">
        <v>36</v>
      </c>
      <c r="E1816" s="33" t="s">
        <v>59</v>
      </c>
      <c r="F1816" s="56" t="str">
        <f t="shared" si="59"/>
        <v>Exclu</v>
      </c>
      <c r="G1816" s="97" t="s">
        <v>140</v>
      </c>
    </row>
    <row r="1817" spans="1:7" x14ac:dyDescent="0.2">
      <c r="A1817" s="3" t="str">
        <f t="shared" si="58"/>
        <v>Appliquer une forme de traitement par rayonnementÎle-du-Prince-ÉdouardInfirmières autorisées</v>
      </c>
      <c r="B1817" s="3" t="s">
        <v>163</v>
      </c>
      <c r="C1817" s="5" t="s">
        <v>112</v>
      </c>
      <c r="D1817" s="5" t="s">
        <v>36</v>
      </c>
      <c r="E1817" s="33" t="s">
        <v>60</v>
      </c>
      <c r="F1817" s="56" t="str">
        <f t="shared" si="59"/>
        <v>Exclu</v>
      </c>
      <c r="G1817" s="97" t="s">
        <v>140</v>
      </c>
    </row>
    <row r="1818" spans="1:7" x14ac:dyDescent="0.2">
      <c r="A1818" s="3" t="str">
        <f t="shared" si="58"/>
        <v>Effectuer un électrocardiogrammeÎle-du-Prince-ÉdouardInfirmières autorisées</v>
      </c>
      <c r="B1818" s="3" t="s">
        <v>163</v>
      </c>
      <c r="C1818" s="5" t="s">
        <v>112</v>
      </c>
      <c r="D1818" s="5" t="s">
        <v>36</v>
      </c>
      <c r="E1818" s="114" t="s">
        <v>61</v>
      </c>
      <c r="F1818" s="56" t="str">
        <f t="shared" si="59"/>
        <v>Plein exercice</v>
      </c>
      <c r="G1818" s="93" t="s">
        <v>133</v>
      </c>
    </row>
    <row r="1819" spans="1:7" x14ac:dyDescent="0.2">
      <c r="A1819" s="3" t="str">
        <f t="shared" si="58"/>
        <v>Interpréter un électrocardiogrammeÎle-du-Prince-ÉdouardInfirmières autorisées</v>
      </c>
      <c r="B1819" s="3" t="s">
        <v>163</v>
      </c>
      <c r="C1819" s="5" t="s">
        <v>112</v>
      </c>
      <c r="D1819" s="5" t="s">
        <v>36</v>
      </c>
      <c r="E1819" s="114" t="s">
        <v>62</v>
      </c>
      <c r="F1819" s="56" t="str">
        <f t="shared" si="59"/>
        <v>Exercice restreint</v>
      </c>
      <c r="G1819" s="93" t="s">
        <v>182</v>
      </c>
    </row>
    <row r="1820" spans="1:7" x14ac:dyDescent="0.2">
      <c r="A1820" s="3" t="str">
        <f t="shared" si="58"/>
        <v>Prescrire des analyses de sang et des produits sanguinsÎle-du-Prince-ÉdouardInfirmières autorisées</v>
      </c>
      <c r="B1820" s="3" t="s">
        <v>163</v>
      </c>
      <c r="C1820" s="5" t="s">
        <v>112</v>
      </c>
      <c r="D1820" s="5" t="s">
        <v>36</v>
      </c>
      <c r="E1820" s="119" t="s">
        <v>63</v>
      </c>
      <c r="F1820" s="56" t="str">
        <f t="shared" si="59"/>
        <v>Exclu</v>
      </c>
      <c r="G1820" s="97" t="s">
        <v>140</v>
      </c>
    </row>
    <row r="1821" spans="1:7" x14ac:dyDescent="0.2">
      <c r="A1821" s="3" t="str">
        <f t="shared" si="58"/>
        <v>Prescrire toute forme de radiothérapieÎle-du-Prince-ÉdouardInfirmières autorisées</v>
      </c>
      <c r="B1821" s="3" t="s">
        <v>163</v>
      </c>
      <c r="C1821" s="5" t="s">
        <v>112</v>
      </c>
      <c r="D1821" s="5" t="s">
        <v>36</v>
      </c>
      <c r="E1821" s="33" t="s">
        <v>64</v>
      </c>
      <c r="F1821" s="56" t="str">
        <f t="shared" si="59"/>
        <v>Exclu</v>
      </c>
      <c r="G1821" s="97" t="s">
        <v>140</v>
      </c>
    </row>
    <row r="1822" spans="1:7" x14ac:dyDescent="0.2">
      <c r="A1822" s="3" t="str">
        <f t="shared" si="58"/>
        <v>Appliquer toute forme de radiothérapieÎle-du-Prince-ÉdouardInfirmières autorisées</v>
      </c>
      <c r="B1822" s="3" t="s">
        <v>163</v>
      </c>
      <c r="C1822" s="5" t="s">
        <v>112</v>
      </c>
      <c r="D1822" s="5" t="s">
        <v>36</v>
      </c>
      <c r="E1822" s="33" t="s">
        <v>65</v>
      </c>
      <c r="F1822" s="56" t="str">
        <f t="shared" si="59"/>
        <v>Exclu</v>
      </c>
      <c r="G1822" s="97" t="s">
        <v>140</v>
      </c>
    </row>
    <row r="1823" spans="1:7" x14ac:dyDescent="0.2">
      <c r="A1823" s="3" t="str">
        <f t="shared" si="58"/>
        <v>Prescrire des traitements cosmétiques comme le BotoxÎle-du-Prince-ÉdouardInfirmières autorisées</v>
      </c>
      <c r="B1823" s="3" t="s">
        <v>163</v>
      </c>
      <c r="C1823" s="5" t="s">
        <v>112</v>
      </c>
      <c r="D1823" s="5" t="s">
        <v>36</v>
      </c>
      <c r="E1823" s="33" t="s">
        <v>66</v>
      </c>
      <c r="F1823" s="56" t="str">
        <f t="shared" si="59"/>
        <v>Exclu</v>
      </c>
      <c r="G1823" s="97" t="s">
        <v>140</v>
      </c>
    </row>
    <row r="1824" spans="1:7" x14ac:dyDescent="0.2">
      <c r="A1824" s="3" t="str">
        <f t="shared" si="58"/>
        <v>Appliquer des traitements cosmétiques comme le BotoxÎle-du-Prince-ÉdouardInfirmières autorisées</v>
      </c>
      <c r="B1824" s="3" t="s">
        <v>163</v>
      </c>
      <c r="C1824" s="5" t="s">
        <v>112</v>
      </c>
      <c r="D1824" s="5" t="s">
        <v>36</v>
      </c>
      <c r="E1824" s="33" t="s">
        <v>67</v>
      </c>
      <c r="F1824" s="56" t="str">
        <f t="shared" si="59"/>
        <v>Plein exercice</v>
      </c>
      <c r="G1824" s="93" t="s">
        <v>133</v>
      </c>
    </row>
    <row r="1825" spans="1:7" x14ac:dyDescent="0.2">
      <c r="A1825" s="3" t="str">
        <f t="shared" si="58"/>
        <v>Immobiliser des fracturesÎle-du-Prince-ÉdouardInfirmières autorisées</v>
      </c>
      <c r="B1825" s="3" t="s">
        <v>163</v>
      </c>
      <c r="C1825" s="5" t="s">
        <v>112</v>
      </c>
      <c r="D1825" s="5" t="s">
        <v>36</v>
      </c>
      <c r="E1825" s="33" t="s">
        <v>68</v>
      </c>
      <c r="F1825" s="56" t="str">
        <f t="shared" si="59"/>
        <v>Plein exercice</v>
      </c>
      <c r="G1825" s="93" t="s">
        <v>133</v>
      </c>
    </row>
    <row r="1826" spans="1:7" x14ac:dyDescent="0.2">
      <c r="A1826" s="3" t="str">
        <f t="shared" si="58"/>
        <v>Réduire une luxationÎle-du-Prince-ÉdouardInfirmières autorisées</v>
      </c>
      <c r="B1826" s="3" t="s">
        <v>163</v>
      </c>
      <c r="C1826" s="5" t="s">
        <v>112</v>
      </c>
      <c r="D1826" s="5" t="s">
        <v>36</v>
      </c>
      <c r="E1826" s="33" t="s">
        <v>69</v>
      </c>
      <c r="F1826" s="56" t="str">
        <f t="shared" si="59"/>
        <v>Exclu</v>
      </c>
      <c r="G1826" s="97" t="s">
        <v>140</v>
      </c>
    </row>
    <row r="1827" spans="1:7" x14ac:dyDescent="0.2">
      <c r="A1827" s="3" t="str">
        <f t="shared" si="58"/>
        <v>Installer un plâtreÎle-du-Prince-ÉdouardInfirmières autorisées</v>
      </c>
      <c r="B1827" s="3" t="s">
        <v>163</v>
      </c>
      <c r="C1827" s="5" t="s">
        <v>112</v>
      </c>
      <c r="D1827" s="5" t="s">
        <v>36</v>
      </c>
      <c r="E1827" s="33" t="s">
        <v>70</v>
      </c>
      <c r="F1827" s="56" t="str">
        <f t="shared" si="59"/>
        <v>Plein exercice</v>
      </c>
      <c r="G1827" s="93" t="s">
        <v>133</v>
      </c>
    </row>
    <row r="1828" spans="1:7" x14ac:dyDescent="0.2">
      <c r="A1828" s="3" t="str">
        <f t="shared" si="58"/>
        <v>Appliquer une contentionÎle-du-Prince-ÉdouardInfirmières autorisées</v>
      </c>
      <c r="B1828" s="3" t="s">
        <v>163</v>
      </c>
      <c r="C1828" s="5" t="s">
        <v>112</v>
      </c>
      <c r="D1828" s="5" t="s">
        <v>36</v>
      </c>
      <c r="E1828" s="33" t="s">
        <v>71</v>
      </c>
      <c r="F1828" s="56" t="str">
        <f t="shared" si="59"/>
        <v>Plein exercice</v>
      </c>
      <c r="G1828" s="93" t="s">
        <v>133</v>
      </c>
    </row>
    <row r="1829" spans="1:7" x14ac:dyDescent="0.2">
      <c r="A1829" s="3" t="str">
        <f t="shared" si="58"/>
        <v>Gérer une contentionÎle-du-Prince-ÉdouardInfirmières autorisées</v>
      </c>
      <c r="B1829" s="3" t="s">
        <v>163</v>
      </c>
      <c r="C1829" s="5" t="s">
        <v>112</v>
      </c>
      <c r="D1829" s="5" t="s">
        <v>36</v>
      </c>
      <c r="E1829" s="33" t="s">
        <v>72</v>
      </c>
      <c r="F1829" s="56" t="str">
        <f t="shared" si="59"/>
        <v>Plein exercice</v>
      </c>
      <c r="G1829" s="93" t="s">
        <v>133</v>
      </c>
    </row>
    <row r="1830" spans="1:7" x14ac:dyDescent="0.2">
      <c r="A1830" s="3" t="str">
        <f t="shared" si="58"/>
        <v>Réaliser des évaluations d’infections transmissibles sexuellement (ITS)Île-du-Prince-ÉdouardInfirmières autorisées</v>
      </c>
      <c r="B1830" s="3" t="s">
        <v>163</v>
      </c>
      <c r="C1830" s="5" t="s">
        <v>112</v>
      </c>
      <c r="D1830" s="5" t="s">
        <v>36</v>
      </c>
      <c r="E1830" s="114" t="s">
        <v>73</v>
      </c>
      <c r="F1830" s="56" t="str">
        <f t="shared" si="59"/>
        <v>Plein exercice</v>
      </c>
      <c r="G1830" s="93" t="s">
        <v>133</v>
      </c>
    </row>
    <row r="1831" spans="1:7" x14ac:dyDescent="0.2">
      <c r="A1831" s="3" t="str">
        <f t="shared" si="58"/>
        <v>Évaluer la contraceptionÎle-du-Prince-ÉdouardInfirmières autorisées</v>
      </c>
      <c r="B1831" s="3" t="s">
        <v>163</v>
      </c>
      <c r="C1831" s="5" t="s">
        <v>112</v>
      </c>
      <c r="D1831" s="5" t="s">
        <v>36</v>
      </c>
      <c r="E1831" s="114" t="s">
        <v>74</v>
      </c>
      <c r="F1831" s="56" t="str">
        <f t="shared" si="59"/>
        <v>Plein exercice</v>
      </c>
      <c r="G1831" s="93" t="s">
        <v>133</v>
      </c>
    </row>
    <row r="1832" spans="1:7" x14ac:dyDescent="0.2">
      <c r="A1832" s="3" t="str">
        <f t="shared" si="58"/>
        <v>Insérer des dispositifs intra-utérinsÎle-du-Prince-ÉdouardInfirmières autorisées</v>
      </c>
      <c r="B1832" s="3" t="s">
        <v>163</v>
      </c>
      <c r="C1832" s="5" t="s">
        <v>112</v>
      </c>
      <c r="D1832" s="5" t="s">
        <v>36</v>
      </c>
      <c r="E1832" s="115" t="s">
        <v>75</v>
      </c>
      <c r="F1832" s="56" t="str">
        <f t="shared" si="59"/>
        <v>Exclu</v>
      </c>
      <c r="G1832" s="97" t="s">
        <v>140</v>
      </c>
    </row>
    <row r="1833" spans="1:7" x14ac:dyDescent="0.2">
      <c r="A1833" s="3" t="str">
        <f t="shared" si="58"/>
        <v>Effectuer un examen pelvienÎle-du-Prince-ÉdouardInfirmières autorisées</v>
      </c>
      <c r="B1833" s="3" t="s">
        <v>163</v>
      </c>
      <c r="C1833" s="5" t="s">
        <v>112</v>
      </c>
      <c r="D1833" s="5" t="s">
        <v>36</v>
      </c>
      <c r="E1833" s="114" t="s">
        <v>76</v>
      </c>
      <c r="F1833" s="56" t="str">
        <f t="shared" si="59"/>
        <v>Exercice restreint</v>
      </c>
      <c r="G1833" s="93" t="s">
        <v>182</v>
      </c>
    </row>
    <row r="1834" spans="1:7" x14ac:dyDescent="0.2">
      <c r="A1834" s="3" t="str">
        <f t="shared" si="58"/>
        <v>Dépister le cancer du col de l’utérus Île-du-Prince-ÉdouardInfirmières autorisées</v>
      </c>
      <c r="B1834" s="3" t="s">
        <v>163</v>
      </c>
      <c r="C1834" s="5" t="s">
        <v>112</v>
      </c>
      <c r="D1834" s="5" t="s">
        <v>36</v>
      </c>
      <c r="E1834" s="114" t="s">
        <v>77</v>
      </c>
      <c r="F1834" s="56" t="str">
        <f t="shared" si="59"/>
        <v>Plein exercice</v>
      </c>
      <c r="G1834" s="93" t="s">
        <v>133</v>
      </c>
    </row>
    <row r="1835" spans="1:7" x14ac:dyDescent="0.2">
      <c r="A1835" s="3" t="str">
        <f t="shared" si="58"/>
        <v>Dépister les troubles de santé mentaleÎle-du-Prince-ÉdouardInfirmières autorisées</v>
      </c>
      <c r="B1835" s="3" t="s">
        <v>163</v>
      </c>
      <c r="C1835" s="5" t="s">
        <v>112</v>
      </c>
      <c r="D1835" s="5" t="s">
        <v>36</v>
      </c>
      <c r="E1835" s="114" t="s">
        <v>78</v>
      </c>
      <c r="F1835" s="56" t="str">
        <f t="shared" si="59"/>
        <v>Plein exercice</v>
      </c>
      <c r="G1835" s="93" t="s">
        <v>133</v>
      </c>
    </row>
    <row r="1836" spans="1:7" x14ac:dyDescent="0.2">
      <c r="A1836" s="3" t="str">
        <f t="shared" si="58"/>
        <v>Dépister l’utilisation de substancesÎle-du-Prince-ÉdouardInfirmières autorisées</v>
      </c>
      <c r="B1836" s="3" t="s">
        <v>163</v>
      </c>
      <c r="C1836" s="5" t="s">
        <v>112</v>
      </c>
      <c r="D1836" s="5" t="s">
        <v>36</v>
      </c>
      <c r="E1836" s="114" t="s">
        <v>79</v>
      </c>
      <c r="F1836" s="56" t="str">
        <f t="shared" si="59"/>
        <v>Plein exercice</v>
      </c>
      <c r="G1836" s="93" t="s">
        <v>133</v>
      </c>
    </row>
    <row r="1837" spans="1:7" x14ac:dyDescent="0.2">
      <c r="A1837" s="3" t="str">
        <f t="shared" si="58"/>
        <v>Effectuer des tests d’allergiesÎle-du-Prince-ÉdouardInfirmières autorisées</v>
      </c>
      <c r="B1837" s="3" t="s">
        <v>163</v>
      </c>
      <c r="C1837" s="5" t="s">
        <v>112</v>
      </c>
      <c r="D1837" s="5" t="s">
        <v>36</v>
      </c>
      <c r="E1837" s="114" t="s">
        <v>80</v>
      </c>
      <c r="F1837" s="56" t="str">
        <f t="shared" si="59"/>
        <v>Exercice restreint</v>
      </c>
      <c r="G1837" s="93" t="s">
        <v>182</v>
      </c>
    </row>
    <row r="1838" spans="1:7" x14ac:dyDescent="0.2">
      <c r="A1838" s="3" t="str">
        <f t="shared" si="58"/>
        <v>Fournir des soins de réadaptationÎle-du-Prince-ÉdouardInfirmières autorisées</v>
      </c>
      <c r="B1838" s="3" t="s">
        <v>163</v>
      </c>
      <c r="C1838" s="5" t="s">
        <v>112</v>
      </c>
      <c r="D1838" s="5" t="s">
        <v>36</v>
      </c>
      <c r="E1838" s="114" t="s">
        <v>81</v>
      </c>
      <c r="F1838" s="56" t="str">
        <f t="shared" si="59"/>
        <v>Plein exercice</v>
      </c>
      <c r="G1838" s="93" t="s">
        <v>133</v>
      </c>
    </row>
    <row r="1839" spans="1:7" x14ac:dyDescent="0.2">
      <c r="A1839" s="3" t="str">
        <f t="shared" si="58"/>
        <v>Offrir des services de psychothérapie pour la santé mentaleÎle-du-Prince-ÉdouardInfirmières autorisées</v>
      </c>
      <c r="B1839" s="3" t="s">
        <v>163</v>
      </c>
      <c r="C1839" s="5" t="s">
        <v>112</v>
      </c>
      <c r="D1839" s="5" t="s">
        <v>36</v>
      </c>
      <c r="E1839" s="33" t="s">
        <v>82</v>
      </c>
      <c r="F1839" s="56" t="str">
        <f t="shared" si="59"/>
        <v>Plein exercice</v>
      </c>
      <c r="G1839" s="93" t="s">
        <v>133</v>
      </c>
    </row>
    <row r="1840" spans="1:7" x14ac:dyDescent="0.2">
      <c r="A1840" s="3" t="str">
        <f t="shared" si="58"/>
        <v>Offrir du soutien pour l’aide médicale à mourir avec supervisionÎle-du-Prince-ÉdouardInfirmières autorisées</v>
      </c>
      <c r="B1840" s="3" t="s">
        <v>163</v>
      </c>
      <c r="C1840" s="5" t="s">
        <v>112</v>
      </c>
      <c r="D1840" s="5" t="s">
        <v>36</v>
      </c>
      <c r="E1840" s="33" t="s">
        <v>83</v>
      </c>
      <c r="F1840" s="56" t="str">
        <f t="shared" si="59"/>
        <v>Plein exercice</v>
      </c>
      <c r="G1840" s="93" t="s">
        <v>133</v>
      </c>
    </row>
    <row r="1841" spans="1:7" x14ac:dyDescent="0.2">
      <c r="A1841" s="3" t="str">
        <f t="shared" si="58"/>
        <v>Prescrire une pharmacothérapie Île-du-Prince-ÉdouardInfirmières autorisées</v>
      </c>
      <c r="B1841" s="3" t="s">
        <v>164</v>
      </c>
      <c r="C1841" s="5" t="s">
        <v>112</v>
      </c>
      <c r="D1841" s="5" t="s">
        <v>36</v>
      </c>
      <c r="E1841" s="33" t="s">
        <v>85</v>
      </c>
      <c r="F1841" s="56" t="str">
        <f t="shared" si="59"/>
        <v>Exclu</v>
      </c>
      <c r="G1841" s="97" t="s">
        <v>140</v>
      </c>
    </row>
    <row r="1842" spans="1:7" x14ac:dyDescent="0.2">
      <c r="A1842" s="3" t="str">
        <f t="shared" si="58"/>
        <v>Préparer des médicaments d’ordonnanceÎle-du-Prince-ÉdouardInfirmières autorisées</v>
      </c>
      <c r="B1842" s="3" t="s">
        <v>164</v>
      </c>
      <c r="C1842" s="5" t="s">
        <v>112</v>
      </c>
      <c r="D1842" s="5" t="s">
        <v>36</v>
      </c>
      <c r="E1842" s="114" t="s">
        <v>86</v>
      </c>
      <c r="F1842" s="56" t="str">
        <f t="shared" si="59"/>
        <v>Plein exercice</v>
      </c>
      <c r="G1842" s="93" t="s">
        <v>133</v>
      </c>
    </row>
    <row r="1843" spans="1:7" x14ac:dyDescent="0.2">
      <c r="A1843" s="3" t="str">
        <f t="shared" si="58"/>
        <v>Administrer des médicaments prescritsÎle-du-Prince-ÉdouardInfirmières autorisées</v>
      </c>
      <c r="B1843" s="3" t="s">
        <v>164</v>
      </c>
      <c r="C1843" s="5" t="s">
        <v>112</v>
      </c>
      <c r="D1843" s="5" t="s">
        <v>36</v>
      </c>
      <c r="E1843" s="114" t="s">
        <v>87</v>
      </c>
      <c r="F1843" s="56" t="str">
        <f t="shared" si="59"/>
        <v>Plein exercice</v>
      </c>
      <c r="G1843" s="93" t="s">
        <v>133</v>
      </c>
    </row>
    <row r="1844" spans="1:7" x14ac:dyDescent="0.2">
      <c r="A1844" s="3" t="str">
        <f t="shared" si="58"/>
        <v>Prescrire des substances contrôléesÎle-du-Prince-ÉdouardInfirmières autorisées</v>
      </c>
      <c r="B1844" s="3" t="s">
        <v>164</v>
      </c>
      <c r="C1844" s="5" t="s">
        <v>112</v>
      </c>
      <c r="D1844" s="5" t="s">
        <v>36</v>
      </c>
      <c r="E1844" s="33" t="s">
        <v>88</v>
      </c>
      <c r="F1844" s="56" t="str">
        <f t="shared" si="59"/>
        <v>Exclu</v>
      </c>
      <c r="G1844" s="97" t="s">
        <v>140</v>
      </c>
    </row>
    <row r="1845" spans="1:7" x14ac:dyDescent="0.2">
      <c r="A1845" s="3" t="str">
        <f t="shared" si="58"/>
        <v>Administrer des substances contrôlées Île-du-Prince-ÉdouardInfirmières autorisées</v>
      </c>
      <c r="B1845" s="3" t="s">
        <v>164</v>
      </c>
      <c r="C1845" s="5" t="s">
        <v>112</v>
      </c>
      <c r="D1845" s="5" t="s">
        <v>36</v>
      </c>
      <c r="E1845" s="114" t="s">
        <v>190</v>
      </c>
      <c r="F1845" s="56" t="str">
        <f t="shared" si="59"/>
        <v>Plein exercice</v>
      </c>
      <c r="G1845" s="93" t="s">
        <v>133</v>
      </c>
    </row>
    <row r="1846" spans="1:7" x14ac:dyDescent="0.2">
      <c r="A1846" s="3" t="str">
        <f t="shared" si="58"/>
        <v>Prescrire des vaccinsÎle-du-Prince-ÉdouardInfirmières autorisées</v>
      </c>
      <c r="B1846" s="3" t="s">
        <v>164</v>
      </c>
      <c r="C1846" s="5" t="s">
        <v>112</v>
      </c>
      <c r="D1846" s="5" t="s">
        <v>36</v>
      </c>
      <c r="E1846" s="33" t="s">
        <v>89</v>
      </c>
      <c r="F1846" s="56" t="str">
        <f t="shared" si="59"/>
        <v>Exclu</v>
      </c>
      <c r="G1846" s="97" t="s">
        <v>140</v>
      </c>
    </row>
    <row r="1847" spans="1:7" x14ac:dyDescent="0.2">
      <c r="A1847" s="3" t="str">
        <f t="shared" si="58"/>
        <v>Administrer des vaccinsÎle-du-Prince-ÉdouardInfirmières autorisées</v>
      </c>
      <c r="B1847" s="3" t="s">
        <v>164</v>
      </c>
      <c r="C1847" s="5" t="s">
        <v>112</v>
      </c>
      <c r="D1847" s="5" t="s">
        <v>36</v>
      </c>
      <c r="E1847" s="114" t="s">
        <v>189</v>
      </c>
      <c r="F1847" s="56" t="str">
        <f t="shared" si="59"/>
        <v>Plein exercice</v>
      </c>
      <c r="G1847" s="93" t="s">
        <v>133</v>
      </c>
    </row>
    <row r="1848" spans="1:7" x14ac:dyDescent="0.2">
      <c r="A1848" s="3" t="str">
        <f t="shared" si="58"/>
        <v>Gérer le travail et l’accouchement de manière autonome Île-du-Prince-ÉdouardInfirmières autorisées</v>
      </c>
      <c r="B1848" s="3" t="s">
        <v>165</v>
      </c>
      <c r="C1848" s="5" t="s">
        <v>112</v>
      </c>
      <c r="D1848" s="5" t="s">
        <v>36</v>
      </c>
      <c r="E1848" s="33" t="s">
        <v>91</v>
      </c>
      <c r="F1848" s="56" t="str">
        <f t="shared" si="59"/>
        <v>Exclu</v>
      </c>
      <c r="G1848" s="97" t="s">
        <v>140</v>
      </c>
    </row>
    <row r="1849" spans="1:7" x14ac:dyDescent="0.2">
      <c r="A1849" s="3" t="str">
        <f t="shared" si="58"/>
        <v>Confirmer un décèsÎle-du-Prince-ÉdouardInfirmières autorisées</v>
      </c>
      <c r="B1849" s="3" t="s">
        <v>165</v>
      </c>
      <c r="C1849" s="5" t="s">
        <v>112</v>
      </c>
      <c r="D1849" s="5" t="s">
        <v>36</v>
      </c>
      <c r="E1849" s="33" t="s">
        <v>92</v>
      </c>
      <c r="F1849" s="56" t="str">
        <f t="shared" si="59"/>
        <v>Exclu</v>
      </c>
      <c r="G1849" s="97" t="s">
        <v>140</v>
      </c>
    </row>
    <row r="1850" spans="1:7" x14ac:dyDescent="0.2">
      <c r="A1850" s="3" t="str">
        <f t="shared" si="58"/>
        <v>Admettre des patients à l’hôpital et leur accorder un congéÎle-du-Prince-ÉdouardInfirmières autorisées</v>
      </c>
      <c r="B1850" s="3" t="s">
        <v>165</v>
      </c>
      <c r="C1850" s="5" t="s">
        <v>112</v>
      </c>
      <c r="D1850" s="5" t="s">
        <v>36</v>
      </c>
      <c r="E1850" s="33" t="s">
        <v>93</v>
      </c>
      <c r="F1850" s="56" t="str">
        <f t="shared" si="59"/>
        <v>Exclu</v>
      </c>
      <c r="G1850" s="97" t="s">
        <v>140</v>
      </c>
    </row>
    <row r="1851" spans="1:7" x14ac:dyDescent="0.2">
      <c r="A1851" s="3" t="str">
        <f t="shared" si="58"/>
        <v>Certifier un décès (c.-à.-d. remplir le certificat de décès)Île-du-Prince-ÉdouardInfirmières autorisées</v>
      </c>
      <c r="B1851" s="3" t="s">
        <v>165</v>
      </c>
      <c r="C1851" s="5" t="s">
        <v>112</v>
      </c>
      <c r="D1851" s="5" t="s">
        <v>36</v>
      </c>
      <c r="E1851" s="33" t="s">
        <v>94</v>
      </c>
      <c r="F1851" s="56" t="str">
        <f t="shared" si="59"/>
        <v>Exclu</v>
      </c>
      <c r="G1851" s="97" t="s">
        <v>140</v>
      </c>
    </row>
    <row r="1852" spans="1:7" x14ac:dyDescent="0.2">
      <c r="A1852" s="3" t="str">
        <f t="shared" si="58"/>
        <v>Effectuer un examen médical pour le permis de conduireÎle-du-Prince-ÉdouardInfirmières autorisées</v>
      </c>
      <c r="B1852" s="3" t="s">
        <v>165</v>
      </c>
      <c r="C1852" s="5" t="s">
        <v>112</v>
      </c>
      <c r="D1852" s="5" t="s">
        <v>36</v>
      </c>
      <c r="E1852" s="33" t="s">
        <v>95</v>
      </c>
      <c r="F1852" s="56" t="str">
        <f t="shared" si="59"/>
        <v>Exclu</v>
      </c>
      <c r="G1852" s="97" t="s">
        <v>140</v>
      </c>
    </row>
    <row r="1853" spans="1:7" x14ac:dyDescent="0.2">
      <c r="A1853" s="3" t="str">
        <f t="shared" si="58"/>
        <v>Remplir les formulaires d’invalidité fédérauxÎle-du-Prince-ÉdouardInfirmières autorisées</v>
      </c>
      <c r="B1853" s="3" t="s">
        <v>165</v>
      </c>
      <c r="C1853" s="5" t="s">
        <v>112</v>
      </c>
      <c r="D1853" s="5" t="s">
        <v>36</v>
      </c>
      <c r="E1853" s="33" t="s">
        <v>96</v>
      </c>
      <c r="F1853" s="56" t="str">
        <f t="shared" si="59"/>
        <v>Exclu</v>
      </c>
      <c r="G1853" s="97" t="s">
        <v>140</v>
      </c>
    </row>
    <row r="1854" spans="1:7" x14ac:dyDescent="0.2">
      <c r="A1854" s="3" t="str">
        <f t="shared" si="58"/>
        <v>Remplir les formulaires médicaux provinciaux ou territoriauxÎle-du-Prince-ÉdouardInfirmières autorisées</v>
      </c>
      <c r="B1854" s="3" t="s">
        <v>165</v>
      </c>
      <c r="C1854" s="5" t="s">
        <v>112</v>
      </c>
      <c r="D1854" s="5" t="s">
        <v>36</v>
      </c>
      <c r="E1854" s="33" t="s">
        <v>97</v>
      </c>
      <c r="F1854" s="56" t="str">
        <f t="shared" si="59"/>
        <v>Plein exercice</v>
      </c>
      <c r="G1854" s="93" t="s">
        <v>133</v>
      </c>
    </row>
    <row r="1855" spans="1:7" x14ac:dyDescent="0.2">
      <c r="A1855" s="3" t="str">
        <f t="shared" si="58"/>
        <v>Signer les formulaires d’obtention de vignette pour personnes handicapéesÎle-du-Prince-ÉdouardInfirmières autorisées</v>
      </c>
      <c r="B1855" s="3" t="s">
        <v>165</v>
      </c>
      <c r="C1855" s="5" t="s">
        <v>112</v>
      </c>
      <c r="D1855" s="5" t="s">
        <v>36</v>
      </c>
      <c r="E1855" s="33" t="s">
        <v>98</v>
      </c>
      <c r="F1855" s="56" t="str">
        <f t="shared" si="59"/>
        <v>Exclu</v>
      </c>
      <c r="G1855" s="97" t="s">
        <v>140</v>
      </c>
    </row>
    <row r="1856" spans="1:7" x14ac:dyDescent="0.2">
      <c r="A1856" s="3" t="str">
        <f t="shared" si="58"/>
        <v>Admettre des patients à des établissements de soins de longue durée Île-du-Prince-ÉdouardInfirmières autorisées</v>
      </c>
      <c r="B1856" s="3" t="s">
        <v>165</v>
      </c>
      <c r="C1856" s="5" t="s">
        <v>112</v>
      </c>
      <c r="D1856" s="5" t="s">
        <v>36</v>
      </c>
      <c r="E1856" s="33" t="s">
        <v>99</v>
      </c>
      <c r="F1856" s="56" t="str">
        <f t="shared" si="59"/>
        <v>Exclu</v>
      </c>
      <c r="G1856" s="97" t="s">
        <v>140</v>
      </c>
    </row>
    <row r="1857" spans="1:7" x14ac:dyDescent="0.2">
      <c r="A1857" s="3" t="str">
        <f t="shared" si="58"/>
        <v>Remplir la Formule 1 d’admission non volontaire à l’hôpital Île-du-Prince-ÉdouardInfirmières autorisées</v>
      </c>
      <c r="B1857" s="3" t="s">
        <v>165</v>
      </c>
      <c r="C1857" s="5" t="s">
        <v>112</v>
      </c>
      <c r="D1857" s="5" t="s">
        <v>36</v>
      </c>
      <c r="E1857" s="33" t="s">
        <v>100</v>
      </c>
      <c r="F1857" s="56" t="str">
        <f t="shared" si="59"/>
        <v>Exclu</v>
      </c>
      <c r="G1857" s="97" t="s">
        <v>140</v>
      </c>
    </row>
    <row r="1858" spans="1:7" x14ac:dyDescent="0.2">
      <c r="A1858" s="3" t="str">
        <f t="shared" si="58"/>
        <v>Tenir une clinique de gestion des maladies (soin des pieds, diabète) Île-du-Prince-ÉdouardInfirmières autorisées</v>
      </c>
      <c r="B1858" s="3" t="s">
        <v>165</v>
      </c>
      <c r="C1858" s="5" t="s">
        <v>112</v>
      </c>
      <c r="D1858" s="5" t="s">
        <v>36</v>
      </c>
      <c r="E1858" s="114" t="s">
        <v>101</v>
      </c>
      <c r="F1858" s="56" t="str">
        <f t="shared" si="59"/>
        <v>Plein exercice</v>
      </c>
      <c r="G1858" s="93" t="s">
        <v>133</v>
      </c>
    </row>
    <row r="1859" spans="1:7" x14ac:dyDescent="0.2">
      <c r="A1859" s="3" t="str">
        <f t="shared" si="58"/>
        <v>Évaluer la santéÎle-du-Prince-ÉdouardInfirmières auxiliaires autorisées</v>
      </c>
      <c r="B1859" s="3" t="s">
        <v>158</v>
      </c>
      <c r="C1859" s="5" t="s">
        <v>112</v>
      </c>
      <c r="D1859" s="2" t="s">
        <v>38</v>
      </c>
      <c r="E1859" s="22" t="s">
        <v>40</v>
      </c>
      <c r="F1859" s="56" t="str">
        <f t="shared" si="59"/>
        <v>Plein exercice</v>
      </c>
      <c r="G1859" s="93" t="s">
        <v>133</v>
      </c>
    </row>
    <row r="1860" spans="1:7" x14ac:dyDescent="0.2">
      <c r="A1860" s="3" t="str">
        <f t="shared" ref="A1860:A1923" si="60">CONCATENATE(E1860,C1860,D1860)</f>
        <v>Établir le diagnostic infirmierÎle-du-Prince-ÉdouardInfirmières auxiliaires autorisées</v>
      </c>
      <c r="B1860" s="3" t="s">
        <v>158</v>
      </c>
      <c r="C1860" s="5" t="s">
        <v>112</v>
      </c>
      <c r="D1860" s="2" t="s">
        <v>38</v>
      </c>
      <c r="E1860" s="22" t="s">
        <v>41</v>
      </c>
      <c r="F1860" s="56" t="str">
        <f t="shared" ref="F1860:F1923" si="61">TRIM(G1860)</f>
        <v>Plein exercice</v>
      </c>
      <c r="G1860" s="93" t="s">
        <v>133</v>
      </c>
    </row>
    <row r="1861" spans="1:7" x14ac:dyDescent="0.2">
      <c r="A1861" s="3" t="str">
        <f t="shared" si="60"/>
        <v>Élaborer le plan de soins infirmiersÎle-du-Prince-ÉdouardInfirmières auxiliaires autorisées</v>
      </c>
      <c r="B1861" s="3" t="s">
        <v>158</v>
      </c>
      <c r="C1861" s="5" t="s">
        <v>112</v>
      </c>
      <c r="D1861" s="2" t="s">
        <v>38</v>
      </c>
      <c r="E1861" s="22" t="s">
        <v>42</v>
      </c>
      <c r="F1861" s="56" t="str">
        <f t="shared" si="61"/>
        <v>Exercice restreint</v>
      </c>
      <c r="G1861" s="93" t="s">
        <v>182</v>
      </c>
    </row>
    <row r="1862" spans="1:7" x14ac:dyDescent="0.2">
      <c r="A1862" s="3" t="str">
        <f t="shared" si="60"/>
        <v>Réaliser les interventions infirmièresÎle-du-Prince-ÉdouardInfirmières auxiliaires autorisées</v>
      </c>
      <c r="B1862" s="3" t="s">
        <v>158</v>
      </c>
      <c r="C1862" s="5" t="s">
        <v>112</v>
      </c>
      <c r="D1862" s="2" t="s">
        <v>38</v>
      </c>
      <c r="E1862" s="22" t="s">
        <v>43</v>
      </c>
      <c r="F1862" s="56" t="str">
        <f t="shared" si="61"/>
        <v>Plein exercice</v>
      </c>
      <c r="G1862" s="93" t="s">
        <v>133</v>
      </c>
    </row>
    <row r="1863" spans="1:7" x14ac:dyDescent="0.2">
      <c r="A1863" s="3" t="str">
        <f t="shared" si="60"/>
        <v>Consulter d’autres professionnels de la santéÎle-du-Prince-ÉdouardInfirmières auxiliaires autorisées</v>
      </c>
      <c r="B1863" s="3" t="s">
        <v>158</v>
      </c>
      <c r="C1863" s="5" t="s">
        <v>112</v>
      </c>
      <c r="D1863" s="2" t="s">
        <v>38</v>
      </c>
      <c r="E1863" s="23" t="s">
        <v>44</v>
      </c>
      <c r="F1863" s="56" t="str">
        <f t="shared" si="61"/>
        <v>—</v>
      </c>
      <c r="G1863" s="59" t="s">
        <v>173</v>
      </c>
    </row>
    <row r="1864" spans="1:7" ht="28.5" x14ac:dyDescent="0.2">
      <c r="A1864" s="3" t="str">
        <f t="shared" si="60"/>
        <v>Orienter les patients vers d’autres professionnels de la santéÎle-du-Prince-ÉdouardInfirmières auxiliaires autorisées</v>
      </c>
      <c r="B1864" s="3" t="s">
        <v>158</v>
      </c>
      <c r="C1864" s="5" t="s">
        <v>112</v>
      </c>
      <c r="D1864" s="2" t="s">
        <v>38</v>
      </c>
      <c r="E1864" s="23" t="s">
        <v>45</v>
      </c>
      <c r="F1864" s="56" t="str">
        <f t="shared" si="61"/>
        <v>—</v>
      </c>
      <c r="G1864" s="59" t="s">
        <v>173</v>
      </c>
    </row>
    <row r="1865" spans="1:7" x14ac:dyDescent="0.2">
      <c r="A1865" s="3" t="str">
        <f t="shared" si="60"/>
        <v>Coordonner les services de santé Île-du-Prince-ÉdouardInfirmières auxiliaires autorisées</v>
      </c>
      <c r="B1865" s="3" t="s">
        <v>158</v>
      </c>
      <c r="C1865" s="5" t="s">
        <v>112</v>
      </c>
      <c r="D1865" s="2" t="s">
        <v>38</v>
      </c>
      <c r="E1865" s="22" t="s">
        <v>46</v>
      </c>
      <c r="F1865" s="56" t="str">
        <f t="shared" si="61"/>
        <v>—</v>
      </c>
      <c r="G1865" s="59" t="s">
        <v>173</v>
      </c>
    </row>
    <row r="1866" spans="1:7" x14ac:dyDescent="0.2">
      <c r="A1866" s="3" t="str">
        <f t="shared" si="60"/>
        <v>Prescrire des radiographiesÎle-du-Prince-ÉdouardInfirmières auxiliaires autorisées</v>
      </c>
      <c r="B1866" s="3" t="s">
        <v>158</v>
      </c>
      <c r="C1866" s="5" t="s">
        <v>112</v>
      </c>
      <c r="D1866" s="2" t="s">
        <v>38</v>
      </c>
      <c r="E1866" s="22" t="s">
        <v>47</v>
      </c>
      <c r="F1866" s="56" t="str">
        <f t="shared" si="61"/>
        <v>—</v>
      </c>
      <c r="G1866" s="59" t="s">
        <v>173</v>
      </c>
    </row>
    <row r="1867" spans="1:7" x14ac:dyDescent="0.2">
      <c r="A1867" s="3" t="str">
        <f t="shared" si="60"/>
        <v>Interpréter les radiographiesÎle-du-Prince-ÉdouardInfirmières auxiliaires autorisées</v>
      </c>
      <c r="B1867" s="3" t="s">
        <v>158</v>
      </c>
      <c r="C1867" s="5" t="s">
        <v>112</v>
      </c>
      <c r="D1867" s="2" t="s">
        <v>38</v>
      </c>
      <c r="E1867" s="114" t="s">
        <v>48</v>
      </c>
      <c r="F1867" s="56" t="str">
        <f t="shared" si="61"/>
        <v>—</v>
      </c>
      <c r="G1867" s="59" t="s">
        <v>173</v>
      </c>
    </row>
    <row r="1868" spans="1:7" x14ac:dyDescent="0.2">
      <c r="A1868" s="3" t="str">
        <f t="shared" si="60"/>
        <v>Prescrire des analyses de laboratoireÎle-du-Prince-ÉdouardInfirmières auxiliaires autorisées</v>
      </c>
      <c r="B1868" s="3" t="s">
        <v>158</v>
      </c>
      <c r="C1868" s="5" t="s">
        <v>112</v>
      </c>
      <c r="D1868" s="2" t="s">
        <v>38</v>
      </c>
      <c r="E1868" s="114" t="s">
        <v>49</v>
      </c>
      <c r="F1868" s="56" t="str">
        <f t="shared" si="61"/>
        <v>—</v>
      </c>
      <c r="G1868" s="59" t="s">
        <v>173</v>
      </c>
    </row>
    <row r="1869" spans="1:7" x14ac:dyDescent="0.2">
      <c r="A1869" s="3" t="str">
        <f t="shared" si="60"/>
        <v>Interpréter les résultats des analyses de laboratoireÎle-du-Prince-ÉdouardInfirmières auxiliaires autorisées</v>
      </c>
      <c r="B1869" s="3" t="s">
        <v>158</v>
      </c>
      <c r="C1869" s="5" t="s">
        <v>112</v>
      </c>
      <c r="D1869" s="2" t="s">
        <v>38</v>
      </c>
      <c r="E1869" s="114" t="s">
        <v>50</v>
      </c>
      <c r="F1869" s="56" t="str">
        <f t="shared" si="61"/>
        <v>—</v>
      </c>
      <c r="G1869" s="59" t="s">
        <v>173</v>
      </c>
    </row>
    <row r="1870" spans="1:7" x14ac:dyDescent="0.2">
      <c r="A1870" s="3" t="str">
        <f t="shared" si="60"/>
        <v>Communiquer les diagnostics et les résultats des tests aux patientsÎle-du-Prince-ÉdouardInfirmières auxiliaires autorisées</v>
      </c>
      <c r="B1870" s="3" t="s">
        <v>158</v>
      </c>
      <c r="C1870" s="5" t="s">
        <v>112</v>
      </c>
      <c r="D1870" s="2" t="s">
        <v>38</v>
      </c>
      <c r="E1870" s="33" t="s">
        <v>51</v>
      </c>
      <c r="F1870" s="56" t="str">
        <f t="shared" si="61"/>
        <v>—</v>
      </c>
      <c r="G1870" s="59" t="s">
        <v>173</v>
      </c>
    </row>
    <row r="1871" spans="1:7" x14ac:dyDescent="0.2">
      <c r="A1871" s="3" t="str">
        <f t="shared" si="60"/>
        <v>Surveiller et évaluer les résultats pour le clientÎle-du-Prince-ÉdouardInfirmières auxiliaires autorisées</v>
      </c>
      <c r="B1871" s="3" t="s">
        <v>158</v>
      </c>
      <c r="C1871" s="5" t="s">
        <v>112</v>
      </c>
      <c r="D1871" s="2" t="s">
        <v>38</v>
      </c>
      <c r="E1871" s="22" t="s">
        <v>52</v>
      </c>
      <c r="F1871" s="56" t="str">
        <f t="shared" si="61"/>
        <v>Plein exercice</v>
      </c>
      <c r="G1871" s="93" t="s">
        <v>133</v>
      </c>
    </row>
    <row r="1872" spans="1:7" x14ac:dyDescent="0.2">
      <c r="A1872" s="3" t="str">
        <f t="shared" si="60"/>
        <v>Effectuer des visites de suiviÎle-du-Prince-ÉdouardInfirmières auxiliaires autorisées</v>
      </c>
      <c r="B1872" s="3" t="s">
        <v>158</v>
      </c>
      <c r="C1872" s="5" t="s">
        <v>112</v>
      </c>
      <c r="D1872" s="2" t="s">
        <v>38</v>
      </c>
      <c r="E1872" s="22" t="s">
        <v>53</v>
      </c>
      <c r="F1872" s="56" t="str">
        <f t="shared" si="61"/>
        <v>Plein exercice</v>
      </c>
      <c r="G1872" s="93" t="s">
        <v>133</v>
      </c>
    </row>
    <row r="1873" spans="1:7" x14ac:dyDescent="0.2">
      <c r="A1873" s="3" t="str">
        <f t="shared" si="60"/>
        <v>Manage NP-led clinics Île-du-Prince-ÉdouardInfirmières auxiliaires autorisées</v>
      </c>
      <c r="B1873" s="3" t="s">
        <v>158</v>
      </c>
      <c r="C1873" s="5" t="s">
        <v>112</v>
      </c>
      <c r="D1873" s="2" t="s">
        <v>38</v>
      </c>
      <c r="E1873" s="89" t="s">
        <v>174</v>
      </c>
      <c r="F1873" s="56" t="str">
        <f t="shared" si="61"/>
        <v>—</v>
      </c>
      <c r="G1873" s="59" t="s">
        <v>173</v>
      </c>
    </row>
    <row r="1874" spans="1:7" x14ac:dyDescent="0.2">
      <c r="A1874" s="3" t="str">
        <f t="shared" si="60"/>
        <v>Roster and manage patientsÎle-du-Prince-ÉdouardInfirmières auxiliaires autorisées</v>
      </c>
      <c r="B1874" s="3" t="s">
        <v>158</v>
      </c>
      <c r="C1874" s="5" t="s">
        <v>112</v>
      </c>
      <c r="D1874" s="2" t="s">
        <v>38</v>
      </c>
      <c r="E1874" s="89" t="s">
        <v>175</v>
      </c>
      <c r="F1874" s="56" t="str">
        <f t="shared" si="61"/>
        <v>—</v>
      </c>
      <c r="G1874" s="59" t="s">
        <v>173</v>
      </c>
    </row>
    <row r="1875" spans="1:7" x14ac:dyDescent="0.2">
      <c r="A1875" s="3" t="str">
        <f t="shared" si="60"/>
        <v>Practise autonomouslyÎle-du-Prince-ÉdouardInfirmières auxiliaires autorisées</v>
      </c>
      <c r="B1875" s="3" t="s">
        <v>158</v>
      </c>
      <c r="C1875" s="5" t="s">
        <v>112</v>
      </c>
      <c r="D1875" s="2" t="s">
        <v>38</v>
      </c>
      <c r="E1875" s="89" t="s">
        <v>176</v>
      </c>
      <c r="F1875" s="56" t="str">
        <f t="shared" si="61"/>
        <v>Plein exercice</v>
      </c>
      <c r="G1875" s="93" t="s">
        <v>133</v>
      </c>
    </row>
    <row r="1876" spans="1:7" x14ac:dyDescent="0.2">
      <c r="A1876" s="3" t="str">
        <f t="shared" si="60"/>
        <v>Soigner des blessures (au-dessus du derme)Île-du-Prince-ÉdouardInfirmières auxiliaires autorisées</v>
      </c>
      <c r="B1876" s="3" t="s">
        <v>163</v>
      </c>
      <c r="C1876" s="5" t="s">
        <v>112</v>
      </c>
      <c r="D1876" s="2" t="s">
        <v>38</v>
      </c>
      <c r="E1876" s="33" t="s">
        <v>55</v>
      </c>
      <c r="F1876" s="56" t="str">
        <f t="shared" si="61"/>
        <v>Plein exercice</v>
      </c>
      <c r="G1876" s="93" t="s">
        <v>133</v>
      </c>
    </row>
    <row r="1877" spans="1:7" x14ac:dyDescent="0.2">
      <c r="A1877" s="3" t="str">
        <f t="shared" si="60"/>
        <v>Effectuer des interventions sous le dermeÎle-du-Prince-ÉdouardInfirmières auxiliaires autorisées</v>
      </c>
      <c r="B1877" s="3" t="s">
        <v>163</v>
      </c>
      <c r="C1877" s="5" t="s">
        <v>112</v>
      </c>
      <c r="D1877" s="2" t="s">
        <v>38</v>
      </c>
      <c r="E1877" s="114" t="s">
        <v>56</v>
      </c>
      <c r="F1877" s="56" t="str">
        <f t="shared" si="61"/>
        <v>Plein exercice</v>
      </c>
      <c r="G1877" s="93" t="s">
        <v>133</v>
      </c>
    </row>
    <row r="1878" spans="1:7" x14ac:dyDescent="0.2">
      <c r="A1878" s="3" t="str">
        <f t="shared" si="60"/>
        <v>Installer une ligne intraveineuseÎle-du-Prince-ÉdouardInfirmières auxiliaires autorisées</v>
      </c>
      <c r="B1878" s="3" t="s">
        <v>163</v>
      </c>
      <c r="C1878" s="5" t="s">
        <v>112</v>
      </c>
      <c r="D1878" s="2" t="s">
        <v>38</v>
      </c>
      <c r="E1878" s="114" t="s">
        <v>57</v>
      </c>
      <c r="F1878" s="56" t="str">
        <f t="shared" si="61"/>
        <v>Plein exercice</v>
      </c>
      <c r="G1878" s="93" t="s">
        <v>133</v>
      </c>
    </row>
    <row r="1879" spans="1:7" x14ac:dyDescent="0.2">
      <c r="A1879" s="3" t="str">
        <f t="shared" si="60"/>
        <v>Effectuer des interventions qui requièrent d’insérer un instrument ou un doigt dans un orifice corporelÎle-du-Prince-ÉdouardInfirmières auxiliaires autorisées</v>
      </c>
      <c r="B1879" s="3" t="s">
        <v>163</v>
      </c>
      <c r="C1879" s="5" t="s">
        <v>112</v>
      </c>
      <c r="D1879" s="2" t="s">
        <v>38</v>
      </c>
      <c r="E1879" s="114" t="s">
        <v>58</v>
      </c>
      <c r="F1879" s="56" t="str">
        <f t="shared" si="61"/>
        <v>Plein exercice</v>
      </c>
      <c r="G1879" s="93" t="s">
        <v>133</v>
      </c>
    </row>
    <row r="1880" spans="1:7" x14ac:dyDescent="0.2">
      <c r="A1880" s="3" t="str">
        <f t="shared" si="60"/>
        <v>Prescrire une forme de traitement par rayonnementÎle-du-Prince-ÉdouardInfirmières auxiliaires autorisées</v>
      </c>
      <c r="B1880" s="3" t="s">
        <v>163</v>
      </c>
      <c r="C1880" s="5" t="s">
        <v>112</v>
      </c>
      <c r="D1880" s="2" t="s">
        <v>38</v>
      </c>
      <c r="E1880" s="33" t="s">
        <v>59</v>
      </c>
      <c r="F1880" s="56" t="str">
        <f t="shared" si="61"/>
        <v>—</v>
      </c>
      <c r="G1880" s="59" t="s">
        <v>173</v>
      </c>
    </row>
    <row r="1881" spans="1:7" x14ac:dyDescent="0.2">
      <c r="A1881" s="3" t="str">
        <f t="shared" si="60"/>
        <v>Appliquer une forme de traitement par rayonnementÎle-du-Prince-ÉdouardInfirmières auxiliaires autorisées</v>
      </c>
      <c r="B1881" s="3" t="s">
        <v>163</v>
      </c>
      <c r="C1881" s="5" t="s">
        <v>112</v>
      </c>
      <c r="D1881" s="2" t="s">
        <v>38</v>
      </c>
      <c r="E1881" s="33" t="s">
        <v>60</v>
      </c>
      <c r="F1881" s="56" t="str">
        <f t="shared" si="61"/>
        <v>—</v>
      </c>
      <c r="G1881" s="59" t="s">
        <v>173</v>
      </c>
    </row>
    <row r="1882" spans="1:7" x14ac:dyDescent="0.2">
      <c r="A1882" s="3" t="str">
        <f t="shared" si="60"/>
        <v>Effectuer un électrocardiogrammeÎle-du-Prince-ÉdouardInfirmières auxiliaires autorisées</v>
      </c>
      <c r="B1882" s="3" t="s">
        <v>163</v>
      </c>
      <c r="C1882" s="5" t="s">
        <v>112</v>
      </c>
      <c r="D1882" s="2" t="s">
        <v>38</v>
      </c>
      <c r="E1882" s="114" t="s">
        <v>61</v>
      </c>
      <c r="F1882" s="56" t="str">
        <f t="shared" si="61"/>
        <v>—</v>
      </c>
      <c r="G1882" s="59" t="s">
        <v>173</v>
      </c>
    </row>
    <row r="1883" spans="1:7" x14ac:dyDescent="0.2">
      <c r="A1883" s="3" t="str">
        <f t="shared" si="60"/>
        <v>Interpréter un électrocardiogrammeÎle-du-Prince-ÉdouardInfirmières auxiliaires autorisées</v>
      </c>
      <c r="B1883" s="3" t="s">
        <v>163</v>
      </c>
      <c r="C1883" s="5" t="s">
        <v>112</v>
      </c>
      <c r="D1883" s="2" t="s">
        <v>38</v>
      </c>
      <c r="E1883" s="114" t="s">
        <v>62</v>
      </c>
      <c r="F1883" s="56" t="str">
        <f t="shared" si="61"/>
        <v>—</v>
      </c>
      <c r="G1883" s="59" t="s">
        <v>173</v>
      </c>
    </row>
    <row r="1884" spans="1:7" x14ac:dyDescent="0.2">
      <c r="A1884" s="3" t="str">
        <f t="shared" si="60"/>
        <v>Prescrire des analyses de sang et des produits sanguinsÎle-du-Prince-ÉdouardInfirmières auxiliaires autorisées</v>
      </c>
      <c r="B1884" s="3" t="s">
        <v>163</v>
      </c>
      <c r="C1884" s="5" t="s">
        <v>112</v>
      </c>
      <c r="D1884" s="2" t="s">
        <v>38</v>
      </c>
      <c r="E1884" s="119" t="s">
        <v>63</v>
      </c>
      <c r="F1884" s="56" t="str">
        <f t="shared" si="61"/>
        <v>—</v>
      </c>
      <c r="G1884" s="59" t="s">
        <v>173</v>
      </c>
    </row>
    <row r="1885" spans="1:7" x14ac:dyDescent="0.2">
      <c r="A1885" s="3" t="str">
        <f t="shared" si="60"/>
        <v>Prescrire toute forme de radiothérapieÎle-du-Prince-ÉdouardInfirmières auxiliaires autorisées</v>
      </c>
      <c r="B1885" s="3" t="s">
        <v>163</v>
      </c>
      <c r="C1885" s="5" t="s">
        <v>112</v>
      </c>
      <c r="D1885" s="2" t="s">
        <v>38</v>
      </c>
      <c r="E1885" s="33" t="s">
        <v>64</v>
      </c>
      <c r="F1885" s="56" t="str">
        <f t="shared" si="61"/>
        <v>—</v>
      </c>
      <c r="G1885" s="59" t="s">
        <v>173</v>
      </c>
    </row>
    <row r="1886" spans="1:7" x14ac:dyDescent="0.2">
      <c r="A1886" s="3" t="str">
        <f t="shared" si="60"/>
        <v>Appliquer toute forme de radiothérapieÎle-du-Prince-ÉdouardInfirmières auxiliaires autorisées</v>
      </c>
      <c r="B1886" s="3" t="s">
        <v>163</v>
      </c>
      <c r="C1886" s="5" t="s">
        <v>112</v>
      </c>
      <c r="D1886" s="2" t="s">
        <v>38</v>
      </c>
      <c r="E1886" s="33" t="s">
        <v>65</v>
      </c>
      <c r="F1886" s="56" t="str">
        <f t="shared" si="61"/>
        <v>—</v>
      </c>
      <c r="G1886" s="59" t="s">
        <v>173</v>
      </c>
    </row>
    <row r="1887" spans="1:7" x14ac:dyDescent="0.2">
      <c r="A1887" s="3" t="str">
        <f t="shared" si="60"/>
        <v>Prescrire des traitements cosmétiques comme le BotoxÎle-du-Prince-ÉdouardInfirmières auxiliaires autorisées</v>
      </c>
      <c r="B1887" s="3" t="s">
        <v>163</v>
      </c>
      <c r="C1887" s="5" t="s">
        <v>112</v>
      </c>
      <c r="D1887" s="2" t="s">
        <v>38</v>
      </c>
      <c r="E1887" s="33" t="s">
        <v>66</v>
      </c>
      <c r="F1887" s="56" t="str">
        <f t="shared" si="61"/>
        <v>—</v>
      </c>
      <c r="G1887" s="59" t="s">
        <v>173</v>
      </c>
    </row>
    <row r="1888" spans="1:7" x14ac:dyDescent="0.2">
      <c r="A1888" s="3" t="str">
        <f t="shared" si="60"/>
        <v>Appliquer des traitements cosmétiques comme le BotoxÎle-du-Prince-ÉdouardInfirmières auxiliaires autorisées</v>
      </c>
      <c r="B1888" s="3" t="s">
        <v>163</v>
      </c>
      <c r="C1888" s="5" t="s">
        <v>112</v>
      </c>
      <c r="D1888" s="2" t="s">
        <v>38</v>
      </c>
      <c r="E1888" s="33" t="s">
        <v>67</v>
      </c>
      <c r="F1888" s="56" t="str">
        <f t="shared" si="61"/>
        <v>Plein exercice</v>
      </c>
      <c r="G1888" s="93" t="s">
        <v>133</v>
      </c>
    </row>
    <row r="1889" spans="1:7" x14ac:dyDescent="0.2">
      <c r="A1889" s="3" t="str">
        <f t="shared" si="60"/>
        <v>Immobiliser des fracturesÎle-du-Prince-ÉdouardInfirmières auxiliaires autorisées</v>
      </c>
      <c r="B1889" s="3" t="s">
        <v>163</v>
      </c>
      <c r="C1889" s="5" t="s">
        <v>112</v>
      </c>
      <c r="D1889" s="2" t="s">
        <v>38</v>
      </c>
      <c r="E1889" s="33" t="s">
        <v>68</v>
      </c>
      <c r="F1889" s="56" t="str">
        <f t="shared" si="61"/>
        <v>—</v>
      </c>
      <c r="G1889" s="59" t="s">
        <v>173</v>
      </c>
    </row>
    <row r="1890" spans="1:7" x14ac:dyDescent="0.2">
      <c r="A1890" s="3" t="str">
        <f t="shared" si="60"/>
        <v>Réduire une luxationÎle-du-Prince-ÉdouardInfirmières auxiliaires autorisées</v>
      </c>
      <c r="B1890" s="3" t="s">
        <v>163</v>
      </c>
      <c r="C1890" s="5" t="s">
        <v>112</v>
      </c>
      <c r="D1890" s="2" t="s">
        <v>38</v>
      </c>
      <c r="E1890" s="33" t="s">
        <v>69</v>
      </c>
      <c r="F1890" s="56" t="str">
        <f t="shared" si="61"/>
        <v>—</v>
      </c>
      <c r="G1890" s="59" t="s">
        <v>173</v>
      </c>
    </row>
    <row r="1891" spans="1:7" x14ac:dyDescent="0.2">
      <c r="A1891" s="3" t="str">
        <f t="shared" si="60"/>
        <v>Installer un plâtreÎle-du-Prince-ÉdouardInfirmières auxiliaires autorisées</v>
      </c>
      <c r="B1891" s="3" t="s">
        <v>163</v>
      </c>
      <c r="C1891" s="5" t="s">
        <v>112</v>
      </c>
      <c r="D1891" s="2" t="s">
        <v>38</v>
      </c>
      <c r="E1891" s="33" t="s">
        <v>70</v>
      </c>
      <c r="F1891" s="56" t="str">
        <f t="shared" si="61"/>
        <v>—</v>
      </c>
      <c r="G1891" s="59" t="s">
        <v>173</v>
      </c>
    </row>
    <row r="1892" spans="1:7" x14ac:dyDescent="0.2">
      <c r="A1892" s="3" t="str">
        <f t="shared" si="60"/>
        <v>Appliquer une contentionÎle-du-Prince-ÉdouardInfirmières auxiliaires autorisées</v>
      </c>
      <c r="B1892" s="3" t="s">
        <v>163</v>
      </c>
      <c r="C1892" s="5" t="s">
        <v>112</v>
      </c>
      <c r="D1892" s="2" t="s">
        <v>38</v>
      </c>
      <c r="E1892" s="33" t="s">
        <v>71</v>
      </c>
      <c r="F1892" s="56" t="str">
        <f t="shared" si="61"/>
        <v>—</v>
      </c>
      <c r="G1892" s="59" t="s">
        <v>173</v>
      </c>
    </row>
    <row r="1893" spans="1:7" x14ac:dyDescent="0.2">
      <c r="A1893" s="3" t="str">
        <f t="shared" si="60"/>
        <v>Gérer une contentionÎle-du-Prince-ÉdouardInfirmières auxiliaires autorisées</v>
      </c>
      <c r="B1893" s="3" t="s">
        <v>163</v>
      </c>
      <c r="C1893" s="5" t="s">
        <v>112</v>
      </c>
      <c r="D1893" s="2" t="s">
        <v>38</v>
      </c>
      <c r="E1893" s="33" t="s">
        <v>72</v>
      </c>
      <c r="F1893" s="56" t="str">
        <f t="shared" si="61"/>
        <v>—</v>
      </c>
      <c r="G1893" s="59" t="s">
        <v>173</v>
      </c>
    </row>
    <row r="1894" spans="1:7" x14ac:dyDescent="0.2">
      <c r="A1894" s="3" t="str">
        <f t="shared" si="60"/>
        <v>Réaliser des évaluations d’infections transmissibles sexuellement (ITS)Île-du-Prince-ÉdouardInfirmières auxiliaires autorisées</v>
      </c>
      <c r="B1894" s="3" t="s">
        <v>163</v>
      </c>
      <c r="C1894" s="5" t="s">
        <v>112</v>
      </c>
      <c r="D1894" s="2" t="s">
        <v>38</v>
      </c>
      <c r="E1894" s="114" t="s">
        <v>73</v>
      </c>
      <c r="F1894" s="56" t="str">
        <f t="shared" si="61"/>
        <v>—</v>
      </c>
      <c r="G1894" s="59" t="s">
        <v>173</v>
      </c>
    </row>
    <row r="1895" spans="1:7" x14ac:dyDescent="0.2">
      <c r="A1895" s="3" t="str">
        <f t="shared" si="60"/>
        <v>Évaluer la contraceptionÎle-du-Prince-ÉdouardInfirmières auxiliaires autorisées</v>
      </c>
      <c r="B1895" s="3" t="s">
        <v>163</v>
      </c>
      <c r="C1895" s="5" t="s">
        <v>112</v>
      </c>
      <c r="D1895" s="2" t="s">
        <v>38</v>
      </c>
      <c r="E1895" s="114" t="s">
        <v>74</v>
      </c>
      <c r="F1895" s="56" t="str">
        <f t="shared" si="61"/>
        <v>—</v>
      </c>
      <c r="G1895" s="59" t="s">
        <v>173</v>
      </c>
    </row>
    <row r="1896" spans="1:7" x14ac:dyDescent="0.2">
      <c r="A1896" s="3" t="str">
        <f t="shared" si="60"/>
        <v>Insérer des dispositifs intra-utérinsÎle-du-Prince-ÉdouardInfirmières auxiliaires autorisées</v>
      </c>
      <c r="B1896" s="3" t="s">
        <v>163</v>
      </c>
      <c r="C1896" s="5" t="s">
        <v>112</v>
      </c>
      <c r="D1896" s="2" t="s">
        <v>38</v>
      </c>
      <c r="E1896" s="115" t="s">
        <v>75</v>
      </c>
      <c r="F1896" s="56" t="str">
        <f t="shared" si="61"/>
        <v>—</v>
      </c>
      <c r="G1896" s="59" t="s">
        <v>173</v>
      </c>
    </row>
    <row r="1897" spans="1:7" x14ac:dyDescent="0.2">
      <c r="A1897" s="3" t="str">
        <f t="shared" si="60"/>
        <v>Effectuer un examen pelvienÎle-du-Prince-ÉdouardInfirmières auxiliaires autorisées</v>
      </c>
      <c r="B1897" s="3" t="s">
        <v>163</v>
      </c>
      <c r="C1897" s="5" t="s">
        <v>112</v>
      </c>
      <c r="D1897" s="2" t="s">
        <v>38</v>
      </c>
      <c r="E1897" s="114" t="s">
        <v>76</v>
      </c>
      <c r="F1897" s="56" t="str">
        <f t="shared" si="61"/>
        <v>—</v>
      </c>
      <c r="G1897" s="59" t="s">
        <v>173</v>
      </c>
    </row>
    <row r="1898" spans="1:7" x14ac:dyDescent="0.2">
      <c r="A1898" s="3" t="str">
        <f t="shared" si="60"/>
        <v>Dépister le cancer du col de l’utérus Île-du-Prince-ÉdouardInfirmières auxiliaires autorisées</v>
      </c>
      <c r="B1898" s="3" t="s">
        <v>163</v>
      </c>
      <c r="C1898" s="5" t="s">
        <v>112</v>
      </c>
      <c r="D1898" s="2" t="s">
        <v>38</v>
      </c>
      <c r="E1898" s="114" t="s">
        <v>77</v>
      </c>
      <c r="F1898" s="56" t="str">
        <f t="shared" si="61"/>
        <v>—</v>
      </c>
      <c r="G1898" s="59" t="s">
        <v>173</v>
      </c>
    </row>
    <row r="1899" spans="1:7" x14ac:dyDescent="0.2">
      <c r="A1899" s="3" t="str">
        <f t="shared" si="60"/>
        <v>Dépister les troubles de santé mentaleÎle-du-Prince-ÉdouardInfirmières auxiliaires autorisées</v>
      </c>
      <c r="B1899" s="3" t="s">
        <v>163</v>
      </c>
      <c r="C1899" s="5" t="s">
        <v>112</v>
      </c>
      <c r="D1899" s="2" t="s">
        <v>38</v>
      </c>
      <c r="E1899" s="114" t="s">
        <v>78</v>
      </c>
      <c r="F1899" s="56" t="str">
        <f t="shared" si="61"/>
        <v>—</v>
      </c>
      <c r="G1899" s="59" t="s">
        <v>173</v>
      </c>
    </row>
    <row r="1900" spans="1:7" x14ac:dyDescent="0.2">
      <c r="A1900" s="3" t="str">
        <f t="shared" si="60"/>
        <v>Dépister l’utilisation de substancesÎle-du-Prince-ÉdouardInfirmières auxiliaires autorisées</v>
      </c>
      <c r="B1900" s="3" t="s">
        <v>163</v>
      </c>
      <c r="C1900" s="5" t="s">
        <v>112</v>
      </c>
      <c r="D1900" s="2" t="s">
        <v>38</v>
      </c>
      <c r="E1900" s="114" t="s">
        <v>79</v>
      </c>
      <c r="F1900" s="56" t="str">
        <f t="shared" si="61"/>
        <v>—</v>
      </c>
      <c r="G1900" s="59" t="s">
        <v>173</v>
      </c>
    </row>
    <row r="1901" spans="1:7" x14ac:dyDescent="0.2">
      <c r="A1901" s="3" t="str">
        <f t="shared" si="60"/>
        <v>Effectuer des tests d’allergiesÎle-du-Prince-ÉdouardInfirmières auxiliaires autorisées</v>
      </c>
      <c r="B1901" s="3" t="s">
        <v>163</v>
      </c>
      <c r="C1901" s="5" t="s">
        <v>112</v>
      </c>
      <c r="D1901" s="2" t="s">
        <v>38</v>
      </c>
      <c r="E1901" s="114" t="s">
        <v>80</v>
      </c>
      <c r="F1901" s="56" t="str">
        <f t="shared" si="61"/>
        <v>—</v>
      </c>
      <c r="G1901" s="59" t="s">
        <v>173</v>
      </c>
    </row>
    <row r="1902" spans="1:7" x14ac:dyDescent="0.2">
      <c r="A1902" s="3" t="str">
        <f t="shared" si="60"/>
        <v>Fournir des soins de réadaptationÎle-du-Prince-ÉdouardInfirmières auxiliaires autorisées</v>
      </c>
      <c r="B1902" s="3" t="s">
        <v>163</v>
      </c>
      <c r="C1902" s="5" t="s">
        <v>112</v>
      </c>
      <c r="D1902" s="2" t="s">
        <v>38</v>
      </c>
      <c r="E1902" s="114" t="s">
        <v>81</v>
      </c>
      <c r="F1902" s="56" t="str">
        <f t="shared" si="61"/>
        <v>Plein exercice</v>
      </c>
      <c r="G1902" s="93" t="s">
        <v>133</v>
      </c>
    </row>
    <row r="1903" spans="1:7" x14ac:dyDescent="0.2">
      <c r="A1903" s="3" t="str">
        <f t="shared" si="60"/>
        <v>Offrir des services de psychothérapie pour la santé mentaleÎle-du-Prince-ÉdouardInfirmières auxiliaires autorisées</v>
      </c>
      <c r="B1903" s="3" t="s">
        <v>163</v>
      </c>
      <c r="C1903" s="5" t="s">
        <v>112</v>
      </c>
      <c r="D1903" s="2" t="s">
        <v>38</v>
      </c>
      <c r="E1903" s="33" t="s">
        <v>82</v>
      </c>
      <c r="F1903" s="56" t="str">
        <f t="shared" si="61"/>
        <v>—</v>
      </c>
      <c r="G1903" s="59" t="s">
        <v>173</v>
      </c>
    </row>
    <row r="1904" spans="1:7" x14ac:dyDescent="0.2">
      <c r="A1904" s="3" t="str">
        <f t="shared" si="60"/>
        <v>Offrir du soutien pour l’aide médicale à mourir avec supervisionÎle-du-Prince-ÉdouardInfirmières auxiliaires autorisées</v>
      </c>
      <c r="B1904" s="3" t="s">
        <v>163</v>
      </c>
      <c r="C1904" s="5" t="s">
        <v>112</v>
      </c>
      <c r="D1904" s="2" t="s">
        <v>38</v>
      </c>
      <c r="E1904" s="33" t="s">
        <v>83</v>
      </c>
      <c r="F1904" s="56" t="str">
        <f t="shared" si="61"/>
        <v>—</v>
      </c>
      <c r="G1904" s="59" t="s">
        <v>173</v>
      </c>
    </row>
    <row r="1905" spans="1:7" x14ac:dyDescent="0.2">
      <c r="A1905" s="3" t="str">
        <f t="shared" si="60"/>
        <v>Prescrire une pharmacothérapie Île-du-Prince-ÉdouardInfirmières auxiliaires autorisées</v>
      </c>
      <c r="B1905" s="3" t="s">
        <v>164</v>
      </c>
      <c r="C1905" s="5" t="s">
        <v>112</v>
      </c>
      <c r="D1905" s="2" t="s">
        <v>38</v>
      </c>
      <c r="E1905" s="33" t="s">
        <v>85</v>
      </c>
      <c r="F1905" s="56" t="str">
        <f t="shared" si="61"/>
        <v>—</v>
      </c>
      <c r="G1905" s="59" t="s">
        <v>173</v>
      </c>
    </row>
    <row r="1906" spans="1:7" x14ac:dyDescent="0.2">
      <c r="A1906" s="3" t="str">
        <f t="shared" si="60"/>
        <v>Préparer des médicaments d’ordonnanceÎle-du-Prince-ÉdouardInfirmières auxiliaires autorisées</v>
      </c>
      <c r="B1906" s="3" t="s">
        <v>164</v>
      </c>
      <c r="C1906" s="5" t="s">
        <v>112</v>
      </c>
      <c r="D1906" s="2" t="s">
        <v>38</v>
      </c>
      <c r="E1906" s="114" t="s">
        <v>86</v>
      </c>
      <c r="F1906" s="56" t="str">
        <f t="shared" si="61"/>
        <v>Plein exercice</v>
      </c>
      <c r="G1906" s="93" t="s">
        <v>133</v>
      </c>
    </row>
    <row r="1907" spans="1:7" x14ac:dyDescent="0.2">
      <c r="A1907" s="3" t="str">
        <f t="shared" si="60"/>
        <v>Administrer des médicaments prescritsÎle-du-Prince-ÉdouardInfirmières auxiliaires autorisées</v>
      </c>
      <c r="B1907" s="3" t="s">
        <v>164</v>
      </c>
      <c r="C1907" s="5" t="s">
        <v>112</v>
      </c>
      <c r="D1907" s="2" t="s">
        <v>38</v>
      </c>
      <c r="E1907" s="114" t="s">
        <v>87</v>
      </c>
      <c r="F1907" s="56" t="str">
        <f t="shared" si="61"/>
        <v>Plein exercice</v>
      </c>
      <c r="G1907" s="93" t="s">
        <v>133</v>
      </c>
    </row>
    <row r="1908" spans="1:7" x14ac:dyDescent="0.2">
      <c r="A1908" s="3" t="str">
        <f t="shared" si="60"/>
        <v>Prescrire des substances contrôléesÎle-du-Prince-ÉdouardInfirmières auxiliaires autorisées</v>
      </c>
      <c r="B1908" s="3" t="s">
        <v>164</v>
      </c>
      <c r="C1908" s="5" t="s">
        <v>112</v>
      </c>
      <c r="D1908" s="2" t="s">
        <v>38</v>
      </c>
      <c r="E1908" s="33" t="s">
        <v>88</v>
      </c>
      <c r="F1908" s="56" t="str">
        <f t="shared" si="61"/>
        <v>—</v>
      </c>
      <c r="G1908" s="59" t="s">
        <v>173</v>
      </c>
    </row>
    <row r="1909" spans="1:7" x14ac:dyDescent="0.2">
      <c r="A1909" s="3" t="str">
        <f t="shared" si="60"/>
        <v>Administrer des substances contrôlées Île-du-Prince-ÉdouardInfirmières auxiliaires autorisées</v>
      </c>
      <c r="B1909" s="3" t="s">
        <v>164</v>
      </c>
      <c r="C1909" s="5" t="s">
        <v>112</v>
      </c>
      <c r="D1909" s="2" t="s">
        <v>38</v>
      </c>
      <c r="E1909" s="114" t="s">
        <v>190</v>
      </c>
      <c r="F1909" s="56" t="str">
        <f t="shared" si="61"/>
        <v>Plein exercice</v>
      </c>
      <c r="G1909" s="93" t="s">
        <v>133</v>
      </c>
    </row>
    <row r="1910" spans="1:7" x14ac:dyDescent="0.2">
      <c r="A1910" s="3" t="str">
        <f t="shared" si="60"/>
        <v>Prescrire des vaccinsÎle-du-Prince-ÉdouardInfirmières auxiliaires autorisées</v>
      </c>
      <c r="B1910" s="3" t="s">
        <v>164</v>
      </c>
      <c r="C1910" s="5" t="s">
        <v>112</v>
      </c>
      <c r="D1910" s="2" t="s">
        <v>38</v>
      </c>
      <c r="E1910" s="33" t="s">
        <v>89</v>
      </c>
      <c r="F1910" s="56" t="str">
        <f t="shared" si="61"/>
        <v>—</v>
      </c>
      <c r="G1910" s="59" t="s">
        <v>173</v>
      </c>
    </row>
    <row r="1911" spans="1:7" x14ac:dyDescent="0.2">
      <c r="A1911" s="3" t="str">
        <f t="shared" si="60"/>
        <v>Administrer des vaccinsÎle-du-Prince-ÉdouardInfirmières auxiliaires autorisées</v>
      </c>
      <c r="B1911" s="3" t="s">
        <v>164</v>
      </c>
      <c r="C1911" s="5" t="s">
        <v>112</v>
      </c>
      <c r="D1911" s="2" t="s">
        <v>38</v>
      </c>
      <c r="E1911" s="114" t="s">
        <v>189</v>
      </c>
      <c r="F1911" s="56" t="str">
        <f t="shared" si="61"/>
        <v>Plein exercice</v>
      </c>
      <c r="G1911" s="93" t="s">
        <v>133</v>
      </c>
    </row>
    <row r="1912" spans="1:7" x14ac:dyDescent="0.2">
      <c r="A1912" s="3" t="str">
        <f t="shared" si="60"/>
        <v>Gérer le travail et l’accouchement de manière autonome Île-du-Prince-ÉdouardInfirmières auxiliaires autorisées</v>
      </c>
      <c r="B1912" s="3" t="s">
        <v>165</v>
      </c>
      <c r="C1912" s="5" t="s">
        <v>112</v>
      </c>
      <c r="D1912" s="2" t="s">
        <v>38</v>
      </c>
      <c r="E1912" s="33" t="s">
        <v>91</v>
      </c>
      <c r="F1912" s="56" t="str">
        <f t="shared" si="61"/>
        <v>—</v>
      </c>
      <c r="G1912" s="59" t="s">
        <v>173</v>
      </c>
    </row>
    <row r="1913" spans="1:7" x14ac:dyDescent="0.2">
      <c r="A1913" s="3" t="str">
        <f t="shared" si="60"/>
        <v>Confirmer un décèsÎle-du-Prince-ÉdouardInfirmières auxiliaires autorisées</v>
      </c>
      <c r="B1913" s="3" t="s">
        <v>165</v>
      </c>
      <c r="C1913" s="5" t="s">
        <v>112</v>
      </c>
      <c r="D1913" s="2" t="s">
        <v>38</v>
      </c>
      <c r="E1913" s="33" t="s">
        <v>92</v>
      </c>
      <c r="F1913" s="56" t="str">
        <f t="shared" si="61"/>
        <v>—</v>
      </c>
      <c r="G1913" s="59" t="s">
        <v>173</v>
      </c>
    </row>
    <row r="1914" spans="1:7" x14ac:dyDescent="0.2">
      <c r="A1914" s="3" t="str">
        <f t="shared" si="60"/>
        <v>Admettre des patients à l’hôpital et leur accorder un congéÎle-du-Prince-ÉdouardInfirmières auxiliaires autorisées</v>
      </c>
      <c r="B1914" s="3" t="s">
        <v>165</v>
      </c>
      <c r="C1914" s="5" t="s">
        <v>112</v>
      </c>
      <c r="D1914" s="2" t="s">
        <v>38</v>
      </c>
      <c r="E1914" s="33" t="s">
        <v>93</v>
      </c>
      <c r="F1914" s="56" t="str">
        <f t="shared" si="61"/>
        <v>Exclu</v>
      </c>
      <c r="G1914" s="97" t="s">
        <v>140</v>
      </c>
    </row>
    <row r="1915" spans="1:7" x14ac:dyDescent="0.2">
      <c r="A1915" s="3" t="str">
        <f t="shared" si="60"/>
        <v>Certifier un décès (c.-à.-d. remplir le certificat de décès)Île-du-Prince-ÉdouardInfirmières auxiliaires autorisées</v>
      </c>
      <c r="B1915" s="3" t="s">
        <v>165</v>
      </c>
      <c r="C1915" s="5" t="s">
        <v>112</v>
      </c>
      <c r="D1915" s="2" t="s">
        <v>38</v>
      </c>
      <c r="E1915" s="33" t="s">
        <v>94</v>
      </c>
      <c r="F1915" s="56" t="str">
        <f t="shared" si="61"/>
        <v>Exclu</v>
      </c>
      <c r="G1915" s="97" t="s">
        <v>140</v>
      </c>
    </row>
    <row r="1916" spans="1:7" x14ac:dyDescent="0.2">
      <c r="A1916" s="3" t="str">
        <f t="shared" si="60"/>
        <v>Effectuer un examen médical pour le permis de conduireÎle-du-Prince-ÉdouardInfirmières auxiliaires autorisées</v>
      </c>
      <c r="B1916" s="3" t="s">
        <v>165</v>
      </c>
      <c r="C1916" s="5" t="s">
        <v>112</v>
      </c>
      <c r="D1916" s="2" t="s">
        <v>38</v>
      </c>
      <c r="E1916" s="33" t="s">
        <v>95</v>
      </c>
      <c r="F1916" s="56" t="str">
        <f t="shared" si="61"/>
        <v>Exclu</v>
      </c>
      <c r="G1916" s="97" t="s">
        <v>140</v>
      </c>
    </row>
    <row r="1917" spans="1:7" x14ac:dyDescent="0.2">
      <c r="A1917" s="3" t="str">
        <f t="shared" si="60"/>
        <v>Remplir les formulaires d’invalidité fédérauxÎle-du-Prince-ÉdouardInfirmières auxiliaires autorisées</v>
      </c>
      <c r="B1917" s="3" t="s">
        <v>165</v>
      </c>
      <c r="C1917" s="5" t="s">
        <v>112</v>
      </c>
      <c r="D1917" s="2" t="s">
        <v>38</v>
      </c>
      <c r="E1917" s="33" t="s">
        <v>96</v>
      </c>
      <c r="F1917" s="56" t="str">
        <f t="shared" si="61"/>
        <v>—</v>
      </c>
      <c r="G1917" s="59" t="s">
        <v>173</v>
      </c>
    </row>
    <row r="1918" spans="1:7" x14ac:dyDescent="0.2">
      <c r="A1918" s="3" t="str">
        <f t="shared" si="60"/>
        <v>Remplir les formulaires médicaux provinciaux ou territoriauxÎle-du-Prince-ÉdouardInfirmières auxiliaires autorisées</v>
      </c>
      <c r="B1918" s="3" t="s">
        <v>165</v>
      </c>
      <c r="C1918" s="5" t="s">
        <v>112</v>
      </c>
      <c r="D1918" s="2" t="s">
        <v>38</v>
      </c>
      <c r="E1918" s="33" t="s">
        <v>97</v>
      </c>
      <c r="F1918" s="56" t="str">
        <f t="shared" si="61"/>
        <v>—</v>
      </c>
      <c r="G1918" s="59" t="s">
        <v>173</v>
      </c>
    </row>
    <row r="1919" spans="1:7" x14ac:dyDescent="0.2">
      <c r="A1919" s="3" t="str">
        <f t="shared" si="60"/>
        <v>Signer les formulaires d’obtention de vignette pour personnes handicapéesÎle-du-Prince-ÉdouardInfirmières auxiliaires autorisées</v>
      </c>
      <c r="B1919" s="3" t="s">
        <v>165</v>
      </c>
      <c r="C1919" s="5" t="s">
        <v>112</v>
      </c>
      <c r="D1919" s="2" t="s">
        <v>38</v>
      </c>
      <c r="E1919" s="33" t="s">
        <v>98</v>
      </c>
      <c r="F1919" s="56" t="str">
        <f t="shared" si="61"/>
        <v>—</v>
      </c>
      <c r="G1919" s="59" t="s">
        <v>173</v>
      </c>
    </row>
    <row r="1920" spans="1:7" x14ac:dyDescent="0.2">
      <c r="A1920" s="3" t="str">
        <f t="shared" si="60"/>
        <v>Admettre des patients à des établissements de soins de longue durée Île-du-Prince-ÉdouardInfirmières auxiliaires autorisées</v>
      </c>
      <c r="B1920" s="3" t="s">
        <v>165</v>
      </c>
      <c r="C1920" s="5" t="s">
        <v>112</v>
      </c>
      <c r="D1920" s="2" t="s">
        <v>38</v>
      </c>
      <c r="E1920" s="33" t="s">
        <v>99</v>
      </c>
      <c r="F1920" s="56" t="str">
        <f t="shared" si="61"/>
        <v>Exclu</v>
      </c>
      <c r="G1920" s="97" t="s">
        <v>140</v>
      </c>
    </row>
    <row r="1921" spans="1:7" x14ac:dyDescent="0.2">
      <c r="A1921" s="3" t="str">
        <f t="shared" si="60"/>
        <v>Remplir la Formule 1 d’admission non volontaire à l’hôpital Île-du-Prince-ÉdouardInfirmières auxiliaires autorisées</v>
      </c>
      <c r="B1921" s="3" t="s">
        <v>165</v>
      </c>
      <c r="C1921" s="5" t="s">
        <v>112</v>
      </c>
      <c r="D1921" s="2" t="s">
        <v>38</v>
      </c>
      <c r="E1921" s="33" t="s">
        <v>100</v>
      </c>
      <c r="F1921" s="56" t="str">
        <f t="shared" si="61"/>
        <v>Exclu</v>
      </c>
      <c r="G1921" s="97" t="s">
        <v>140</v>
      </c>
    </row>
    <row r="1922" spans="1:7" x14ac:dyDescent="0.2">
      <c r="A1922" s="3" t="str">
        <f t="shared" si="60"/>
        <v>Tenir une clinique de gestion des maladies (soin des pieds, diabète) Île-du-Prince-ÉdouardInfirmières auxiliaires autorisées</v>
      </c>
      <c r="B1922" s="3" t="s">
        <v>165</v>
      </c>
      <c r="C1922" s="5" t="s">
        <v>112</v>
      </c>
      <c r="D1922" s="2" t="s">
        <v>38</v>
      </c>
      <c r="E1922" s="114" t="s">
        <v>101</v>
      </c>
      <c r="F1922" s="56" t="str">
        <f t="shared" si="61"/>
        <v>—</v>
      </c>
      <c r="G1922" s="59" t="s">
        <v>173</v>
      </c>
    </row>
    <row r="1923" spans="1:7" x14ac:dyDescent="0.2">
      <c r="A1923" s="3" t="str">
        <f t="shared" si="60"/>
        <v>Évaluer la santéÎle-du-Prince-ÉdouardInfirmières psychiatriques autorisées</v>
      </c>
      <c r="B1923" s="3" t="s">
        <v>158</v>
      </c>
      <c r="C1923" s="5" t="s">
        <v>112</v>
      </c>
      <c r="D1923" s="104" t="s">
        <v>37</v>
      </c>
      <c r="E1923" s="22" t="s">
        <v>40</v>
      </c>
      <c r="F1923" s="56" t="str">
        <f t="shared" si="61"/>
        <v>—</v>
      </c>
      <c r="G1923" s="59" t="s">
        <v>173</v>
      </c>
    </row>
    <row r="1924" spans="1:7" x14ac:dyDescent="0.2">
      <c r="A1924" s="3" t="str">
        <f t="shared" ref="A1924:A1987" si="62">CONCATENATE(E1924,C1924,D1924)</f>
        <v>Établir le diagnostic infirmierÎle-du-Prince-ÉdouardInfirmières psychiatriques autorisées</v>
      </c>
      <c r="B1924" s="3" t="s">
        <v>158</v>
      </c>
      <c r="C1924" s="5" t="s">
        <v>112</v>
      </c>
      <c r="D1924" s="104" t="s">
        <v>37</v>
      </c>
      <c r="E1924" s="22" t="s">
        <v>41</v>
      </c>
      <c r="F1924" s="56" t="str">
        <f t="shared" ref="F1924:F1986" si="63">TRIM(G1924)</f>
        <v>—</v>
      </c>
      <c r="G1924" s="59" t="s">
        <v>173</v>
      </c>
    </row>
    <row r="1925" spans="1:7" x14ac:dyDescent="0.2">
      <c r="A1925" s="3" t="str">
        <f t="shared" si="62"/>
        <v>Élaborer le plan de soins infirmiersÎle-du-Prince-ÉdouardInfirmières psychiatriques autorisées</v>
      </c>
      <c r="B1925" s="3" t="s">
        <v>158</v>
      </c>
      <c r="C1925" s="5" t="s">
        <v>112</v>
      </c>
      <c r="D1925" s="104" t="s">
        <v>37</v>
      </c>
      <c r="E1925" s="22" t="s">
        <v>42</v>
      </c>
      <c r="F1925" s="56" t="str">
        <f t="shared" si="63"/>
        <v>—</v>
      </c>
      <c r="G1925" s="59" t="s">
        <v>173</v>
      </c>
    </row>
    <row r="1926" spans="1:7" x14ac:dyDescent="0.2">
      <c r="A1926" s="3" t="str">
        <f t="shared" si="62"/>
        <v>Réaliser les interventions infirmièresÎle-du-Prince-ÉdouardInfirmières psychiatriques autorisées</v>
      </c>
      <c r="B1926" s="3" t="s">
        <v>158</v>
      </c>
      <c r="C1926" s="5" t="s">
        <v>112</v>
      </c>
      <c r="D1926" s="104" t="s">
        <v>37</v>
      </c>
      <c r="E1926" s="22" t="s">
        <v>43</v>
      </c>
      <c r="F1926" s="56" t="str">
        <f t="shared" si="63"/>
        <v>—</v>
      </c>
      <c r="G1926" s="59" t="s">
        <v>173</v>
      </c>
    </row>
    <row r="1927" spans="1:7" x14ac:dyDescent="0.2">
      <c r="A1927" s="3" t="str">
        <f t="shared" si="62"/>
        <v>Consulter d’autres professionnels de la santéÎle-du-Prince-ÉdouardInfirmières psychiatriques autorisées</v>
      </c>
      <c r="B1927" s="3" t="s">
        <v>158</v>
      </c>
      <c r="C1927" s="5" t="s">
        <v>112</v>
      </c>
      <c r="D1927" s="104" t="s">
        <v>37</v>
      </c>
      <c r="E1927" s="23" t="s">
        <v>44</v>
      </c>
      <c r="F1927" s="56" t="str">
        <f t="shared" si="63"/>
        <v>—</v>
      </c>
      <c r="G1927" s="59" t="s">
        <v>173</v>
      </c>
    </row>
    <row r="1928" spans="1:7" ht="28.5" x14ac:dyDescent="0.2">
      <c r="A1928" s="3" t="str">
        <f t="shared" si="62"/>
        <v>Orienter les patients vers d’autres professionnels de la santéÎle-du-Prince-ÉdouardInfirmières psychiatriques autorisées</v>
      </c>
      <c r="B1928" s="3" t="s">
        <v>158</v>
      </c>
      <c r="C1928" s="5" t="s">
        <v>112</v>
      </c>
      <c r="D1928" s="104" t="s">
        <v>37</v>
      </c>
      <c r="E1928" s="23" t="s">
        <v>45</v>
      </c>
      <c r="F1928" s="56" t="str">
        <f t="shared" si="63"/>
        <v>—</v>
      </c>
      <c r="G1928" s="59" t="s">
        <v>173</v>
      </c>
    </row>
    <row r="1929" spans="1:7" x14ac:dyDescent="0.2">
      <c r="A1929" s="3" t="str">
        <f t="shared" si="62"/>
        <v>Coordonner les services de santé Île-du-Prince-ÉdouardInfirmières psychiatriques autorisées</v>
      </c>
      <c r="B1929" s="3" t="s">
        <v>158</v>
      </c>
      <c r="C1929" s="5" t="s">
        <v>112</v>
      </c>
      <c r="D1929" s="104" t="s">
        <v>37</v>
      </c>
      <c r="E1929" s="22" t="s">
        <v>46</v>
      </c>
      <c r="F1929" s="56" t="str">
        <f t="shared" si="63"/>
        <v>—</v>
      </c>
      <c r="G1929" s="59" t="s">
        <v>173</v>
      </c>
    </row>
    <row r="1930" spans="1:7" x14ac:dyDescent="0.2">
      <c r="A1930" s="3" t="str">
        <f t="shared" si="62"/>
        <v>Prescrire des radiographiesÎle-du-Prince-ÉdouardInfirmières psychiatriques autorisées</v>
      </c>
      <c r="B1930" s="3" t="s">
        <v>158</v>
      </c>
      <c r="C1930" s="5" t="s">
        <v>112</v>
      </c>
      <c r="D1930" s="104" t="s">
        <v>37</v>
      </c>
      <c r="E1930" s="22" t="s">
        <v>47</v>
      </c>
      <c r="F1930" s="56" t="str">
        <f t="shared" si="63"/>
        <v>—</v>
      </c>
      <c r="G1930" s="59" t="s">
        <v>173</v>
      </c>
    </row>
    <row r="1931" spans="1:7" x14ac:dyDescent="0.2">
      <c r="A1931" s="3" t="str">
        <f t="shared" si="62"/>
        <v>Interpréter les radiographiesÎle-du-Prince-ÉdouardInfirmières psychiatriques autorisées</v>
      </c>
      <c r="B1931" s="3" t="s">
        <v>158</v>
      </c>
      <c r="C1931" s="5" t="s">
        <v>112</v>
      </c>
      <c r="D1931" s="104" t="s">
        <v>37</v>
      </c>
      <c r="E1931" s="114" t="s">
        <v>48</v>
      </c>
      <c r="F1931" s="56" t="str">
        <f t="shared" si="63"/>
        <v>—</v>
      </c>
      <c r="G1931" s="59" t="s">
        <v>173</v>
      </c>
    </row>
    <row r="1932" spans="1:7" x14ac:dyDescent="0.2">
      <c r="A1932" s="3" t="str">
        <f t="shared" si="62"/>
        <v>Prescrire des analyses de laboratoireÎle-du-Prince-ÉdouardInfirmières psychiatriques autorisées</v>
      </c>
      <c r="B1932" s="3" t="s">
        <v>158</v>
      </c>
      <c r="C1932" s="5" t="s">
        <v>112</v>
      </c>
      <c r="D1932" s="104" t="s">
        <v>37</v>
      </c>
      <c r="E1932" s="114" t="s">
        <v>49</v>
      </c>
      <c r="F1932" s="56" t="str">
        <f t="shared" si="63"/>
        <v>—</v>
      </c>
      <c r="G1932" s="59" t="s">
        <v>173</v>
      </c>
    </row>
    <row r="1933" spans="1:7" x14ac:dyDescent="0.2">
      <c r="A1933" s="3" t="str">
        <f t="shared" si="62"/>
        <v>Interpréter les résultats des analyses de laboratoireÎle-du-Prince-ÉdouardInfirmières psychiatriques autorisées</v>
      </c>
      <c r="B1933" s="3" t="s">
        <v>158</v>
      </c>
      <c r="C1933" s="5" t="s">
        <v>112</v>
      </c>
      <c r="D1933" s="104" t="s">
        <v>37</v>
      </c>
      <c r="E1933" s="114" t="s">
        <v>50</v>
      </c>
      <c r="F1933" s="56" t="str">
        <f t="shared" si="63"/>
        <v>—</v>
      </c>
      <c r="G1933" s="59" t="s">
        <v>173</v>
      </c>
    </row>
    <row r="1934" spans="1:7" x14ac:dyDescent="0.2">
      <c r="A1934" s="3" t="str">
        <f t="shared" si="62"/>
        <v>Communiquer les diagnostics et les résultats des tests aux patientsÎle-du-Prince-ÉdouardInfirmières psychiatriques autorisées</v>
      </c>
      <c r="B1934" s="3" t="s">
        <v>158</v>
      </c>
      <c r="C1934" s="5" t="s">
        <v>112</v>
      </c>
      <c r="D1934" s="104" t="s">
        <v>37</v>
      </c>
      <c r="E1934" s="33" t="s">
        <v>51</v>
      </c>
      <c r="F1934" s="56" t="str">
        <f t="shared" si="63"/>
        <v>—</v>
      </c>
      <c r="G1934" s="59" t="s">
        <v>173</v>
      </c>
    </row>
    <row r="1935" spans="1:7" x14ac:dyDescent="0.2">
      <c r="A1935" s="3" t="str">
        <f t="shared" si="62"/>
        <v>Surveiller et évaluer les résultats pour le clientÎle-du-Prince-ÉdouardInfirmières psychiatriques autorisées</v>
      </c>
      <c r="B1935" s="3" t="s">
        <v>158</v>
      </c>
      <c r="C1935" s="5" t="s">
        <v>112</v>
      </c>
      <c r="D1935" s="104" t="s">
        <v>37</v>
      </c>
      <c r="E1935" s="22" t="s">
        <v>52</v>
      </c>
      <c r="F1935" s="56" t="str">
        <f t="shared" si="63"/>
        <v>—</v>
      </c>
      <c r="G1935" s="59" t="s">
        <v>173</v>
      </c>
    </row>
    <row r="1936" spans="1:7" x14ac:dyDescent="0.2">
      <c r="A1936" s="3" t="str">
        <f t="shared" si="62"/>
        <v>Effectuer des visites de suiviÎle-du-Prince-ÉdouardInfirmières psychiatriques autorisées</v>
      </c>
      <c r="B1936" s="3" t="s">
        <v>158</v>
      </c>
      <c r="C1936" s="5" t="s">
        <v>112</v>
      </c>
      <c r="D1936" s="104" t="s">
        <v>37</v>
      </c>
      <c r="E1936" s="22" t="s">
        <v>53</v>
      </c>
      <c r="F1936" s="56" t="str">
        <f t="shared" si="63"/>
        <v>—</v>
      </c>
      <c r="G1936" s="59" t="s">
        <v>173</v>
      </c>
    </row>
    <row r="1937" spans="1:7" x14ac:dyDescent="0.2">
      <c r="A1937" s="3" t="str">
        <f t="shared" si="62"/>
        <v>Manage NP-led clinics Île-du-Prince-ÉdouardInfirmières psychiatriques autorisées</v>
      </c>
      <c r="B1937" s="3" t="s">
        <v>158</v>
      </c>
      <c r="C1937" s="5" t="s">
        <v>112</v>
      </c>
      <c r="D1937" s="104" t="s">
        <v>37</v>
      </c>
      <c r="E1937" s="89" t="s">
        <v>174</v>
      </c>
      <c r="F1937" s="56" t="str">
        <f t="shared" si="63"/>
        <v>—</v>
      </c>
      <c r="G1937" s="59" t="s">
        <v>173</v>
      </c>
    </row>
    <row r="1938" spans="1:7" x14ac:dyDescent="0.2">
      <c r="A1938" s="3" t="str">
        <f t="shared" si="62"/>
        <v>Roster and manage patientsÎle-du-Prince-ÉdouardInfirmières psychiatriques autorisées</v>
      </c>
      <c r="B1938" s="3" t="s">
        <v>158</v>
      </c>
      <c r="C1938" s="5" t="s">
        <v>112</v>
      </c>
      <c r="D1938" s="104" t="s">
        <v>37</v>
      </c>
      <c r="E1938" s="89" t="s">
        <v>175</v>
      </c>
      <c r="F1938" s="56" t="str">
        <f t="shared" si="63"/>
        <v>—</v>
      </c>
      <c r="G1938" s="59" t="s">
        <v>173</v>
      </c>
    </row>
    <row r="1939" spans="1:7" x14ac:dyDescent="0.2">
      <c r="A1939" s="3" t="str">
        <f t="shared" si="62"/>
        <v>Practise autonomouslyÎle-du-Prince-ÉdouardInfirmières psychiatriques autorisées</v>
      </c>
      <c r="B1939" s="3" t="s">
        <v>158</v>
      </c>
      <c r="C1939" s="5" t="s">
        <v>112</v>
      </c>
      <c r="D1939" s="104" t="s">
        <v>37</v>
      </c>
      <c r="E1939" s="89" t="s">
        <v>176</v>
      </c>
      <c r="F1939" s="56" t="str">
        <f t="shared" si="63"/>
        <v>—</v>
      </c>
      <c r="G1939" s="59" t="s">
        <v>173</v>
      </c>
    </row>
    <row r="1940" spans="1:7" x14ac:dyDescent="0.2">
      <c r="A1940" s="3" t="str">
        <f t="shared" si="62"/>
        <v>Soigner des blessures (au-dessus du derme)Île-du-Prince-ÉdouardInfirmières psychiatriques autorisées</v>
      </c>
      <c r="B1940" s="3" t="s">
        <v>163</v>
      </c>
      <c r="C1940" s="5" t="s">
        <v>112</v>
      </c>
      <c r="D1940" s="104" t="s">
        <v>37</v>
      </c>
      <c r="E1940" s="33" t="s">
        <v>55</v>
      </c>
      <c r="F1940" s="56" t="str">
        <f t="shared" si="63"/>
        <v>—</v>
      </c>
      <c r="G1940" s="59" t="s">
        <v>173</v>
      </c>
    </row>
    <row r="1941" spans="1:7" x14ac:dyDescent="0.2">
      <c r="A1941" s="3" t="str">
        <f t="shared" si="62"/>
        <v>Effectuer des interventions sous le dermeÎle-du-Prince-ÉdouardInfirmières psychiatriques autorisées</v>
      </c>
      <c r="B1941" s="3" t="s">
        <v>163</v>
      </c>
      <c r="C1941" s="5" t="s">
        <v>112</v>
      </c>
      <c r="D1941" s="104" t="s">
        <v>37</v>
      </c>
      <c r="E1941" s="114" t="s">
        <v>56</v>
      </c>
      <c r="F1941" s="56" t="str">
        <f t="shared" si="63"/>
        <v>—</v>
      </c>
      <c r="G1941" s="59" t="s">
        <v>173</v>
      </c>
    </row>
    <row r="1942" spans="1:7" x14ac:dyDescent="0.2">
      <c r="A1942" s="3" t="str">
        <f t="shared" si="62"/>
        <v>Installer une ligne intraveineuseÎle-du-Prince-ÉdouardInfirmières psychiatriques autorisées</v>
      </c>
      <c r="B1942" s="3" t="s">
        <v>163</v>
      </c>
      <c r="C1942" s="5" t="s">
        <v>112</v>
      </c>
      <c r="D1942" s="104" t="s">
        <v>37</v>
      </c>
      <c r="E1942" s="114" t="s">
        <v>57</v>
      </c>
      <c r="F1942" s="56" t="str">
        <f t="shared" si="63"/>
        <v>—</v>
      </c>
      <c r="G1942" s="59" t="s">
        <v>173</v>
      </c>
    </row>
    <row r="1943" spans="1:7" x14ac:dyDescent="0.2">
      <c r="A1943" s="3" t="str">
        <f t="shared" si="62"/>
        <v>Effectuer des interventions qui requièrent d’insérer un instrument ou un doigt dans un orifice corporelÎle-du-Prince-ÉdouardInfirmières psychiatriques autorisées</v>
      </c>
      <c r="B1943" s="3" t="s">
        <v>163</v>
      </c>
      <c r="C1943" s="5" t="s">
        <v>112</v>
      </c>
      <c r="D1943" s="104" t="s">
        <v>37</v>
      </c>
      <c r="E1943" s="114" t="s">
        <v>58</v>
      </c>
      <c r="F1943" s="56" t="str">
        <f t="shared" si="63"/>
        <v>—</v>
      </c>
      <c r="G1943" s="59" t="s">
        <v>173</v>
      </c>
    </row>
    <row r="1944" spans="1:7" x14ac:dyDescent="0.2">
      <c r="A1944" s="3" t="str">
        <f t="shared" si="62"/>
        <v>Prescrire une forme de traitement par rayonnementÎle-du-Prince-ÉdouardInfirmières psychiatriques autorisées</v>
      </c>
      <c r="B1944" s="3" t="s">
        <v>163</v>
      </c>
      <c r="C1944" s="5" t="s">
        <v>112</v>
      </c>
      <c r="D1944" s="104" t="s">
        <v>37</v>
      </c>
      <c r="E1944" s="33" t="s">
        <v>59</v>
      </c>
      <c r="F1944" s="56" t="str">
        <f t="shared" si="63"/>
        <v>—</v>
      </c>
      <c r="G1944" s="59" t="s">
        <v>173</v>
      </c>
    </row>
    <row r="1945" spans="1:7" x14ac:dyDescent="0.2">
      <c r="A1945" s="3" t="str">
        <f t="shared" si="62"/>
        <v>Appliquer une forme de traitement par rayonnementÎle-du-Prince-ÉdouardInfirmières psychiatriques autorisées</v>
      </c>
      <c r="B1945" s="3" t="s">
        <v>163</v>
      </c>
      <c r="C1945" s="5" t="s">
        <v>112</v>
      </c>
      <c r="D1945" s="104" t="s">
        <v>37</v>
      </c>
      <c r="E1945" s="33" t="s">
        <v>60</v>
      </c>
      <c r="F1945" s="56" t="str">
        <f t="shared" si="63"/>
        <v>—</v>
      </c>
      <c r="G1945" s="59" t="s">
        <v>173</v>
      </c>
    </row>
    <row r="1946" spans="1:7" x14ac:dyDescent="0.2">
      <c r="A1946" s="3" t="str">
        <f t="shared" si="62"/>
        <v>Effectuer un électrocardiogrammeÎle-du-Prince-ÉdouardInfirmières psychiatriques autorisées</v>
      </c>
      <c r="B1946" s="3" t="s">
        <v>163</v>
      </c>
      <c r="C1946" s="5" t="s">
        <v>112</v>
      </c>
      <c r="D1946" s="104" t="s">
        <v>37</v>
      </c>
      <c r="E1946" s="114" t="s">
        <v>61</v>
      </c>
      <c r="F1946" s="56" t="str">
        <f t="shared" si="63"/>
        <v>—</v>
      </c>
      <c r="G1946" s="59" t="s">
        <v>173</v>
      </c>
    </row>
    <row r="1947" spans="1:7" x14ac:dyDescent="0.2">
      <c r="A1947" s="3" t="str">
        <f t="shared" si="62"/>
        <v>Interpréter un électrocardiogrammeÎle-du-Prince-ÉdouardInfirmières psychiatriques autorisées</v>
      </c>
      <c r="B1947" s="3" t="s">
        <v>163</v>
      </c>
      <c r="C1947" s="5" t="s">
        <v>112</v>
      </c>
      <c r="D1947" s="104" t="s">
        <v>37</v>
      </c>
      <c r="E1947" s="114" t="s">
        <v>62</v>
      </c>
      <c r="F1947" s="56" t="str">
        <f t="shared" si="63"/>
        <v>—</v>
      </c>
      <c r="G1947" s="59" t="s">
        <v>173</v>
      </c>
    </row>
    <row r="1948" spans="1:7" x14ac:dyDescent="0.2">
      <c r="A1948" s="3" t="str">
        <f t="shared" si="62"/>
        <v>Prescrire des analyses de sang et des produits sanguinsÎle-du-Prince-ÉdouardInfirmières psychiatriques autorisées</v>
      </c>
      <c r="B1948" s="3" t="s">
        <v>163</v>
      </c>
      <c r="C1948" s="5" t="s">
        <v>112</v>
      </c>
      <c r="D1948" s="104" t="s">
        <v>37</v>
      </c>
      <c r="E1948" s="119" t="s">
        <v>63</v>
      </c>
      <c r="F1948" s="56" t="str">
        <f t="shared" si="63"/>
        <v>—</v>
      </c>
      <c r="G1948" s="59" t="s">
        <v>173</v>
      </c>
    </row>
    <row r="1949" spans="1:7" x14ac:dyDescent="0.2">
      <c r="A1949" s="3" t="str">
        <f t="shared" si="62"/>
        <v>Prescrire toute forme de radiothérapieÎle-du-Prince-ÉdouardInfirmières psychiatriques autorisées</v>
      </c>
      <c r="B1949" s="3" t="s">
        <v>163</v>
      </c>
      <c r="C1949" s="5" t="s">
        <v>112</v>
      </c>
      <c r="D1949" s="104" t="s">
        <v>37</v>
      </c>
      <c r="E1949" s="33" t="s">
        <v>64</v>
      </c>
      <c r="F1949" s="56" t="str">
        <f t="shared" si="63"/>
        <v>—</v>
      </c>
      <c r="G1949" s="59" t="s">
        <v>173</v>
      </c>
    </row>
    <row r="1950" spans="1:7" x14ac:dyDescent="0.2">
      <c r="A1950" s="3" t="str">
        <f t="shared" si="62"/>
        <v>Appliquer toute forme de radiothérapieÎle-du-Prince-ÉdouardInfirmières psychiatriques autorisées</v>
      </c>
      <c r="B1950" s="3" t="s">
        <v>163</v>
      </c>
      <c r="C1950" s="5" t="s">
        <v>112</v>
      </c>
      <c r="D1950" s="104" t="s">
        <v>37</v>
      </c>
      <c r="E1950" s="33" t="s">
        <v>65</v>
      </c>
      <c r="F1950" s="56" t="str">
        <f t="shared" si="63"/>
        <v>—</v>
      </c>
      <c r="G1950" s="59" t="s">
        <v>173</v>
      </c>
    </row>
    <row r="1951" spans="1:7" x14ac:dyDescent="0.2">
      <c r="A1951" s="3" t="str">
        <f t="shared" si="62"/>
        <v>Prescrire des traitements cosmétiques comme le BotoxÎle-du-Prince-ÉdouardInfirmières psychiatriques autorisées</v>
      </c>
      <c r="B1951" s="3" t="s">
        <v>163</v>
      </c>
      <c r="C1951" s="5" t="s">
        <v>112</v>
      </c>
      <c r="D1951" s="104" t="s">
        <v>37</v>
      </c>
      <c r="E1951" s="33" t="s">
        <v>66</v>
      </c>
      <c r="F1951" s="56" t="str">
        <f t="shared" si="63"/>
        <v>—</v>
      </c>
      <c r="G1951" s="59" t="s">
        <v>173</v>
      </c>
    </row>
    <row r="1952" spans="1:7" x14ac:dyDescent="0.2">
      <c r="A1952" s="3" t="str">
        <f t="shared" si="62"/>
        <v>Appliquer des traitements cosmétiques comme le BotoxÎle-du-Prince-ÉdouardInfirmières psychiatriques autorisées</v>
      </c>
      <c r="B1952" s="3" t="s">
        <v>163</v>
      </c>
      <c r="C1952" s="5" t="s">
        <v>112</v>
      </c>
      <c r="D1952" s="104" t="s">
        <v>37</v>
      </c>
      <c r="E1952" s="33" t="s">
        <v>67</v>
      </c>
      <c r="F1952" s="56" t="str">
        <f t="shared" si="63"/>
        <v>—</v>
      </c>
      <c r="G1952" s="59" t="s">
        <v>173</v>
      </c>
    </row>
    <row r="1953" spans="1:7" x14ac:dyDescent="0.2">
      <c r="A1953" s="3" t="str">
        <f t="shared" si="62"/>
        <v>Immobiliser des fracturesÎle-du-Prince-ÉdouardInfirmières psychiatriques autorisées</v>
      </c>
      <c r="B1953" s="3" t="s">
        <v>163</v>
      </c>
      <c r="C1953" s="5" t="s">
        <v>112</v>
      </c>
      <c r="D1953" s="104" t="s">
        <v>37</v>
      </c>
      <c r="E1953" s="33" t="s">
        <v>68</v>
      </c>
      <c r="F1953" s="56" t="str">
        <f t="shared" si="63"/>
        <v>—</v>
      </c>
      <c r="G1953" s="59" t="s">
        <v>173</v>
      </c>
    </row>
    <row r="1954" spans="1:7" x14ac:dyDescent="0.2">
      <c r="A1954" s="3" t="str">
        <f t="shared" si="62"/>
        <v>Réduire une luxationÎle-du-Prince-ÉdouardInfirmières psychiatriques autorisées</v>
      </c>
      <c r="B1954" s="3" t="s">
        <v>163</v>
      </c>
      <c r="C1954" s="5" t="s">
        <v>112</v>
      </c>
      <c r="D1954" s="104" t="s">
        <v>37</v>
      </c>
      <c r="E1954" s="33" t="s">
        <v>69</v>
      </c>
      <c r="F1954" s="56" t="str">
        <f t="shared" si="63"/>
        <v>—</v>
      </c>
      <c r="G1954" s="59" t="s">
        <v>173</v>
      </c>
    </row>
    <row r="1955" spans="1:7" x14ac:dyDescent="0.2">
      <c r="A1955" s="3" t="str">
        <f t="shared" si="62"/>
        <v>Installer un plâtreÎle-du-Prince-ÉdouardInfirmières psychiatriques autorisées</v>
      </c>
      <c r="B1955" s="3" t="s">
        <v>163</v>
      </c>
      <c r="C1955" s="5" t="s">
        <v>112</v>
      </c>
      <c r="D1955" s="104" t="s">
        <v>37</v>
      </c>
      <c r="E1955" s="33" t="s">
        <v>70</v>
      </c>
      <c r="F1955" s="56" t="str">
        <f t="shared" si="63"/>
        <v>—</v>
      </c>
      <c r="G1955" s="59" t="s">
        <v>173</v>
      </c>
    </row>
    <row r="1956" spans="1:7" x14ac:dyDescent="0.2">
      <c r="A1956" s="3" t="str">
        <f t="shared" si="62"/>
        <v>Appliquer une contentionÎle-du-Prince-ÉdouardInfirmières psychiatriques autorisées</v>
      </c>
      <c r="B1956" s="3" t="s">
        <v>163</v>
      </c>
      <c r="C1956" s="5" t="s">
        <v>112</v>
      </c>
      <c r="D1956" s="104" t="s">
        <v>37</v>
      </c>
      <c r="E1956" s="33" t="s">
        <v>71</v>
      </c>
      <c r="F1956" s="56" t="str">
        <f t="shared" si="63"/>
        <v>—</v>
      </c>
      <c r="G1956" s="59" t="s">
        <v>173</v>
      </c>
    </row>
    <row r="1957" spans="1:7" x14ac:dyDescent="0.2">
      <c r="A1957" s="3" t="str">
        <f t="shared" si="62"/>
        <v>Gérer une contentionÎle-du-Prince-ÉdouardInfirmières psychiatriques autorisées</v>
      </c>
      <c r="B1957" s="3" t="s">
        <v>163</v>
      </c>
      <c r="C1957" s="5" t="s">
        <v>112</v>
      </c>
      <c r="D1957" s="104" t="s">
        <v>37</v>
      </c>
      <c r="E1957" s="33" t="s">
        <v>72</v>
      </c>
      <c r="F1957" s="56" t="str">
        <f t="shared" si="63"/>
        <v>—</v>
      </c>
      <c r="G1957" s="59" t="s">
        <v>173</v>
      </c>
    </row>
    <row r="1958" spans="1:7" x14ac:dyDescent="0.2">
      <c r="A1958" s="3" t="str">
        <f t="shared" si="62"/>
        <v>Réaliser des évaluations d’infections transmissibles sexuellement (ITS)Île-du-Prince-ÉdouardInfirmières psychiatriques autorisées</v>
      </c>
      <c r="B1958" s="3" t="s">
        <v>163</v>
      </c>
      <c r="C1958" s="5" t="s">
        <v>112</v>
      </c>
      <c r="D1958" s="104" t="s">
        <v>37</v>
      </c>
      <c r="E1958" s="114" t="s">
        <v>73</v>
      </c>
      <c r="F1958" s="56" t="str">
        <f t="shared" si="63"/>
        <v>—</v>
      </c>
      <c r="G1958" s="59" t="s">
        <v>173</v>
      </c>
    </row>
    <row r="1959" spans="1:7" x14ac:dyDescent="0.2">
      <c r="A1959" s="3" t="str">
        <f t="shared" si="62"/>
        <v>Évaluer la contraceptionÎle-du-Prince-ÉdouardInfirmières psychiatriques autorisées</v>
      </c>
      <c r="B1959" s="3" t="s">
        <v>163</v>
      </c>
      <c r="C1959" s="5" t="s">
        <v>112</v>
      </c>
      <c r="D1959" s="104" t="s">
        <v>37</v>
      </c>
      <c r="E1959" s="114" t="s">
        <v>74</v>
      </c>
      <c r="F1959" s="56" t="str">
        <f t="shared" si="63"/>
        <v>—</v>
      </c>
      <c r="G1959" s="59" t="s">
        <v>173</v>
      </c>
    </row>
    <row r="1960" spans="1:7" x14ac:dyDescent="0.2">
      <c r="A1960" s="3" t="str">
        <f t="shared" si="62"/>
        <v>Insérer des dispositifs intra-utérinsÎle-du-Prince-ÉdouardInfirmières psychiatriques autorisées</v>
      </c>
      <c r="B1960" s="3" t="s">
        <v>163</v>
      </c>
      <c r="C1960" s="5" t="s">
        <v>112</v>
      </c>
      <c r="D1960" s="104" t="s">
        <v>37</v>
      </c>
      <c r="E1960" s="115" t="s">
        <v>75</v>
      </c>
      <c r="F1960" s="56" t="str">
        <f t="shared" si="63"/>
        <v>—</v>
      </c>
      <c r="G1960" s="59" t="s">
        <v>173</v>
      </c>
    </row>
    <row r="1961" spans="1:7" x14ac:dyDescent="0.2">
      <c r="A1961" s="3" t="str">
        <f t="shared" si="62"/>
        <v>Effectuer un examen pelvienÎle-du-Prince-ÉdouardInfirmières psychiatriques autorisées</v>
      </c>
      <c r="B1961" s="3" t="s">
        <v>163</v>
      </c>
      <c r="C1961" s="5" t="s">
        <v>112</v>
      </c>
      <c r="D1961" s="104" t="s">
        <v>37</v>
      </c>
      <c r="E1961" s="114" t="s">
        <v>76</v>
      </c>
      <c r="F1961" s="56" t="str">
        <f t="shared" si="63"/>
        <v>—</v>
      </c>
      <c r="G1961" s="59" t="s">
        <v>173</v>
      </c>
    </row>
    <row r="1962" spans="1:7" x14ac:dyDescent="0.2">
      <c r="A1962" s="3" t="str">
        <f t="shared" si="62"/>
        <v>Dépister le cancer du col de l’utérus Île-du-Prince-ÉdouardInfirmières psychiatriques autorisées</v>
      </c>
      <c r="B1962" s="3" t="s">
        <v>163</v>
      </c>
      <c r="C1962" s="5" t="s">
        <v>112</v>
      </c>
      <c r="D1962" s="104" t="s">
        <v>37</v>
      </c>
      <c r="E1962" s="114" t="s">
        <v>77</v>
      </c>
      <c r="F1962" s="56" t="str">
        <f t="shared" si="63"/>
        <v>—</v>
      </c>
      <c r="G1962" s="59" t="s">
        <v>173</v>
      </c>
    </row>
    <row r="1963" spans="1:7" x14ac:dyDescent="0.2">
      <c r="A1963" s="3" t="str">
        <f t="shared" si="62"/>
        <v>Dépister les troubles de santé mentaleÎle-du-Prince-ÉdouardInfirmières psychiatriques autorisées</v>
      </c>
      <c r="B1963" s="3" t="s">
        <v>163</v>
      </c>
      <c r="C1963" s="5" t="s">
        <v>112</v>
      </c>
      <c r="D1963" s="104" t="s">
        <v>37</v>
      </c>
      <c r="E1963" s="114" t="s">
        <v>78</v>
      </c>
      <c r="F1963" s="56" t="str">
        <f t="shared" si="63"/>
        <v>—</v>
      </c>
      <c r="G1963" s="59" t="s">
        <v>173</v>
      </c>
    </row>
    <row r="1964" spans="1:7" x14ac:dyDescent="0.2">
      <c r="A1964" s="3" t="str">
        <f t="shared" si="62"/>
        <v>Dépister l’utilisation de substancesÎle-du-Prince-ÉdouardInfirmières psychiatriques autorisées</v>
      </c>
      <c r="B1964" s="3" t="s">
        <v>163</v>
      </c>
      <c r="C1964" s="5" t="s">
        <v>112</v>
      </c>
      <c r="D1964" s="104" t="s">
        <v>37</v>
      </c>
      <c r="E1964" s="114" t="s">
        <v>79</v>
      </c>
      <c r="F1964" s="56" t="str">
        <f t="shared" si="63"/>
        <v>—</v>
      </c>
      <c r="G1964" s="59" t="s">
        <v>173</v>
      </c>
    </row>
    <row r="1965" spans="1:7" x14ac:dyDescent="0.2">
      <c r="A1965" s="3" t="str">
        <f t="shared" si="62"/>
        <v>Effectuer des tests d’allergiesÎle-du-Prince-ÉdouardInfirmières psychiatriques autorisées</v>
      </c>
      <c r="B1965" s="3" t="s">
        <v>163</v>
      </c>
      <c r="C1965" s="5" t="s">
        <v>112</v>
      </c>
      <c r="D1965" s="104" t="s">
        <v>37</v>
      </c>
      <c r="E1965" s="114" t="s">
        <v>80</v>
      </c>
      <c r="F1965" s="56" t="str">
        <f t="shared" si="63"/>
        <v>—</v>
      </c>
      <c r="G1965" s="59" t="s">
        <v>173</v>
      </c>
    </row>
    <row r="1966" spans="1:7" x14ac:dyDescent="0.2">
      <c r="A1966" s="3" t="str">
        <f t="shared" si="62"/>
        <v>Fournir des soins de réadaptationÎle-du-Prince-ÉdouardInfirmières psychiatriques autorisées</v>
      </c>
      <c r="B1966" s="3" t="s">
        <v>163</v>
      </c>
      <c r="C1966" s="5" t="s">
        <v>112</v>
      </c>
      <c r="D1966" s="104" t="s">
        <v>37</v>
      </c>
      <c r="E1966" s="114" t="s">
        <v>81</v>
      </c>
      <c r="F1966" s="56" t="str">
        <f t="shared" si="63"/>
        <v>—</v>
      </c>
      <c r="G1966" s="59" t="s">
        <v>173</v>
      </c>
    </row>
    <row r="1967" spans="1:7" x14ac:dyDescent="0.2">
      <c r="A1967" s="3" t="str">
        <f t="shared" si="62"/>
        <v>Offrir des services de psychothérapie pour la santé mentaleÎle-du-Prince-ÉdouardInfirmières psychiatriques autorisées</v>
      </c>
      <c r="B1967" s="3" t="s">
        <v>163</v>
      </c>
      <c r="C1967" s="5" t="s">
        <v>112</v>
      </c>
      <c r="D1967" s="104" t="s">
        <v>37</v>
      </c>
      <c r="E1967" s="33" t="s">
        <v>82</v>
      </c>
      <c r="F1967" s="56" t="str">
        <f t="shared" si="63"/>
        <v>—</v>
      </c>
      <c r="G1967" s="59" t="s">
        <v>173</v>
      </c>
    </row>
    <row r="1968" spans="1:7" x14ac:dyDescent="0.2">
      <c r="A1968" s="3" t="str">
        <f t="shared" si="62"/>
        <v>Offrir du soutien pour l’aide médicale à mourir avec supervisionÎle-du-Prince-ÉdouardInfirmières psychiatriques autorisées</v>
      </c>
      <c r="B1968" s="3" t="s">
        <v>163</v>
      </c>
      <c r="C1968" s="5" t="s">
        <v>112</v>
      </c>
      <c r="D1968" s="104" t="s">
        <v>37</v>
      </c>
      <c r="E1968" s="33" t="s">
        <v>83</v>
      </c>
      <c r="F1968" s="56" t="str">
        <f t="shared" si="63"/>
        <v>—</v>
      </c>
      <c r="G1968" s="59" t="s">
        <v>173</v>
      </c>
    </row>
    <row r="1969" spans="1:7" x14ac:dyDescent="0.2">
      <c r="A1969" s="3" t="str">
        <f t="shared" si="62"/>
        <v>Prescrire une pharmacothérapie Île-du-Prince-ÉdouardInfirmières psychiatriques autorisées</v>
      </c>
      <c r="B1969" s="3" t="s">
        <v>164</v>
      </c>
      <c r="C1969" s="5" t="s">
        <v>112</v>
      </c>
      <c r="D1969" s="104" t="s">
        <v>37</v>
      </c>
      <c r="E1969" s="33" t="s">
        <v>85</v>
      </c>
      <c r="F1969" s="56" t="str">
        <f t="shared" si="63"/>
        <v>—</v>
      </c>
      <c r="G1969" s="59" t="s">
        <v>173</v>
      </c>
    </row>
    <row r="1970" spans="1:7" x14ac:dyDescent="0.2">
      <c r="A1970" s="3" t="str">
        <f t="shared" si="62"/>
        <v>Préparer des médicaments d’ordonnanceÎle-du-Prince-ÉdouardInfirmières psychiatriques autorisées</v>
      </c>
      <c r="B1970" s="3" t="s">
        <v>164</v>
      </c>
      <c r="C1970" s="5" t="s">
        <v>112</v>
      </c>
      <c r="D1970" s="104" t="s">
        <v>37</v>
      </c>
      <c r="E1970" s="114" t="s">
        <v>86</v>
      </c>
      <c r="F1970" s="56" t="str">
        <f t="shared" si="63"/>
        <v>—</v>
      </c>
      <c r="G1970" s="59" t="s">
        <v>173</v>
      </c>
    </row>
    <row r="1971" spans="1:7" x14ac:dyDescent="0.2">
      <c r="A1971" s="3" t="str">
        <f t="shared" si="62"/>
        <v>Administrer des médicaments prescritsÎle-du-Prince-ÉdouardInfirmières psychiatriques autorisées</v>
      </c>
      <c r="B1971" s="3" t="s">
        <v>164</v>
      </c>
      <c r="C1971" s="5" t="s">
        <v>112</v>
      </c>
      <c r="D1971" s="104" t="s">
        <v>37</v>
      </c>
      <c r="E1971" s="114" t="s">
        <v>87</v>
      </c>
      <c r="F1971" s="56" t="str">
        <f t="shared" si="63"/>
        <v>—</v>
      </c>
      <c r="G1971" s="59" t="s">
        <v>173</v>
      </c>
    </row>
    <row r="1972" spans="1:7" x14ac:dyDescent="0.2">
      <c r="A1972" s="3" t="str">
        <f t="shared" si="62"/>
        <v>Prescrire des substances contrôléesÎle-du-Prince-ÉdouardInfirmières psychiatriques autorisées</v>
      </c>
      <c r="B1972" s="3" t="s">
        <v>164</v>
      </c>
      <c r="C1972" s="5" t="s">
        <v>112</v>
      </c>
      <c r="D1972" s="104" t="s">
        <v>37</v>
      </c>
      <c r="E1972" s="33" t="s">
        <v>88</v>
      </c>
      <c r="F1972" s="56" t="str">
        <f t="shared" si="63"/>
        <v>—</v>
      </c>
      <c r="G1972" s="59" t="s">
        <v>173</v>
      </c>
    </row>
    <row r="1973" spans="1:7" x14ac:dyDescent="0.2">
      <c r="A1973" s="3" t="str">
        <f t="shared" si="62"/>
        <v>Administrer des substances contrôlées Île-du-Prince-ÉdouardInfirmières psychiatriques autorisées</v>
      </c>
      <c r="B1973" s="3" t="s">
        <v>164</v>
      </c>
      <c r="C1973" s="5" t="s">
        <v>112</v>
      </c>
      <c r="D1973" s="104" t="s">
        <v>37</v>
      </c>
      <c r="E1973" s="114" t="s">
        <v>190</v>
      </c>
      <c r="F1973" s="56" t="str">
        <f t="shared" si="63"/>
        <v>—</v>
      </c>
      <c r="G1973" s="59" t="s">
        <v>173</v>
      </c>
    </row>
    <row r="1974" spans="1:7" x14ac:dyDescent="0.2">
      <c r="A1974" s="3" t="str">
        <f t="shared" si="62"/>
        <v>Prescrire des vaccinsÎle-du-Prince-ÉdouardInfirmières psychiatriques autorisées</v>
      </c>
      <c r="B1974" s="3" t="s">
        <v>164</v>
      </c>
      <c r="C1974" s="5" t="s">
        <v>112</v>
      </c>
      <c r="D1974" s="104" t="s">
        <v>37</v>
      </c>
      <c r="E1974" s="33" t="s">
        <v>89</v>
      </c>
      <c r="F1974" s="56" t="str">
        <f t="shared" si="63"/>
        <v>—</v>
      </c>
      <c r="G1974" s="59" t="s">
        <v>173</v>
      </c>
    </row>
    <row r="1975" spans="1:7" x14ac:dyDescent="0.2">
      <c r="A1975" s="3" t="str">
        <f t="shared" si="62"/>
        <v>Administrer des vaccinsÎle-du-Prince-ÉdouardInfirmières psychiatriques autorisées</v>
      </c>
      <c r="B1975" s="3" t="s">
        <v>164</v>
      </c>
      <c r="C1975" s="5" t="s">
        <v>112</v>
      </c>
      <c r="D1975" s="104" t="s">
        <v>37</v>
      </c>
      <c r="E1975" s="114" t="s">
        <v>189</v>
      </c>
      <c r="F1975" s="56" t="str">
        <f t="shared" si="63"/>
        <v>—</v>
      </c>
      <c r="G1975" s="59" t="s">
        <v>173</v>
      </c>
    </row>
    <row r="1976" spans="1:7" x14ac:dyDescent="0.2">
      <c r="A1976" s="3" t="str">
        <f t="shared" si="62"/>
        <v>Gérer le travail et l’accouchement de manière autonome Île-du-Prince-ÉdouardInfirmières psychiatriques autorisées</v>
      </c>
      <c r="B1976" s="3" t="s">
        <v>165</v>
      </c>
      <c r="C1976" s="5" t="s">
        <v>112</v>
      </c>
      <c r="D1976" s="104" t="s">
        <v>37</v>
      </c>
      <c r="E1976" s="33" t="s">
        <v>91</v>
      </c>
      <c r="F1976" s="56" t="str">
        <f t="shared" si="63"/>
        <v>—</v>
      </c>
      <c r="G1976" s="59" t="s">
        <v>173</v>
      </c>
    </row>
    <row r="1977" spans="1:7" x14ac:dyDescent="0.2">
      <c r="A1977" s="3" t="str">
        <f t="shared" si="62"/>
        <v>Confirmer un décèsÎle-du-Prince-ÉdouardInfirmières psychiatriques autorisées</v>
      </c>
      <c r="B1977" s="3" t="s">
        <v>165</v>
      </c>
      <c r="C1977" s="5" t="s">
        <v>112</v>
      </c>
      <c r="D1977" s="104" t="s">
        <v>37</v>
      </c>
      <c r="E1977" s="33" t="s">
        <v>92</v>
      </c>
      <c r="F1977" s="56" t="str">
        <f t="shared" si="63"/>
        <v>—</v>
      </c>
      <c r="G1977" s="59" t="s">
        <v>173</v>
      </c>
    </row>
    <row r="1978" spans="1:7" x14ac:dyDescent="0.2">
      <c r="A1978" s="3" t="str">
        <f t="shared" si="62"/>
        <v>Admettre des patients à l’hôpital et leur accorder un congéÎle-du-Prince-ÉdouardInfirmières psychiatriques autorisées</v>
      </c>
      <c r="B1978" s="3" t="s">
        <v>165</v>
      </c>
      <c r="C1978" s="5" t="s">
        <v>112</v>
      </c>
      <c r="D1978" s="104" t="s">
        <v>37</v>
      </c>
      <c r="E1978" s="33" t="s">
        <v>93</v>
      </c>
      <c r="F1978" s="56" t="str">
        <f t="shared" si="63"/>
        <v>—</v>
      </c>
      <c r="G1978" s="59" t="s">
        <v>173</v>
      </c>
    </row>
    <row r="1979" spans="1:7" x14ac:dyDescent="0.2">
      <c r="A1979" s="3" t="str">
        <f t="shared" si="62"/>
        <v>Certifier un décès (c.-à.-d. remplir le certificat de décès)Île-du-Prince-ÉdouardInfirmières psychiatriques autorisées</v>
      </c>
      <c r="B1979" s="3" t="s">
        <v>165</v>
      </c>
      <c r="C1979" s="5" t="s">
        <v>112</v>
      </c>
      <c r="D1979" s="104" t="s">
        <v>37</v>
      </c>
      <c r="E1979" s="33" t="s">
        <v>94</v>
      </c>
      <c r="F1979" s="56" t="str">
        <f t="shared" si="63"/>
        <v>—</v>
      </c>
      <c r="G1979" s="59" t="s">
        <v>173</v>
      </c>
    </row>
    <row r="1980" spans="1:7" x14ac:dyDescent="0.2">
      <c r="A1980" s="3" t="str">
        <f t="shared" si="62"/>
        <v>Effectuer un examen médical pour le permis de conduireÎle-du-Prince-ÉdouardInfirmières psychiatriques autorisées</v>
      </c>
      <c r="B1980" s="3" t="s">
        <v>165</v>
      </c>
      <c r="C1980" s="5" t="s">
        <v>112</v>
      </c>
      <c r="D1980" s="104" t="s">
        <v>37</v>
      </c>
      <c r="E1980" s="33" t="s">
        <v>95</v>
      </c>
      <c r="F1980" s="56" t="str">
        <f t="shared" si="63"/>
        <v>—</v>
      </c>
      <c r="G1980" s="59" t="s">
        <v>173</v>
      </c>
    </row>
    <row r="1981" spans="1:7" x14ac:dyDescent="0.2">
      <c r="A1981" s="3" t="str">
        <f t="shared" si="62"/>
        <v>Remplir les formulaires d’invalidité fédérauxÎle-du-Prince-ÉdouardInfirmières psychiatriques autorisées</v>
      </c>
      <c r="B1981" s="3" t="s">
        <v>165</v>
      </c>
      <c r="C1981" s="5" t="s">
        <v>112</v>
      </c>
      <c r="D1981" s="104" t="s">
        <v>37</v>
      </c>
      <c r="E1981" s="33" t="s">
        <v>96</v>
      </c>
      <c r="F1981" s="56" t="str">
        <f t="shared" si="63"/>
        <v>—</v>
      </c>
      <c r="G1981" s="59" t="s">
        <v>173</v>
      </c>
    </row>
    <row r="1982" spans="1:7" x14ac:dyDescent="0.2">
      <c r="A1982" s="3" t="str">
        <f t="shared" si="62"/>
        <v>Remplir les formulaires médicaux provinciaux ou territoriauxÎle-du-Prince-ÉdouardInfirmières psychiatriques autorisées</v>
      </c>
      <c r="B1982" s="3" t="s">
        <v>165</v>
      </c>
      <c r="C1982" s="5" t="s">
        <v>112</v>
      </c>
      <c r="D1982" s="104" t="s">
        <v>37</v>
      </c>
      <c r="E1982" s="33" t="s">
        <v>97</v>
      </c>
      <c r="F1982" s="56" t="str">
        <f t="shared" si="63"/>
        <v>—</v>
      </c>
      <c r="G1982" s="59" t="s">
        <v>173</v>
      </c>
    </row>
    <row r="1983" spans="1:7" x14ac:dyDescent="0.2">
      <c r="A1983" s="3" t="str">
        <f t="shared" si="62"/>
        <v>Signer les formulaires d’obtention de vignette pour personnes handicapéesÎle-du-Prince-ÉdouardInfirmières psychiatriques autorisées</v>
      </c>
      <c r="B1983" s="3" t="s">
        <v>165</v>
      </c>
      <c r="C1983" s="5" t="s">
        <v>112</v>
      </c>
      <c r="D1983" s="104" t="s">
        <v>37</v>
      </c>
      <c r="E1983" s="33" t="s">
        <v>98</v>
      </c>
      <c r="F1983" s="56" t="str">
        <f t="shared" si="63"/>
        <v>—</v>
      </c>
      <c r="G1983" s="59" t="s">
        <v>173</v>
      </c>
    </row>
    <row r="1984" spans="1:7" x14ac:dyDescent="0.2">
      <c r="A1984" s="3" t="str">
        <f t="shared" si="62"/>
        <v>Admettre des patients à des établissements de soins de longue durée Île-du-Prince-ÉdouardInfirmières psychiatriques autorisées</v>
      </c>
      <c r="B1984" s="3" t="s">
        <v>165</v>
      </c>
      <c r="C1984" s="5" t="s">
        <v>112</v>
      </c>
      <c r="D1984" s="104" t="s">
        <v>37</v>
      </c>
      <c r="E1984" s="33" t="s">
        <v>99</v>
      </c>
      <c r="F1984" s="56" t="str">
        <f t="shared" si="63"/>
        <v>—</v>
      </c>
      <c r="G1984" s="59" t="s">
        <v>173</v>
      </c>
    </row>
    <row r="1985" spans="1:7" x14ac:dyDescent="0.2">
      <c r="A1985" s="3" t="str">
        <f t="shared" si="62"/>
        <v>Remplir la Formule 1 d’admission non volontaire à l’hôpital Île-du-Prince-ÉdouardInfirmières psychiatriques autorisées</v>
      </c>
      <c r="B1985" s="3" t="s">
        <v>165</v>
      </c>
      <c r="C1985" s="5" t="s">
        <v>112</v>
      </c>
      <c r="D1985" s="104" t="s">
        <v>37</v>
      </c>
      <c r="E1985" s="33" t="s">
        <v>100</v>
      </c>
      <c r="F1985" s="56" t="str">
        <f t="shared" si="63"/>
        <v>—</v>
      </c>
      <c r="G1985" s="59" t="s">
        <v>173</v>
      </c>
    </row>
    <row r="1986" spans="1:7" x14ac:dyDescent="0.2">
      <c r="A1986" s="3" t="str">
        <f t="shared" si="62"/>
        <v>Tenir une clinique de gestion des maladies (soin des pieds, diabète) Île-du-Prince-ÉdouardInfirmières psychiatriques autorisées</v>
      </c>
      <c r="B1986" s="3" t="s">
        <v>165</v>
      </c>
      <c r="C1986" s="5" t="s">
        <v>112</v>
      </c>
      <c r="D1986" s="104" t="s">
        <v>37</v>
      </c>
      <c r="E1986" s="114" t="s">
        <v>101</v>
      </c>
      <c r="F1986" s="56" t="str">
        <f t="shared" si="63"/>
        <v>—</v>
      </c>
      <c r="G1986" s="59" t="s">
        <v>173</v>
      </c>
    </row>
    <row r="1987" spans="1:7" hidden="1" x14ac:dyDescent="0.2">
      <c r="A1987" s="3" t="str">
        <f t="shared" si="62"/>
        <v/>
      </c>
      <c r="B1987" s="3"/>
      <c r="D1987" s="17"/>
      <c r="E1987" s="22"/>
      <c r="F1987" s="56"/>
      <c r="G1987" s="93"/>
    </row>
    <row r="1988" spans="1:7" hidden="1" x14ac:dyDescent="0.2">
      <c r="A1988" s="3" t="str">
        <f t="shared" ref="A1988:A2051" si="64">CONCATENATE(E1988,C1988,D1988)</f>
        <v/>
      </c>
      <c r="B1988" s="3"/>
      <c r="D1988" s="17"/>
      <c r="E1988" s="22"/>
      <c r="F1988" s="56"/>
      <c r="G1988" s="93"/>
    </row>
    <row r="1989" spans="1:7" hidden="1" x14ac:dyDescent="0.2">
      <c r="A1989" s="3" t="str">
        <f t="shared" si="64"/>
        <v/>
      </c>
      <c r="B1989" s="3"/>
      <c r="D1989" s="17"/>
      <c r="E1989" s="22"/>
      <c r="F1989" s="56"/>
      <c r="G1989" s="93"/>
    </row>
    <row r="1990" spans="1:7" hidden="1" x14ac:dyDescent="0.2">
      <c r="A1990" s="3" t="str">
        <f t="shared" si="64"/>
        <v/>
      </c>
      <c r="B1990" s="3"/>
      <c r="D1990" s="17"/>
      <c r="E1990" s="22"/>
      <c r="F1990" s="56"/>
      <c r="G1990" s="93"/>
    </row>
    <row r="1991" spans="1:7" hidden="1" x14ac:dyDescent="0.2">
      <c r="A1991" s="3" t="str">
        <f t="shared" si="64"/>
        <v/>
      </c>
      <c r="B1991" s="3"/>
      <c r="D1991" s="17"/>
      <c r="E1991" s="23"/>
      <c r="F1991" s="56"/>
      <c r="G1991" s="93"/>
    </row>
    <row r="1992" spans="1:7" hidden="1" x14ac:dyDescent="0.2">
      <c r="A1992" s="3" t="str">
        <f t="shared" si="64"/>
        <v/>
      </c>
      <c r="B1992" s="3"/>
      <c r="D1992" s="17"/>
      <c r="E1992" s="23"/>
      <c r="F1992" s="56"/>
      <c r="G1992" s="93"/>
    </row>
    <row r="1993" spans="1:7" hidden="1" x14ac:dyDescent="0.2">
      <c r="A1993" s="3" t="str">
        <f t="shared" si="64"/>
        <v/>
      </c>
      <c r="B1993" s="3"/>
      <c r="D1993" s="17"/>
      <c r="E1993" s="22"/>
      <c r="F1993" s="56"/>
      <c r="G1993" s="93"/>
    </row>
    <row r="1994" spans="1:7" hidden="1" x14ac:dyDescent="0.2">
      <c r="A1994" s="3" t="str">
        <f t="shared" si="64"/>
        <v/>
      </c>
      <c r="B1994" s="3"/>
      <c r="D1994" s="17"/>
      <c r="E1994" s="22"/>
      <c r="F1994" s="56"/>
      <c r="G1994" s="93"/>
    </row>
    <row r="1995" spans="1:7" hidden="1" x14ac:dyDescent="0.2">
      <c r="A1995" s="3" t="str">
        <f t="shared" si="64"/>
        <v/>
      </c>
      <c r="B1995" s="3"/>
      <c r="D1995" s="17"/>
      <c r="E1995" s="114"/>
      <c r="F1995" s="56"/>
      <c r="G1995" s="93"/>
    </row>
    <row r="1996" spans="1:7" hidden="1" x14ac:dyDescent="0.2">
      <c r="A1996" s="3" t="str">
        <f t="shared" si="64"/>
        <v/>
      </c>
      <c r="B1996" s="3"/>
      <c r="D1996" s="17"/>
      <c r="E1996" s="114"/>
      <c r="F1996" s="56"/>
      <c r="G1996" s="93"/>
    </row>
    <row r="1997" spans="1:7" hidden="1" x14ac:dyDescent="0.2">
      <c r="A1997" s="3" t="str">
        <f t="shared" si="64"/>
        <v/>
      </c>
      <c r="B1997" s="3"/>
      <c r="D1997" s="17"/>
      <c r="E1997" s="114"/>
      <c r="F1997" s="56"/>
      <c r="G1997" s="93"/>
    </row>
    <row r="1998" spans="1:7" hidden="1" x14ac:dyDescent="0.2">
      <c r="A1998" s="3" t="str">
        <f t="shared" si="64"/>
        <v/>
      </c>
      <c r="B1998" s="3"/>
      <c r="D1998" s="17"/>
      <c r="E1998" s="33"/>
      <c r="F1998" s="56"/>
      <c r="G1998" s="93"/>
    </row>
    <row r="1999" spans="1:7" hidden="1" x14ac:dyDescent="0.2">
      <c r="A1999" s="3" t="str">
        <f t="shared" si="64"/>
        <v/>
      </c>
      <c r="B1999" s="3"/>
      <c r="D1999" s="17"/>
      <c r="E1999" s="22"/>
      <c r="F1999" s="56"/>
      <c r="G1999" s="93"/>
    </row>
    <row r="2000" spans="1:7" hidden="1" x14ac:dyDescent="0.2">
      <c r="A2000" s="3" t="str">
        <f t="shared" si="64"/>
        <v/>
      </c>
      <c r="B2000" s="3"/>
      <c r="D2000" s="17"/>
      <c r="E2000" s="22"/>
      <c r="F2000" s="56"/>
      <c r="G2000" s="93"/>
    </row>
    <row r="2001" spans="1:7" hidden="1" x14ac:dyDescent="0.2">
      <c r="A2001" s="3" t="str">
        <f t="shared" si="64"/>
        <v/>
      </c>
      <c r="B2001" s="3"/>
      <c r="D2001" s="17"/>
      <c r="E2001" s="89"/>
      <c r="F2001" s="56"/>
      <c r="G2001" s="93"/>
    </row>
    <row r="2002" spans="1:7" hidden="1" x14ac:dyDescent="0.2">
      <c r="A2002" s="3" t="str">
        <f t="shared" si="64"/>
        <v/>
      </c>
      <c r="B2002" s="3"/>
      <c r="D2002" s="17"/>
      <c r="E2002" s="89"/>
      <c r="F2002" s="56"/>
      <c r="G2002" s="93"/>
    </row>
    <row r="2003" spans="1:7" hidden="1" x14ac:dyDescent="0.2">
      <c r="A2003" s="3" t="str">
        <f t="shared" si="64"/>
        <v/>
      </c>
      <c r="B2003" s="3"/>
      <c r="D2003" s="17"/>
      <c r="E2003" s="89"/>
      <c r="F2003" s="56"/>
      <c r="G2003" s="93"/>
    </row>
    <row r="2004" spans="1:7" hidden="1" x14ac:dyDescent="0.2">
      <c r="A2004" s="3" t="str">
        <f t="shared" si="64"/>
        <v/>
      </c>
      <c r="B2004" s="3"/>
      <c r="D2004" s="17"/>
      <c r="E2004" s="33"/>
      <c r="F2004" s="56"/>
      <c r="G2004" s="93"/>
    </row>
    <row r="2005" spans="1:7" hidden="1" x14ac:dyDescent="0.2">
      <c r="A2005" s="3" t="str">
        <f t="shared" si="64"/>
        <v/>
      </c>
      <c r="B2005" s="3"/>
      <c r="D2005" s="17"/>
      <c r="E2005" s="114"/>
      <c r="F2005" s="56"/>
      <c r="G2005" s="93"/>
    </row>
    <row r="2006" spans="1:7" hidden="1" x14ac:dyDescent="0.2">
      <c r="A2006" s="3" t="str">
        <f t="shared" si="64"/>
        <v/>
      </c>
      <c r="B2006" s="3"/>
      <c r="D2006" s="17"/>
      <c r="E2006" s="114"/>
      <c r="F2006" s="56"/>
      <c r="G2006" s="93"/>
    </row>
    <row r="2007" spans="1:7" hidden="1" x14ac:dyDescent="0.2">
      <c r="A2007" s="3" t="str">
        <f t="shared" si="64"/>
        <v/>
      </c>
      <c r="B2007" s="3"/>
      <c r="D2007" s="17"/>
      <c r="E2007" s="114"/>
      <c r="F2007" s="56"/>
      <c r="G2007" s="93"/>
    </row>
    <row r="2008" spans="1:7" hidden="1" x14ac:dyDescent="0.2">
      <c r="A2008" s="3" t="str">
        <f t="shared" si="64"/>
        <v/>
      </c>
      <c r="B2008" s="3"/>
      <c r="D2008" s="17"/>
      <c r="E2008" s="33"/>
      <c r="F2008" s="56"/>
      <c r="G2008" s="93"/>
    </row>
    <row r="2009" spans="1:7" hidden="1" x14ac:dyDescent="0.2">
      <c r="A2009" s="3" t="str">
        <f t="shared" si="64"/>
        <v/>
      </c>
      <c r="B2009" s="3"/>
      <c r="D2009" s="17"/>
      <c r="E2009" s="33"/>
      <c r="F2009" s="56"/>
      <c r="G2009" s="93"/>
    </row>
    <row r="2010" spans="1:7" hidden="1" x14ac:dyDescent="0.2">
      <c r="A2010" s="3" t="str">
        <f t="shared" si="64"/>
        <v/>
      </c>
      <c r="B2010" s="3"/>
      <c r="D2010" s="17"/>
      <c r="E2010" s="114"/>
      <c r="F2010" s="56"/>
      <c r="G2010" s="93"/>
    </row>
    <row r="2011" spans="1:7" hidden="1" x14ac:dyDescent="0.2">
      <c r="A2011" s="3" t="str">
        <f t="shared" si="64"/>
        <v/>
      </c>
      <c r="B2011" s="3"/>
      <c r="D2011" s="17"/>
      <c r="E2011" s="114"/>
      <c r="F2011" s="56"/>
      <c r="G2011" s="93"/>
    </row>
    <row r="2012" spans="1:7" hidden="1" x14ac:dyDescent="0.2">
      <c r="A2012" s="3" t="str">
        <f t="shared" si="64"/>
        <v/>
      </c>
      <c r="B2012" s="3"/>
      <c r="D2012" s="17"/>
      <c r="E2012" s="119"/>
      <c r="F2012" s="56"/>
      <c r="G2012" s="93"/>
    </row>
    <row r="2013" spans="1:7" hidden="1" x14ac:dyDescent="0.2">
      <c r="A2013" s="3" t="str">
        <f t="shared" si="64"/>
        <v/>
      </c>
      <c r="B2013" s="3"/>
      <c r="D2013" s="17"/>
      <c r="E2013" s="33"/>
      <c r="F2013" s="56"/>
      <c r="G2013" s="93"/>
    </row>
    <row r="2014" spans="1:7" hidden="1" x14ac:dyDescent="0.2">
      <c r="A2014" s="3" t="str">
        <f t="shared" si="64"/>
        <v/>
      </c>
      <c r="B2014" s="3"/>
      <c r="D2014" s="17"/>
      <c r="E2014" s="33"/>
      <c r="F2014" s="56"/>
      <c r="G2014" s="97"/>
    </row>
    <row r="2015" spans="1:7" hidden="1" x14ac:dyDescent="0.2">
      <c r="A2015" s="3" t="str">
        <f t="shared" si="64"/>
        <v/>
      </c>
      <c r="B2015" s="3"/>
      <c r="D2015" s="17"/>
      <c r="E2015" s="33"/>
      <c r="F2015" s="56"/>
      <c r="G2015" s="97"/>
    </row>
    <row r="2016" spans="1:7" hidden="1" x14ac:dyDescent="0.2">
      <c r="A2016" s="3" t="str">
        <f t="shared" si="64"/>
        <v/>
      </c>
      <c r="B2016" s="3"/>
      <c r="D2016" s="17"/>
      <c r="E2016" s="33"/>
      <c r="F2016" s="56"/>
      <c r="G2016" s="93"/>
    </row>
    <row r="2017" spans="1:7" hidden="1" x14ac:dyDescent="0.2">
      <c r="A2017" s="3" t="str">
        <f t="shared" si="64"/>
        <v/>
      </c>
      <c r="B2017" s="3"/>
      <c r="D2017" s="17"/>
      <c r="E2017" s="33"/>
      <c r="F2017" s="56"/>
      <c r="G2017" s="93"/>
    </row>
    <row r="2018" spans="1:7" hidden="1" x14ac:dyDescent="0.2">
      <c r="A2018" s="3" t="str">
        <f t="shared" si="64"/>
        <v/>
      </c>
      <c r="B2018" s="3"/>
      <c r="D2018" s="17"/>
      <c r="E2018" s="33"/>
      <c r="F2018" s="56"/>
      <c r="G2018" s="93"/>
    </row>
    <row r="2019" spans="1:7" hidden="1" x14ac:dyDescent="0.2">
      <c r="A2019" s="3" t="str">
        <f t="shared" si="64"/>
        <v/>
      </c>
      <c r="B2019" s="3"/>
      <c r="D2019" s="17"/>
      <c r="E2019" s="33"/>
      <c r="F2019" s="56"/>
      <c r="G2019" s="93"/>
    </row>
    <row r="2020" spans="1:7" hidden="1" x14ac:dyDescent="0.2">
      <c r="A2020" s="3" t="str">
        <f t="shared" si="64"/>
        <v/>
      </c>
      <c r="B2020" s="3"/>
      <c r="D2020" s="17"/>
      <c r="E2020" s="33"/>
      <c r="F2020" s="56"/>
      <c r="G2020" s="93"/>
    </row>
    <row r="2021" spans="1:7" hidden="1" x14ac:dyDescent="0.2">
      <c r="A2021" s="3" t="str">
        <f t="shared" si="64"/>
        <v/>
      </c>
      <c r="B2021" s="3"/>
      <c r="D2021" s="17"/>
      <c r="E2021" s="33"/>
      <c r="F2021" s="56"/>
      <c r="G2021" s="93"/>
    </row>
    <row r="2022" spans="1:7" hidden="1" x14ac:dyDescent="0.2">
      <c r="A2022" s="3" t="str">
        <f t="shared" si="64"/>
        <v/>
      </c>
      <c r="B2022" s="3"/>
      <c r="D2022" s="17"/>
      <c r="E2022" s="114"/>
      <c r="F2022" s="56"/>
      <c r="G2022" s="93"/>
    </row>
    <row r="2023" spans="1:7" hidden="1" x14ac:dyDescent="0.2">
      <c r="A2023" s="3" t="str">
        <f t="shared" si="64"/>
        <v/>
      </c>
      <c r="B2023" s="3"/>
      <c r="D2023" s="17"/>
      <c r="E2023" s="114"/>
      <c r="F2023" s="56"/>
      <c r="G2023" s="93"/>
    </row>
    <row r="2024" spans="1:7" hidden="1" x14ac:dyDescent="0.2">
      <c r="A2024" s="3" t="str">
        <f t="shared" si="64"/>
        <v/>
      </c>
      <c r="B2024" s="3"/>
      <c r="D2024" s="17"/>
      <c r="E2024" s="115"/>
      <c r="F2024" s="56"/>
      <c r="G2024" s="93"/>
    </row>
    <row r="2025" spans="1:7" hidden="1" x14ac:dyDescent="0.2">
      <c r="A2025" s="3" t="str">
        <f t="shared" si="64"/>
        <v/>
      </c>
      <c r="B2025" s="3"/>
      <c r="D2025" s="17"/>
      <c r="E2025" s="114"/>
      <c r="F2025" s="56"/>
      <c r="G2025" s="93"/>
    </row>
    <row r="2026" spans="1:7" hidden="1" x14ac:dyDescent="0.2">
      <c r="A2026" s="3" t="str">
        <f t="shared" si="64"/>
        <v/>
      </c>
      <c r="B2026" s="3"/>
      <c r="D2026" s="17"/>
      <c r="E2026" s="114"/>
      <c r="F2026" s="56"/>
      <c r="G2026" s="93"/>
    </row>
    <row r="2027" spans="1:7" hidden="1" x14ac:dyDescent="0.2">
      <c r="A2027" s="3" t="str">
        <f t="shared" si="64"/>
        <v/>
      </c>
      <c r="B2027" s="3"/>
      <c r="D2027" s="17"/>
      <c r="E2027" s="114"/>
      <c r="F2027" s="56"/>
      <c r="G2027" s="93"/>
    </row>
    <row r="2028" spans="1:7" hidden="1" x14ac:dyDescent="0.2">
      <c r="A2028" s="3" t="str">
        <f t="shared" si="64"/>
        <v/>
      </c>
      <c r="B2028" s="3"/>
      <c r="D2028" s="17"/>
      <c r="E2028" s="114"/>
      <c r="F2028" s="56"/>
      <c r="G2028" s="93"/>
    </row>
    <row r="2029" spans="1:7" hidden="1" x14ac:dyDescent="0.2">
      <c r="A2029" s="3" t="str">
        <f t="shared" si="64"/>
        <v/>
      </c>
      <c r="B2029" s="3"/>
      <c r="D2029" s="17"/>
      <c r="E2029" s="114"/>
      <c r="F2029" s="56"/>
      <c r="G2029" s="93"/>
    </row>
    <row r="2030" spans="1:7" hidden="1" x14ac:dyDescent="0.2">
      <c r="A2030" s="3" t="str">
        <f t="shared" si="64"/>
        <v/>
      </c>
      <c r="B2030" s="3"/>
      <c r="D2030" s="17"/>
      <c r="E2030" s="114"/>
      <c r="F2030" s="56"/>
      <c r="G2030" s="93"/>
    </row>
    <row r="2031" spans="1:7" hidden="1" x14ac:dyDescent="0.2">
      <c r="A2031" s="3" t="str">
        <f t="shared" si="64"/>
        <v/>
      </c>
      <c r="B2031" s="3"/>
      <c r="D2031" s="17"/>
      <c r="E2031" s="33"/>
      <c r="F2031" s="56"/>
      <c r="G2031" s="93"/>
    </row>
    <row r="2032" spans="1:7" hidden="1" x14ac:dyDescent="0.2">
      <c r="A2032" s="3" t="str">
        <f t="shared" si="64"/>
        <v/>
      </c>
      <c r="B2032" s="3"/>
      <c r="D2032" s="17"/>
      <c r="E2032" s="33"/>
      <c r="F2032" s="56"/>
      <c r="G2032" s="93"/>
    </row>
    <row r="2033" spans="1:7" hidden="1" x14ac:dyDescent="0.2">
      <c r="A2033" s="3" t="str">
        <f t="shared" si="64"/>
        <v/>
      </c>
      <c r="B2033" s="3"/>
      <c r="D2033" s="17"/>
      <c r="E2033" s="33"/>
      <c r="F2033" s="56"/>
      <c r="G2033" s="93"/>
    </row>
    <row r="2034" spans="1:7" hidden="1" x14ac:dyDescent="0.2">
      <c r="A2034" s="3" t="str">
        <f t="shared" si="64"/>
        <v/>
      </c>
      <c r="B2034" s="3"/>
      <c r="D2034" s="17"/>
      <c r="E2034" s="114"/>
      <c r="F2034" s="56"/>
      <c r="G2034" s="93"/>
    </row>
    <row r="2035" spans="1:7" hidden="1" x14ac:dyDescent="0.2">
      <c r="A2035" s="3" t="str">
        <f t="shared" si="64"/>
        <v/>
      </c>
      <c r="B2035" s="3"/>
      <c r="D2035" s="17"/>
      <c r="E2035" s="114"/>
      <c r="F2035" s="56"/>
      <c r="G2035" s="93"/>
    </row>
    <row r="2036" spans="1:7" hidden="1" x14ac:dyDescent="0.2">
      <c r="A2036" s="3" t="str">
        <f t="shared" si="64"/>
        <v/>
      </c>
      <c r="B2036" s="3"/>
      <c r="D2036" s="17"/>
      <c r="E2036" s="33"/>
      <c r="F2036" s="56"/>
      <c r="G2036" s="93"/>
    </row>
    <row r="2037" spans="1:7" hidden="1" x14ac:dyDescent="0.2">
      <c r="A2037" s="3" t="str">
        <f t="shared" si="64"/>
        <v/>
      </c>
      <c r="B2037" s="3"/>
      <c r="D2037" s="17"/>
      <c r="E2037" s="114"/>
      <c r="F2037" s="56"/>
      <c r="G2037" s="93"/>
    </row>
    <row r="2038" spans="1:7" hidden="1" x14ac:dyDescent="0.2">
      <c r="A2038" s="3" t="str">
        <f t="shared" si="64"/>
        <v/>
      </c>
      <c r="B2038" s="3"/>
      <c r="D2038" s="17"/>
      <c r="E2038" s="33"/>
      <c r="F2038" s="56"/>
      <c r="G2038" s="93"/>
    </row>
    <row r="2039" spans="1:7" hidden="1" x14ac:dyDescent="0.2">
      <c r="A2039" s="3" t="str">
        <f t="shared" si="64"/>
        <v/>
      </c>
      <c r="B2039" s="3"/>
      <c r="D2039" s="17"/>
      <c r="E2039" s="114"/>
      <c r="F2039" s="56"/>
      <c r="G2039" s="93"/>
    </row>
    <row r="2040" spans="1:7" hidden="1" x14ac:dyDescent="0.2">
      <c r="A2040" s="3" t="str">
        <f t="shared" si="64"/>
        <v/>
      </c>
      <c r="B2040" s="3"/>
      <c r="D2040" s="17"/>
      <c r="E2040" s="33"/>
      <c r="F2040" s="56"/>
      <c r="G2040" s="93"/>
    </row>
    <row r="2041" spans="1:7" hidden="1" x14ac:dyDescent="0.2">
      <c r="A2041" s="3" t="str">
        <f t="shared" si="64"/>
        <v/>
      </c>
      <c r="B2041" s="3"/>
      <c r="D2041" s="17"/>
      <c r="E2041" s="33"/>
      <c r="F2041" s="56"/>
      <c r="G2041" s="93"/>
    </row>
    <row r="2042" spans="1:7" hidden="1" x14ac:dyDescent="0.2">
      <c r="A2042" s="3" t="str">
        <f t="shared" si="64"/>
        <v/>
      </c>
      <c r="B2042" s="3"/>
      <c r="D2042" s="17"/>
      <c r="E2042" s="33"/>
      <c r="F2042" s="56"/>
      <c r="G2042" s="97"/>
    </row>
    <row r="2043" spans="1:7" hidden="1" x14ac:dyDescent="0.2">
      <c r="A2043" s="3" t="str">
        <f t="shared" si="64"/>
        <v/>
      </c>
      <c r="B2043" s="3"/>
      <c r="D2043" s="17"/>
      <c r="E2043" s="33"/>
      <c r="F2043" s="56"/>
      <c r="G2043" s="97"/>
    </row>
    <row r="2044" spans="1:7" hidden="1" x14ac:dyDescent="0.2">
      <c r="A2044" s="3" t="str">
        <f t="shared" si="64"/>
        <v/>
      </c>
      <c r="B2044" s="3"/>
      <c r="D2044" s="17"/>
      <c r="E2044" s="33"/>
      <c r="F2044" s="56"/>
      <c r="G2044" s="93"/>
    </row>
    <row r="2045" spans="1:7" hidden="1" x14ac:dyDescent="0.2">
      <c r="A2045" s="3" t="str">
        <f t="shared" si="64"/>
        <v/>
      </c>
      <c r="B2045" s="3"/>
      <c r="D2045" s="17"/>
      <c r="E2045" s="33"/>
      <c r="F2045" s="56"/>
      <c r="G2045" s="93"/>
    </row>
    <row r="2046" spans="1:7" hidden="1" x14ac:dyDescent="0.2">
      <c r="A2046" s="3" t="str">
        <f t="shared" si="64"/>
        <v/>
      </c>
      <c r="B2046" s="3"/>
      <c r="D2046" s="17"/>
      <c r="E2046" s="33"/>
      <c r="F2046" s="56"/>
      <c r="G2046" s="93"/>
    </row>
    <row r="2047" spans="1:7" hidden="1" x14ac:dyDescent="0.2">
      <c r="A2047" s="3" t="str">
        <f t="shared" si="64"/>
        <v/>
      </c>
      <c r="B2047" s="3"/>
      <c r="D2047" s="17"/>
      <c r="E2047" s="33"/>
      <c r="F2047" s="56"/>
      <c r="G2047" s="93"/>
    </row>
    <row r="2048" spans="1:7" hidden="1" x14ac:dyDescent="0.2">
      <c r="A2048" s="3" t="str">
        <f t="shared" si="64"/>
        <v/>
      </c>
      <c r="B2048" s="3"/>
      <c r="D2048" s="17"/>
      <c r="E2048" s="33"/>
      <c r="F2048" s="56"/>
      <c r="G2048" s="97"/>
    </row>
    <row r="2049" spans="1:7" hidden="1" x14ac:dyDescent="0.2">
      <c r="A2049" s="3" t="str">
        <f t="shared" si="64"/>
        <v/>
      </c>
      <c r="B2049" s="3"/>
      <c r="D2049" s="17"/>
      <c r="E2049" s="33"/>
      <c r="F2049" s="56"/>
      <c r="G2049" s="97"/>
    </row>
    <row r="2050" spans="1:7" hidden="1" x14ac:dyDescent="0.2">
      <c r="A2050" s="3" t="str">
        <f t="shared" si="64"/>
        <v/>
      </c>
      <c r="B2050" s="3"/>
      <c r="D2050" s="17"/>
      <c r="E2050" s="114"/>
      <c r="F2050" s="56"/>
      <c r="G2050" s="93"/>
    </row>
    <row r="2051" spans="1:7" x14ac:dyDescent="0.2">
      <c r="A2051" s="3" t="str">
        <f t="shared" si="64"/>
        <v>Évaluer la santéQuébecInfirmières autorisées</v>
      </c>
      <c r="B2051" s="3" t="s">
        <v>158</v>
      </c>
      <c r="C2051" s="5" t="s">
        <v>115</v>
      </c>
      <c r="D2051" s="5" t="s">
        <v>36</v>
      </c>
      <c r="E2051" s="22" t="s">
        <v>40</v>
      </c>
      <c r="F2051" s="56" t="str">
        <f t="shared" ref="F2051" si="65">TRIM(G2051)</f>
        <v>Plein exercice</v>
      </c>
      <c r="G2051" s="93" t="s">
        <v>133</v>
      </c>
    </row>
    <row r="2052" spans="1:7" x14ac:dyDescent="0.2">
      <c r="A2052" s="3" t="str">
        <f t="shared" ref="A2052:A2115" si="66">CONCATENATE(E2052,C2052,D2052)</f>
        <v>Établir le diagnostic infirmierQuébecInfirmières autorisées</v>
      </c>
      <c r="B2052" s="3" t="s">
        <v>158</v>
      </c>
      <c r="C2052" s="5" t="s">
        <v>115</v>
      </c>
      <c r="D2052" s="5" t="s">
        <v>36</v>
      </c>
      <c r="E2052" s="22" t="s">
        <v>41</v>
      </c>
      <c r="F2052" s="56" t="str">
        <f t="shared" ref="F2052:F2115" si="67">TRIM(G2052)</f>
        <v>Plein exercice</v>
      </c>
      <c r="G2052" s="93" t="s">
        <v>133</v>
      </c>
    </row>
    <row r="2053" spans="1:7" x14ac:dyDescent="0.2">
      <c r="A2053" s="3" t="str">
        <f t="shared" si="66"/>
        <v>Élaborer le plan de soins infirmiersQuébecInfirmières autorisées</v>
      </c>
      <c r="B2053" s="3" t="s">
        <v>158</v>
      </c>
      <c r="C2053" s="5" t="s">
        <v>115</v>
      </c>
      <c r="D2053" s="5" t="s">
        <v>36</v>
      </c>
      <c r="E2053" s="22" t="s">
        <v>42</v>
      </c>
      <c r="F2053" s="56" t="str">
        <f t="shared" si="67"/>
        <v>Plein exercice</v>
      </c>
      <c r="G2053" s="93" t="s">
        <v>133</v>
      </c>
    </row>
    <row r="2054" spans="1:7" x14ac:dyDescent="0.2">
      <c r="A2054" s="3" t="str">
        <f t="shared" si="66"/>
        <v>Réaliser les interventions infirmièresQuébecInfirmières autorisées</v>
      </c>
      <c r="B2054" s="3" t="s">
        <v>158</v>
      </c>
      <c r="C2054" s="5" t="s">
        <v>115</v>
      </c>
      <c r="D2054" s="5" t="s">
        <v>36</v>
      </c>
      <c r="E2054" s="22" t="s">
        <v>43</v>
      </c>
      <c r="F2054" s="56" t="str">
        <f t="shared" si="67"/>
        <v>Plein exercice</v>
      </c>
      <c r="G2054" s="93" t="s">
        <v>133</v>
      </c>
    </row>
    <row r="2055" spans="1:7" x14ac:dyDescent="0.2">
      <c r="A2055" s="3" t="str">
        <f t="shared" si="66"/>
        <v>Consulter d’autres professionnels de la santéQuébecInfirmières autorisées</v>
      </c>
      <c r="B2055" s="3" t="s">
        <v>158</v>
      </c>
      <c r="C2055" s="5" t="s">
        <v>115</v>
      </c>
      <c r="D2055" s="5" t="s">
        <v>36</v>
      </c>
      <c r="E2055" s="23" t="s">
        <v>44</v>
      </c>
      <c r="F2055" s="56" t="str">
        <f t="shared" si="67"/>
        <v>Plein exercice</v>
      </c>
      <c r="G2055" s="93" t="s">
        <v>133</v>
      </c>
    </row>
    <row r="2056" spans="1:7" ht="28.5" x14ac:dyDescent="0.2">
      <c r="A2056" s="3" t="str">
        <f t="shared" si="66"/>
        <v>Orienter les patients vers d’autres professionnels de la santéQuébecInfirmières autorisées</v>
      </c>
      <c r="B2056" s="3" t="s">
        <v>158</v>
      </c>
      <c r="C2056" s="5" t="s">
        <v>115</v>
      </c>
      <c r="D2056" s="5" t="s">
        <v>36</v>
      </c>
      <c r="E2056" s="23" t="s">
        <v>45</v>
      </c>
      <c r="F2056" s="56" t="str">
        <f t="shared" si="67"/>
        <v>Plein exercice</v>
      </c>
      <c r="G2056" s="93" t="s">
        <v>133</v>
      </c>
    </row>
    <row r="2057" spans="1:7" x14ac:dyDescent="0.2">
      <c r="A2057" s="3" t="str">
        <f t="shared" si="66"/>
        <v>Coordonner les services de santé QuébecInfirmières autorisées</v>
      </c>
      <c r="B2057" s="3" t="s">
        <v>158</v>
      </c>
      <c r="C2057" s="5" t="s">
        <v>115</v>
      </c>
      <c r="D2057" s="5" t="s">
        <v>36</v>
      </c>
      <c r="E2057" s="22" t="s">
        <v>46</v>
      </c>
      <c r="F2057" s="56" t="str">
        <f t="shared" si="67"/>
        <v>Plein exercice</v>
      </c>
      <c r="G2057" s="93" t="s">
        <v>133</v>
      </c>
    </row>
    <row r="2058" spans="1:7" x14ac:dyDescent="0.2">
      <c r="A2058" s="3" t="str">
        <f t="shared" si="66"/>
        <v>Prescrire des radiographiesQuébecInfirmières autorisées</v>
      </c>
      <c r="B2058" s="3" t="s">
        <v>158</v>
      </c>
      <c r="C2058" s="5" t="s">
        <v>115</v>
      </c>
      <c r="D2058" s="5" t="s">
        <v>36</v>
      </c>
      <c r="E2058" s="22" t="s">
        <v>47</v>
      </c>
      <c r="F2058" s="56" t="str">
        <f t="shared" si="67"/>
        <v>Exercice restreint</v>
      </c>
      <c r="G2058" s="93" t="s">
        <v>182</v>
      </c>
    </row>
    <row r="2059" spans="1:7" x14ac:dyDescent="0.2">
      <c r="A2059" s="3" t="str">
        <f t="shared" si="66"/>
        <v>Interpréter les radiographiesQuébecInfirmières autorisées</v>
      </c>
      <c r="B2059" s="3" t="s">
        <v>158</v>
      </c>
      <c r="C2059" s="5" t="s">
        <v>115</v>
      </c>
      <c r="D2059" s="5" t="s">
        <v>36</v>
      </c>
      <c r="E2059" s="114" t="s">
        <v>48</v>
      </c>
      <c r="F2059" s="56" t="str">
        <f t="shared" si="67"/>
        <v>Exercice restreint</v>
      </c>
      <c r="G2059" s="93" t="s">
        <v>182</v>
      </c>
    </row>
    <row r="2060" spans="1:7" x14ac:dyDescent="0.2">
      <c r="A2060" s="3" t="str">
        <f t="shared" si="66"/>
        <v>Prescrire des analyses de laboratoireQuébecInfirmières autorisées</v>
      </c>
      <c r="B2060" s="3" t="s">
        <v>158</v>
      </c>
      <c r="C2060" s="5" t="s">
        <v>115</v>
      </c>
      <c r="D2060" s="5" t="s">
        <v>36</v>
      </c>
      <c r="E2060" s="114" t="s">
        <v>49</v>
      </c>
      <c r="F2060" s="56" t="str">
        <f t="shared" si="67"/>
        <v>Exercice restreint</v>
      </c>
      <c r="G2060" s="93" t="s">
        <v>182</v>
      </c>
    </row>
    <row r="2061" spans="1:7" x14ac:dyDescent="0.2">
      <c r="A2061" s="3" t="str">
        <f t="shared" si="66"/>
        <v>Interpréter les résultats des analyses de laboratoireQuébecInfirmières autorisées</v>
      </c>
      <c r="B2061" s="3" t="s">
        <v>158</v>
      </c>
      <c r="C2061" s="5" t="s">
        <v>115</v>
      </c>
      <c r="D2061" s="5" t="s">
        <v>36</v>
      </c>
      <c r="E2061" s="114" t="s">
        <v>50</v>
      </c>
      <c r="F2061" s="56" t="str">
        <f t="shared" si="67"/>
        <v>Exercice restreint</v>
      </c>
      <c r="G2061" s="93" t="s">
        <v>182</v>
      </c>
    </row>
    <row r="2062" spans="1:7" x14ac:dyDescent="0.2">
      <c r="A2062" s="3" t="str">
        <f t="shared" si="66"/>
        <v>Communiquer les diagnostics et les résultats des tests aux patientsQuébecInfirmières autorisées</v>
      </c>
      <c r="B2062" s="3" t="s">
        <v>158</v>
      </c>
      <c r="C2062" s="5" t="s">
        <v>115</v>
      </c>
      <c r="D2062" s="5" t="s">
        <v>36</v>
      </c>
      <c r="E2062" s="33" t="s">
        <v>51</v>
      </c>
      <c r="F2062" s="56" t="str">
        <f t="shared" si="67"/>
        <v>Exercice restreint</v>
      </c>
      <c r="G2062" s="93" t="s">
        <v>182</v>
      </c>
    </row>
    <row r="2063" spans="1:7" x14ac:dyDescent="0.2">
      <c r="A2063" s="3" t="str">
        <f t="shared" si="66"/>
        <v>Surveiller et évaluer les résultats pour le clientQuébecInfirmières autorisées</v>
      </c>
      <c r="B2063" s="3" t="s">
        <v>158</v>
      </c>
      <c r="C2063" s="5" t="s">
        <v>115</v>
      </c>
      <c r="D2063" s="5" t="s">
        <v>36</v>
      </c>
      <c r="E2063" s="22" t="s">
        <v>52</v>
      </c>
      <c r="F2063" s="56" t="str">
        <f t="shared" si="67"/>
        <v>Plein exercice</v>
      </c>
      <c r="G2063" s="93" t="s">
        <v>133</v>
      </c>
    </row>
    <row r="2064" spans="1:7" x14ac:dyDescent="0.2">
      <c r="A2064" s="3" t="str">
        <f t="shared" si="66"/>
        <v>Effectuer des visites de suiviQuébecInfirmières autorisées</v>
      </c>
      <c r="B2064" s="3" t="s">
        <v>158</v>
      </c>
      <c r="C2064" s="5" t="s">
        <v>115</v>
      </c>
      <c r="D2064" s="5" t="s">
        <v>36</v>
      </c>
      <c r="E2064" s="22" t="s">
        <v>53</v>
      </c>
      <c r="F2064" s="56" t="str">
        <f t="shared" si="67"/>
        <v>Plein exercice</v>
      </c>
      <c r="G2064" s="93" t="s">
        <v>133</v>
      </c>
    </row>
    <row r="2065" spans="1:7" x14ac:dyDescent="0.2">
      <c r="A2065" s="3" t="str">
        <f t="shared" si="66"/>
        <v>Manage NP-led clinics QuébecInfirmières autorisées</v>
      </c>
      <c r="B2065" s="3" t="s">
        <v>158</v>
      </c>
      <c r="C2065" s="5" t="s">
        <v>115</v>
      </c>
      <c r="D2065" s="5" t="s">
        <v>36</v>
      </c>
      <c r="E2065" s="89" t="s">
        <v>174</v>
      </c>
      <c r="F2065" s="56" t="str">
        <f t="shared" si="67"/>
        <v>Plein exercice</v>
      </c>
      <c r="G2065" s="93" t="s">
        <v>133</v>
      </c>
    </row>
    <row r="2066" spans="1:7" x14ac:dyDescent="0.2">
      <c r="A2066" s="3" t="str">
        <f t="shared" si="66"/>
        <v>Roster and manage patientsQuébecInfirmières autorisées</v>
      </c>
      <c r="B2066" s="3" t="s">
        <v>158</v>
      </c>
      <c r="C2066" s="5" t="s">
        <v>115</v>
      </c>
      <c r="D2066" s="5" t="s">
        <v>36</v>
      </c>
      <c r="E2066" s="89" t="s">
        <v>175</v>
      </c>
      <c r="F2066" s="56" t="str">
        <f t="shared" si="67"/>
        <v>Exercice restreint</v>
      </c>
      <c r="G2066" s="93" t="s">
        <v>182</v>
      </c>
    </row>
    <row r="2067" spans="1:7" x14ac:dyDescent="0.2">
      <c r="A2067" s="3" t="str">
        <f t="shared" si="66"/>
        <v>Practise autonomouslyQuébecInfirmières autorisées</v>
      </c>
      <c r="B2067" s="3" t="s">
        <v>158</v>
      </c>
      <c r="C2067" s="5" t="s">
        <v>115</v>
      </c>
      <c r="D2067" s="5" t="s">
        <v>36</v>
      </c>
      <c r="E2067" s="89" t="s">
        <v>176</v>
      </c>
      <c r="F2067" s="56" t="str">
        <f t="shared" si="67"/>
        <v>Plein exercice</v>
      </c>
      <c r="G2067" s="93" t="s">
        <v>133</v>
      </c>
    </row>
    <row r="2068" spans="1:7" x14ac:dyDescent="0.2">
      <c r="A2068" s="3" t="str">
        <f t="shared" si="66"/>
        <v>Soigner des blessures (au-dessus du derme)QuébecInfirmières autorisées</v>
      </c>
      <c r="B2068" s="3" t="s">
        <v>163</v>
      </c>
      <c r="C2068" s="5" t="s">
        <v>115</v>
      </c>
      <c r="D2068" s="5" t="s">
        <v>36</v>
      </c>
      <c r="E2068" s="33" t="s">
        <v>55</v>
      </c>
      <c r="F2068" s="56" t="str">
        <f t="shared" si="67"/>
        <v>Plein exercice</v>
      </c>
      <c r="G2068" s="93" t="s">
        <v>133</v>
      </c>
    </row>
    <row r="2069" spans="1:7" x14ac:dyDescent="0.2">
      <c r="A2069" s="3" t="str">
        <f t="shared" si="66"/>
        <v>Effectuer des interventions sous le dermeQuébecInfirmières autorisées</v>
      </c>
      <c r="B2069" s="3" t="s">
        <v>163</v>
      </c>
      <c r="C2069" s="5" t="s">
        <v>115</v>
      </c>
      <c r="D2069" s="5" t="s">
        <v>36</v>
      </c>
      <c r="E2069" s="114" t="s">
        <v>56</v>
      </c>
      <c r="F2069" s="56" t="str">
        <f t="shared" si="67"/>
        <v>Exercice restreint</v>
      </c>
      <c r="G2069" s="93" t="s">
        <v>182</v>
      </c>
    </row>
    <row r="2070" spans="1:7" x14ac:dyDescent="0.2">
      <c r="A2070" s="3" t="str">
        <f t="shared" si="66"/>
        <v>Installer une ligne intraveineuseQuébecInfirmières autorisées</v>
      </c>
      <c r="B2070" s="3" t="s">
        <v>163</v>
      </c>
      <c r="C2070" s="5" t="s">
        <v>115</v>
      </c>
      <c r="D2070" s="5" t="s">
        <v>36</v>
      </c>
      <c r="E2070" s="114" t="s">
        <v>57</v>
      </c>
      <c r="F2070" s="56" t="str">
        <f t="shared" si="67"/>
        <v>Exercice restreint</v>
      </c>
      <c r="G2070" s="93" t="s">
        <v>182</v>
      </c>
    </row>
    <row r="2071" spans="1:7" x14ac:dyDescent="0.2">
      <c r="A2071" s="3" t="str">
        <f t="shared" si="66"/>
        <v>Effectuer des interventions qui requièrent d’insérer un instrument ou un doigt dans un orifice corporelQuébecInfirmières autorisées</v>
      </c>
      <c r="B2071" s="3" t="s">
        <v>163</v>
      </c>
      <c r="C2071" s="5" t="s">
        <v>115</v>
      </c>
      <c r="D2071" s="5" t="s">
        <v>36</v>
      </c>
      <c r="E2071" s="114" t="s">
        <v>58</v>
      </c>
      <c r="F2071" s="56" t="str">
        <f t="shared" si="67"/>
        <v>Exercice restreint</v>
      </c>
      <c r="G2071" s="93" t="s">
        <v>182</v>
      </c>
    </row>
    <row r="2072" spans="1:7" x14ac:dyDescent="0.2">
      <c r="A2072" s="3" t="str">
        <f t="shared" si="66"/>
        <v>Prescrire une forme de traitement par rayonnementQuébecInfirmières autorisées</v>
      </c>
      <c r="B2072" s="3" t="s">
        <v>163</v>
      </c>
      <c r="C2072" s="5" t="s">
        <v>115</v>
      </c>
      <c r="D2072" s="5" t="s">
        <v>36</v>
      </c>
      <c r="E2072" s="33" t="s">
        <v>59</v>
      </c>
      <c r="F2072" s="56" t="str">
        <f t="shared" si="67"/>
        <v>Exclu</v>
      </c>
      <c r="G2072" s="97" t="s">
        <v>140</v>
      </c>
    </row>
    <row r="2073" spans="1:7" x14ac:dyDescent="0.2">
      <c r="A2073" s="3" t="str">
        <f t="shared" si="66"/>
        <v>Appliquer une forme de traitement par rayonnementQuébecInfirmières autorisées</v>
      </c>
      <c r="B2073" s="3" t="s">
        <v>163</v>
      </c>
      <c r="C2073" s="5" t="s">
        <v>115</v>
      </c>
      <c r="D2073" s="5" t="s">
        <v>36</v>
      </c>
      <c r="E2073" s="33" t="s">
        <v>60</v>
      </c>
      <c r="F2073" s="56" t="str">
        <f t="shared" si="67"/>
        <v>Exercice restreint</v>
      </c>
      <c r="G2073" s="93" t="s">
        <v>182</v>
      </c>
    </row>
    <row r="2074" spans="1:7" x14ac:dyDescent="0.2">
      <c r="A2074" s="3" t="str">
        <f t="shared" si="66"/>
        <v>Effectuer un électrocardiogrammeQuébecInfirmières autorisées</v>
      </c>
      <c r="B2074" s="3" t="s">
        <v>163</v>
      </c>
      <c r="C2074" s="5" t="s">
        <v>115</v>
      </c>
      <c r="D2074" s="5" t="s">
        <v>36</v>
      </c>
      <c r="E2074" s="114" t="s">
        <v>61</v>
      </c>
      <c r="F2074" s="56" t="str">
        <f t="shared" si="67"/>
        <v>Plein exercice</v>
      </c>
      <c r="G2074" s="93" t="s">
        <v>133</v>
      </c>
    </row>
    <row r="2075" spans="1:7" x14ac:dyDescent="0.2">
      <c r="A2075" s="3" t="str">
        <f t="shared" si="66"/>
        <v>Interpréter un électrocardiogrammeQuébecInfirmières autorisées</v>
      </c>
      <c r="B2075" s="3" t="s">
        <v>163</v>
      </c>
      <c r="C2075" s="5" t="s">
        <v>115</v>
      </c>
      <c r="D2075" s="5" t="s">
        <v>36</v>
      </c>
      <c r="E2075" s="114" t="s">
        <v>62</v>
      </c>
      <c r="F2075" s="56" t="str">
        <f t="shared" si="67"/>
        <v>Plein exercice</v>
      </c>
      <c r="G2075" s="93" t="s">
        <v>133</v>
      </c>
    </row>
    <row r="2076" spans="1:7" x14ac:dyDescent="0.2">
      <c r="A2076" s="3" t="str">
        <f t="shared" si="66"/>
        <v>Prescrire des analyses de sang et des produits sanguinsQuébecInfirmières autorisées</v>
      </c>
      <c r="B2076" s="3" t="s">
        <v>163</v>
      </c>
      <c r="C2076" s="5" t="s">
        <v>115</v>
      </c>
      <c r="D2076" s="5" t="s">
        <v>36</v>
      </c>
      <c r="E2076" s="119" t="s">
        <v>63</v>
      </c>
      <c r="F2076" s="56" t="str">
        <f t="shared" si="67"/>
        <v>Exercice restreint</v>
      </c>
      <c r="G2076" s="93" t="s">
        <v>182</v>
      </c>
    </row>
    <row r="2077" spans="1:7" x14ac:dyDescent="0.2">
      <c r="A2077" s="3" t="str">
        <f t="shared" si="66"/>
        <v>Prescrire toute forme de radiothérapieQuébecInfirmières autorisées</v>
      </c>
      <c r="B2077" s="3" t="s">
        <v>163</v>
      </c>
      <c r="C2077" s="5" t="s">
        <v>115</v>
      </c>
      <c r="D2077" s="5" t="s">
        <v>36</v>
      </c>
      <c r="E2077" s="33" t="s">
        <v>64</v>
      </c>
      <c r="F2077" s="56" t="str">
        <f t="shared" si="67"/>
        <v>Exclu</v>
      </c>
      <c r="G2077" s="97" t="s">
        <v>140</v>
      </c>
    </row>
    <row r="2078" spans="1:7" x14ac:dyDescent="0.2">
      <c r="A2078" s="3" t="str">
        <f t="shared" si="66"/>
        <v>Appliquer toute forme de radiothérapieQuébecInfirmières autorisées</v>
      </c>
      <c r="B2078" s="3" t="s">
        <v>163</v>
      </c>
      <c r="C2078" s="5" t="s">
        <v>115</v>
      </c>
      <c r="D2078" s="5" t="s">
        <v>36</v>
      </c>
      <c r="E2078" s="33" t="s">
        <v>65</v>
      </c>
      <c r="F2078" s="56" t="str">
        <f t="shared" si="67"/>
        <v>Exclu</v>
      </c>
      <c r="G2078" s="97" t="s">
        <v>140</v>
      </c>
    </row>
    <row r="2079" spans="1:7" x14ac:dyDescent="0.2">
      <c r="A2079" s="3" t="str">
        <f t="shared" si="66"/>
        <v>Prescrire des traitements cosmétiques comme le BotoxQuébecInfirmières autorisées</v>
      </c>
      <c r="B2079" s="3" t="s">
        <v>163</v>
      </c>
      <c r="C2079" s="5" t="s">
        <v>115</v>
      </c>
      <c r="D2079" s="5" t="s">
        <v>36</v>
      </c>
      <c r="E2079" s="33" t="s">
        <v>66</v>
      </c>
      <c r="F2079" s="56" t="str">
        <f t="shared" si="67"/>
        <v>Exclu</v>
      </c>
      <c r="G2079" s="97" t="s">
        <v>140</v>
      </c>
    </row>
    <row r="2080" spans="1:7" x14ac:dyDescent="0.2">
      <c r="A2080" s="3" t="str">
        <f t="shared" si="66"/>
        <v>Appliquer des traitements cosmétiques comme le BotoxQuébecInfirmières autorisées</v>
      </c>
      <c r="B2080" s="3" t="s">
        <v>163</v>
      </c>
      <c r="C2080" s="5" t="s">
        <v>115</v>
      </c>
      <c r="D2080" s="5" t="s">
        <v>36</v>
      </c>
      <c r="E2080" s="33" t="s">
        <v>67</v>
      </c>
      <c r="F2080" s="56" t="str">
        <f t="shared" si="67"/>
        <v>Exercice restreint</v>
      </c>
      <c r="G2080" s="93" t="s">
        <v>182</v>
      </c>
    </row>
    <row r="2081" spans="1:7" x14ac:dyDescent="0.2">
      <c r="A2081" s="3" t="str">
        <f t="shared" si="66"/>
        <v>Immobiliser des fracturesQuébecInfirmières autorisées</v>
      </c>
      <c r="B2081" s="3" t="s">
        <v>163</v>
      </c>
      <c r="C2081" s="5" t="s">
        <v>115</v>
      </c>
      <c r="D2081" s="5" t="s">
        <v>36</v>
      </c>
      <c r="E2081" s="33" t="s">
        <v>68</v>
      </c>
      <c r="F2081" s="56" t="str">
        <f t="shared" si="67"/>
        <v>Exercice restreint</v>
      </c>
      <c r="G2081" s="93" t="s">
        <v>182</v>
      </c>
    </row>
    <row r="2082" spans="1:7" x14ac:dyDescent="0.2">
      <c r="A2082" s="3" t="str">
        <f t="shared" si="66"/>
        <v>Réduire une luxationQuébecInfirmières autorisées</v>
      </c>
      <c r="B2082" s="3" t="s">
        <v>163</v>
      </c>
      <c r="C2082" s="5" t="s">
        <v>115</v>
      </c>
      <c r="D2082" s="5" t="s">
        <v>36</v>
      </c>
      <c r="E2082" s="33" t="s">
        <v>69</v>
      </c>
      <c r="F2082" s="56" t="str">
        <f t="shared" si="67"/>
        <v>Exclu</v>
      </c>
      <c r="G2082" s="97" t="s">
        <v>140</v>
      </c>
    </row>
    <row r="2083" spans="1:7" x14ac:dyDescent="0.2">
      <c r="A2083" s="3" t="str">
        <f t="shared" si="66"/>
        <v>Installer un plâtreQuébecInfirmières autorisées</v>
      </c>
      <c r="B2083" s="3" t="s">
        <v>163</v>
      </c>
      <c r="C2083" s="5" t="s">
        <v>115</v>
      </c>
      <c r="D2083" s="5" t="s">
        <v>36</v>
      </c>
      <c r="E2083" s="33" t="s">
        <v>70</v>
      </c>
      <c r="F2083" s="56" t="str">
        <f t="shared" si="67"/>
        <v>Exercice restreint</v>
      </c>
      <c r="G2083" s="93" t="s">
        <v>182</v>
      </c>
    </row>
    <row r="2084" spans="1:7" x14ac:dyDescent="0.2">
      <c r="A2084" s="3" t="str">
        <f t="shared" si="66"/>
        <v>Appliquer une contentionQuébecInfirmières autorisées</v>
      </c>
      <c r="B2084" s="3" t="s">
        <v>163</v>
      </c>
      <c r="C2084" s="5" t="s">
        <v>115</v>
      </c>
      <c r="D2084" s="5" t="s">
        <v>36</v>
      </c>
      <c r="E2084" s="33" t="s">
        <v>71</v>
      </c>
      <c r="F2084" s="56" t="str">
        <f t="shared" si="67"/>
        <v>Plein exercice</v>
      </c>
      <c r="G2084" s="93" t="s">
        <v>133</v>
      </c>
    </row>
    <row r="2085" spans="1:7" x14ac:dyDescent="0.2">
      <c r="A2085" s="3" t="str">
        <f t="shared" si="66"/>
        <v>Gérer une contentionQuébecInfirmières autorisées</v>
      </c>
      <c r="B2085" s="3" t="s">
        <v>163</v>
      </c>
      <c r="C2085" s="5" t="s">
        <v>115</v>
      </c>
      <c r="D2085" s="5" t="s">
        <v>36</v>
      </c>
      <c r="E2085" s="33" t="s">
        <v>72</v>
      </c>
      <c r="F2085" s="56" t="str">
        <f t="shared" si="67"/>
        <v>Plein exercice</v>
      </c>
      <c r="G2085" s="93" t="s">
        <v>133</v>
      </c>
    </row>
    <row r="2086" spans="1:7" x14ac:dyDescent="0.2">
      <c r="A2086" s="3" t="str">
        <f t="shared" si="66"/>
        <v>Réaliser des évaluations d’infections transmissibles sexuellement (ITS)QuébecInfirmières autorisées</v>
      </c>
      <c r="B2086" s="3" t="s">
        <v>163</v>
      </c>
      <c r="C2086" s="5" t="s">
        <v>115</v>
      </c>
      <c r="D2086" s="5" t="s">
        <v>36</v>
      </c>
      <c r="E2086" s="114" t="s">
        <v>73</v>
      </c>
      <c r="F2086" s="56" t="str">
        <f t="shared" si="67"/>
        <v>Exercice restreint</v>
      </c>
      <c r="G2086" s="93" t="s">
        <v>182</v>
      </c>
    </row>
    <row r="2087" spans="1:7" x14ac:dyDescent="0.2">
      <c r="A2087" s="3" t="str">
        <f t="shared" si="66"/>
        <v>Évaluer la contraceptionQuébecInfirmières autorisées</v>
      </c>
      <c r="B2087" s="3" t="s">
        <v>163</v>
      </c>
      <c r="C2087" s="5" t="s">
        <v>115</v>
      </c>
      <c r="D2087" s="5" t="s">
        <v>36</v>
      </c>
      <c r="E2087" s="114" t="s">
        <v>74</v>
      </c>
      <c r="F2087" s="56" t="str">
        <f t="shared" si="67"/>
        <v>Exercice restreint</v>
      </c>
      <c r="G2087" s="93" t="s">
        <v>182</v>
      </c>
    </row>
    <row r="2088" spans="1:7" x14ac:dyDescent="0.2">
      <c r="A2088" s="3" t="str">
        <f t="shared" si="66"/>
        <v>Insérer des dispositifs intra-utérinsQuébecInfirmières autorisées</v>
      </c>
      <c r="B2088" s="3" t="s">
        <v>163</v>
      </c>
      <c r="C2088" s="5" t="s">
        <v>115</v>
      </c>
      <c r="D2088" s="5" t="s">
        <v>36</v>
      </c>
      <c r="E2088" s="115" t="s">
        <v>75</v>
      </c>
      <c r="F2088" s="56" t="str">
        <f t="shared" si="67"/>
        <v>Exclu</v>
      </c>
      <c r="G2088" s="97" t="s">
        <v>140</v>
      </c>
    </row>
    <row r="2089" spans="1:7" x14ac:dyDescent="0.2">
      <c r="A2089" s="3" t="str">
        <f t="shared" si="66"/>
        <v>Effectuer un examen pelvienQuébecInfirmières autorisées</v>
      </c>
      <c r="B2089" s="3" t="s">
        <v>163</v>
      </c>
      <c r="C2089" s="5" t="s">
        <v>115</v>
      </c>
      <c r="D2089" s="5" t="s">
        <v>36</v>
      </c>
      <c r="E2089" s="114" t="s">
        <v>76</v>
      </c>
      <c r="F2089" s="56" t="str">
        <f t="shared" si="67"/>
        <v>Plein exercice</v>
      </c>
      <c r="G2089" s="93" t="s">
        <v>133</v>
      </c>
    </row>
    <row r="2090" spans="1:7" x14ac:dyDescent="0.2">
      <c r="A2090" s="3" t="str">
        <f t="shared" si="66"/>
        <v>Dépister le cancer du col de l’utérus QuébecInfirmières autorisées</v>
      </c>
      <c r="B2090" s="3" t="s">
        <v>163</v>
      </c>
      <c r="C2090" s="5" t="s">
        <v>115</v>
      </c>
      <c r="D2090" s="5" t="s">
        <v>36</v>
      </c>
      <c r="E2090" s="114" t="s">
        <v>77</v>
      </c>
      <c r="F2090" s="56" t="str">
        <f t="shared" si="67"/>
        <v>Exercice restreint</v>
      </c>
      <c r="G2090" s="93" t="s">
        <v>182</v>
      </c>
    </row>
    <row r="2091" spans="1:7" x14ac:dyDescent="0.2">
      <c r="A2091" s="3" t="str">
        <f t="shared" si="66"/>
        <v>Dépister les troubles de santé mentaleQuébecInfirmières autorisées</v>
      </c>
      <c r="B2091" s="3" t="s">
        <v>163</v>
      </c>
      <c r="C2091" s="5" t="s">
        <v>115</v>
      </c>
      <c r="D2091" s="5" t="s">
        <v>36</v>
      </c>
      <c r="E2091" s="114" t="s">
        <v>78</v>
      </c>
      <c r="F2091" s="56" t="str">
        <f t="shared" si="67"/>
        <v>Exercice restreint</v>
      </c>
      <c r="G2091" s="93" t="s">
        <v>182</v>
      </c>
    </row>
    <row r="2092" spans="1:7" x14ac:dyDescent="0.2">
      <c r="A2092" s="3" t="str">
        <f t="shared" si="66"/>
        <v>Dépister l’utilisation de substancesQuébecInfirmières autorisées</v>
      </c>
      <c r="B2092" s="3" t="s">
        <v>163</v>
      </c>
      <c r="C2092" s="5" t="s">
        <v>115</v>
      </c>
      <c r="D2092" s="5" t="s">
        <v>36</v>
      </c>
      <c r="E2092" s="114" t="s">
        <v>79</v>
      </c>
      <c r="F2092" s="56" t="str">
        <f t="shared" si="67"/>
        <v>Plein exercice</v>
      </c>
      <c r="G2092" s="93" t="s">
        <v>133</v>
      </c>
    </row>
    <row r="2093" spans="1:7" x14ac:dyDescent="0.2">
      <c r="A2093" s="3" t="str">
        <f t="shared" si="66"/>
        <v>Effectuer des tests d’allergiesQuébecInfirmières autorisées</v>
      </c>
      <c r="B2093" s="3" t="s">
        <v>163</v>
      </c>
      <c r="C2093" s="5" t="s">
        <v>115</v>
      </c>
      <c r="D2093" s="5" t="s">
        <v>36</v>
      </c>
      <c r="E2093" s="114" t="s">
        <v>80</v>
      </c>
      <c r="F2093" s="56" t="str">
        <f t="shared" si="67"/>
        <v>Exercice restreint</v>
      </c>
      <c r="G2093" s="93" t="s">
        <v>182</v>
      </c>
    </row>
    <row r="2094" spans="1:7" x14ac:dyDescent="0.2">
      <c r="A2094" s="3" t="str">
        <f t="shared" si="66"/>
        <v>Fournir des soins de réadaptationQuébecInfirmières autorisées</v>
      </c>
      <c r="B2094" s="3" t="s">
        <v>163</v>
      </c>
      <c r="C2094" s="5" t="s">
        <v>115</v>
      </c>
      <c r="D2094" s="5" t="s">
        <v>36</v>
      </c>
      <c r="E2094" s="114" t="s">
        <v>81</v>
      </c>
      <c r="F2094" s="56" t="str">
        <f t="shared" si="67"/>
        <v>Plein exercice</v>
      </c>
      <c r="G2094" s="93" t="s">
        <v>133</v>
      </c>
    </row>
    <row r="2095" spans="1:7" x14ac:dyDescent="0.2">
      <c r="A2095" s="3" t="str">
        <f t="shared" si="66"/>
        <v>Offrir des services de psychothérapie pour la santé mentaleQuébecInfirmières autorisées</v>
      </c>
      <c r="B2095" s="3" t="s">
        <v>163</v>
      </c>
      <c r="C2095" s="5" t="s">
        <v>115</v>
      </c>
      <c r="D2095" s="5" t="s">
        <v>36</v>
      </c>
      <c r="E2095" s="33" t="s">
        <v>82</v>
      </c>
      <c r="F2095" s="56" t="str">
        <f t="shared" si="67"/>
        <v>Exercice restreint</v>
      </c>
      <c r="G2095" s="93" t="s">
        <v>182</v>
      </c>
    </row>
    <row r="2096" spans="1:7" x14ac:dyDescent="0.2">
      <c r="A2096" s="3" t="str">
        <f t="shared" si="66"/>
        <v>Offrir du soutien pour l’aide médicale à mourir avec supervisionQuébecInfirmières autorisées</v>
      </c>
      <c r="B2096" s="3" t="s">
        <v>163</v>
      </c>
      <c r="C2096" s="5" t="s">
        <v>115</v>
      </c>
      <c r="D2096" s="5" t="s">
        <v>36</v>
      </c>
      <c r="E2096" s="33" t="s">
        <v>83</v>
      </c>
      <c r="F2096" s="56" t="str">
        <f t="shared" si="67"/>
        <v>Plein exercice</v>
      </c>
      <c r="G2096" s="93" t="s">
        <v>133</v>
      </c>
    </row>
    <row r="2097" spans="1:7" x14ac:dyDescent="0.2">
      <c r="A2097" s="3" t="str">
        <f t="shared" si="66"/>
        <v>Prescrire une pharmacothérapie QuébecInfirmières autorisées</v>
      </c>
      <c r="B2097" s="3" t="s">
        <v>164</v>
      </c>
      <c r="C2097" s="5" t="s">
        <v>115</v>
      </c>
      <c r="D2097" s="5" t="s">
        <v>36</v>
      </c>
      <c r="E2097" s="33" t="s">
        <v>85</v>
      </c>
      <c r="F2097" s="56" t="str">
        <f t="shared" si="67"/>
        <v>Exercice restreint</v>
      </c>
      <c r="G2097" s="93" t="s">
        <v>182</v>
      </c>
    </row>
    <row r="2098" spans="1:7" x14ac:dyDescent="0.2">
      <c r="A2098" s="3" t="str">
        <f t="shared" si="66"/>
        <v>Préparer des médicaments d’ordonnanceQuébecInfirmières autorisées</v>
      </c>
      <c r="B2098" s="3" t="s">
        <v>164</v>
      </c>
      <c r="C2098" s="5" t="s">
        <v>115</v>
      </c>
      <c r="D2098" s="5" t="s">
        <v>36</v>
      </c>
      <c r="E2098" s="114" t="s">
        <v>86</v>
      </c>
      <c r="F2098" s="56" t="str">
        <f t="shared" si="67"/>
        <v>Plein exercice</v>
      </c>
      <c r="G2098" s="93" t="s">
        <v>133</v>
      </c>
    </row>
    <row r="2099" spans="1:7" x14ac:dyDescent="0.2">
      <c r="A2099" s="3" t="str">
        <f t="shared" si="66"/>
        <v>Administrer des médicaments prescritsQuébecInfirmières autorisées</v>
      </c>
      <c r="B2099" s="3" t="s">
        <v>164</v>
      </c>
      <c r="C2099" s="5" t="s">
        <v>115</v>
      </c>
      <c r="D2099" s="5" t="s">
        <v>36</v>
      </c>
      <c r="E2099" s="114" t="s">
        <v>87</v>
      </c>
      <c r="F2099" s="56" t="str">
        <f t="shared" si="67"/>
        <v>Plein exercice</v>
      </c>
      <c r="G2099" s="93" t="s">
        <v>133</v>
      </c>
    </row>
    <row r="2100" spans="1:7" x14ac:dyDescent="0.2">
      <c r="A2100" s="3" t="str">
        <f t="shared" si="66"/>
        <v>Prescrire des substances contrôléesQuébecInfirmières autorisées</v>
      </c>
      <c r="B2100" s="3" t="s">
        <v>164</v>
      </c>
      <c r="C2100" s="5" t="s">
        <v>115</v>
      </c>
      <c r="D2100" s="5" t="s">
        <v>36</v>
      </c>
      <c r="E2100" s="33" t="s">
        <v>88</v>
      </c>
      <c r="F2100" s="56" t="str">
        <f t="shared" si="67"/>
        <v>Exclu</v>
      </c>
      <c r="G2100" s="97" t="s">
        <v>140</v>
      </c>
    </row>
    <row r="2101" spans="1:7" x14ac:dyDescent="0.2">
      <c r="A2101" s="3" t="str">
        <f t="shared" si="66"/>
        <v>Administrer des substances contrôlées QuébecInfirmières autorisées</v>
      </c>
      <c r="B2101" s="3" t="s">
        <v>164</v>
      </c>
      <c r="C2101" s="5" t="s">
        <v>115</v>
      </c>
      <c r="D2101" s="5" t="s">
        <v>36</v>
      </c>
      <c r="E2101" s="114" t="s">
        <v>190</v>
      </c>
      <c r="F2101" s="56" t="str">
        <f t="shared" si="67"/>
        <v>Exercice restreint</v>
      </c>
      <c r="G2101" s="93" t="s">
        <v>182</v>
      </c>
    </row>
    <row r="2102" spans="1:7" x14ac:dyDescent="0.2">
      <c r="A2102" s="3" t="str">
        <f t="shared" si="66"/>
        <v>Prescrire des vaccinsQuébecInfirmières autorisées</v>
      </c>
      <c r="B2102" s="3" t="s">
        <v>164</v>
      </c>
      <c r="C2102" s="5" t="s">
        <v>115</v>
      </c>
      <c r="D2102" s="5" t="s">
        <v>36</v>
      </c>
      <c r="E2102" s="33" t="s">
        <v>89</v>
      </c>
      <c r="F2102" s="56" t="str">
        <f t="shared" si="67"/>
        <v>Exclu</v>
      </c>
      <c r="G2102" s="97" t="s">
        <v>140</v>
      </c>
    </row>
    <row r="2103" spans="1:7" x14ac:dyDescent="0.2">
      <c r="A2103" s="3" t="str">
        <f t="shared" si="66"/>
        <v>Administrer des vaccinsQuébecInfirmières autorisées</v>
      </c>
      <c r="B2103" s="3" t="s">
        <v>164</v>
      </c>
      <c r="C2103" s="5" t="s">
        <v>115</v>
      </c>
      <c r="D2103" s="5" t="s">
        <v>36</v>
      </c>
      <c r="E2103" s="114" t="s">
        <v>189</v>
      </c>
      <c r="F2103" s="56" t="str">
        <f t="shared" si="67"/>
        <v>Plein exercice</v>
      </c>
      <c r="G2103" s="93" t="s">
        <v>133</v>
      </c>
    </row>
    <row r="2104" spans="1:7" x14ac:dyDescent="0.2">
      <c r="A2104" s="3" t="str">
        <f t="shared" si="66"/>
        <v>Gérer le travail et l’accouchement de manière autonome QuébecInfirmières autorisées</v>
      </c>
      <c r="B2104" s="3" t="s">
        <v>165</v>
      </c>
      <c r="C2104" s="5" t="s">
        <v>115</v>
      </c>
      <c r="D2104" s="5" t="s">
        <v>36</v>
      </c>
      <c r="E2104" s="33" t="s">
        <v>91</v>
      </c>
      <c r="F2104" s="56" t="str">
        <f t="shared" si="67"/>
        <v>Exercice restreint</v>
      </c>
      <c r="G2104" s="93" t="s">
        <v>182</v>
      </c>
    </row>
    <row r="2105" spans="1:7" x14ac:dyDescent="0.2">
      <c r="A2105" s="3" t="str">
        <f t="shared" si="66"/>
        <v>Confirmer un décèsQuébecInfirmières autorisées</v>
      </c>
      <c r="B2105" s="3" t="s">
        <v>165</v>
      </c>
      <c r="C2105" s="5" t="s">
        <v>115</v>
      </c>
      <c r="D2105" s="5" t="s">
        <v>36</v>
      </c>
      <c r="E2105" s="33" t="s">
        <v>92</v>
      </c>
      <c r="F2105" s="56" t="str">
        <f t="shared" si="67"/>
        <v>Plein exercice</v>
      </c>
      <c r="G2105" s="93" t="s">
        <v>133</v>
      </c>
    </row>
    <row r="2106" spans="1:7" x14ac:dyDescent="0.2">
      <c r="A2106" s="3" t="str">
        <f t="shared" si="66"/>
        <v>Admettre des patients à l’hôpital et leur accorder un congéQuébecInfirmières autorisées</v>
      </c>
      <c r="B2106" s="3" t="s">
        <v>165</v>
      </c>
      <c r="C2106" s="5" t="s">
        <v>115</v>
      </c>
      <c r="D2106" s="5" t="s">
        <v>36</v>
      </c>
      <c r="E2106" s="33" t="s">
        <v>93</v>
      </c>
      <c r="F2106" s="56" t="str">
        <f t="shared" si="67"/>
        <v>Exclu</v>
      </c>
      <c r="G2106" s="97" t="s">
        <v>140</v>
      </c>
    </row>
    <row r="2107" spans="1:7" x14ac:dyDescent="0.2">
      <c r="A2107" s="3" t="str">
        <f t="shared" si="66"/>
        <v>Certifier un décès (c.-à.-d. remplir le certificat de décès)QuébecInfirmières autorisées</v>
      </c>
      <c r="B2107" s="3" t="s">
        <v>165</v>
      </c>
      <c r="C2107" s="5" t="s">
        <v>115</v>
      </c>
      <c r="D2107" s="5" t="s">
        <v>36</v>
      </c>
      <c r="E2107" s="33" t="s">
        <v>94</v>
      </c>
      <c r="F2107" s="56" t="str">
        <f t="shared" si="67"/>
        <v>Exclu</v>
      </c>
      <c r="G2107" s="97" t="s">
        <v>140</v>
      </c>
    </row>
    <row r="2108" spans="1:7" x14ac:dyDescent="0.2">
      <c r="A2108" s="3" t="str">
        <f t="shared" si="66"/>
        <v>Effectuer un examen médical pour le permis de conduireQuébecInfirmières autorisées</v>
      </c>
      <c r="B2108" s="3" t="s">
        <v>165</v>
      </c>
      <c r="C2108" s="5" t="s">
        <v>115</v>
      </c>
      <c r="D2108" s="5" t="s">
        <v>36</v>
      </c>
      <c r="E2108" s="33" t="s">
        <v>95</v>
      </c>
      <c r="F2108" s="56" t="str">
        <f t="shared" si="67"/>
        <v>Exclu</v>
      </c>
      <c r="G2108" s="97" t="s">
        <v>140</v>
      </c>
    </row>
    <row r="2109" spans="1:7" x14ac:dyDescent="0.2">
      <c r="A2109" s="3" t="str">
        <f t="shared" si="66"/>
        <v>Remplir les formulaires d’invalidité fédérauxQuébecInfirmières autorisées</v>
      </c>
      <c r="B2109" s="3" t="s">
        <v>165</v>
      </c>
      <c r="C2109" s="5" t="s">
        <v>115</v>
      </c>
      <c r="D2109" s="5" t="s">
        <v>36</v>
      </c>
      <c r="E2109" s="33" t="s">
        <v>96</v>
      </c>
      <c r="F2109" s="56" t="str">
        <f t="shared" si="67"/>
        <v>Exclu</v>
      </c>
      <c r="G2109" s="97" t="s">
        <v>140</v>
      </c>
    </row>
    <row r="2110" spans="1:7" x14ac:dyDescent="0.2">
      <c r="A2110" s="3" t="str">
        <f t="shared" si="66"/>
        <v>Remplir les formulaires médicaux provinciaux ou territoriauxQuébecInfirmières autorisées</v>
      </c>
      <c r="B2110" s="3" t="s">
        <v>165</v>
      </c>
      <c r="C2110" s="5" t="s">
        <v>115</v>
      </c>
      <c r="D2110" s="5" t="s">
        <v>36</v>
      </c>
      <c r="E2110" s="33" t="s">
        <v>97</v>
      </c>
      <c r="F2110" s="56" t="str">
        <f t="shared" si="67"/>
        <v>Exclu</v>
      </c>
      <c r="G2110" s="97" t="s">
        <v>140</v>
      </c>
    </row>
    <row r="2111" spans="1:7" x14ac:dyDescent="0.2">
      <c r="A2111" s="3" t="str">
        <f t="shared" si="66"/>
        <v>Signer les formulaires d’obtention de vignette pour personnes handicapéesQuébecInfirmières autorisées</v>
      </c>
      <c r="B2111" s="3" t="s">
        <v>165</v>
      </c>
      <c r="C2111" s="5" t="s">
        <v>115</v>
      </c>
      <c r="D2111" s="5" t="s">
        <v>36</v>
      </c>
      <c r="E2111" s="33" t="s">
        <v>98</v>
      </c>
      <c r="F2111" s="56" t="str">
        <f t="shared" si="67"/>
        <v>Exclu</v>
      </c>
      <c r="G2111" s="97" t="s">
        <v>140</v>
      </c>
    </row>
    <row r="2112" spans="1:7" x14ac:dyDescent="0.2">
      <c r="A2112" s="3" t="str">
        <f t="shared" si="66"/>
        <v>Admettre des patients à des établissements de soins de longue durée QuébecInfirmières autorisées</v>
      </c>
      <c r="B2112" s="3" t="s">
        <v>165</v>
      </c>
      <c r="C2112" s="5" t="s">
        <v>115</v>
      </c>
      <c r="D2112" s="5" t="s">
        <v>36</v>
      </c>
      <c r="E2112" s="33" t="s">
        <v>99</v>
      </c>
      <c r="F2112" s="56" t="str">
        <f t="shared" si="67"/>
        <v>Exclu</v>
      </c>
      <c r="G2112" s="97" t="s">
        <v>140</v>
      </c>
    </row>
    <row r="2113" spans="1:7" x14ac:dyDescent="0.2">
      <c r="A2113" s="3" t="str">
        <f t="shared" si="66"/>
        <v>Remplir la Formule 1 d’admission non volontaire à l’hôpital QuébecInfirmières autorisées</v>
      </c>
      <c r="B2113" s="3" t="s">
        <v>165</v>
      </c>
      <c r="C2113" s="5" t="s">
        <v>115</v>
      </c>
      <c r="D2113" s="5" t="s">
        <v>36</v>
      </c>
      <c r="E2113" s="33" t="s">
        <v>100</v>
      </c>
      <c r="F2113" s="56" t="str">
        <f t="shared" si="67"/>
        <v>Exclu</v>
      </c>
      <c r="G2113" s="97" t="s">
        <v>140</v>
      </c>
    </row>
    <row r="2114" spans="1:7" x14ac:dyDescent="0.2">
      <c r="A2114" s="3" t="str">
        <f t="shared" si="66"/>
        <v>Tenir une clinique de gestion des maladies (soin des pieds, diabète) QuébecInfirmières autorisées</v>
      </c>
      <c r="B2114" s="3" t="s">
        <v>165</v>
      </c>
      <c r="C2114" s="5" t="s">
        <v>115</v>
      </c>
      <c r="D2114" s="5" t="s">
        <v>36</v>
      </c>
      <c r="E2114" s="114" t="s">
        <v>101</v>
      </c>
      <c r="F2114" s="56" t="str">
        <f t="shared" si="67"/>
        <v>Plein exercice</v>
      </c>
      <c r="G2114" s="93" t="s">
        <v>133</v>
      </c>
    </row>
    <row r="2115" spans="1:7" x14ac:dyDescent="0.2">
      <c r="A2115" s="3" t="str">
        <f t="shared" si="66"/>
        <v>Évaluer la santéQuébecInfirmières auxiliaires autorisées</v>
      </c>
      <c r="B2115" s="3" t="s">
        <v>158</v>
      </c>
      <c r="C2115" s="5" t="s">
        <v>115</v>
      </c>
      <c r="D2115" s="2" t="s">
        <v>38</v>
      </c>
      <c r="E2115" s="22" t="s">
        <v>40</v>
      </c>
      <c r="F2115" s="56" t="str">
        <f t="shared" si="67"/>
        <v>Exercice restreint</v>
      </c>
      <c r="G2115" s="93" t="s">
        <v>182</v>
      </c>
    </row>
    <row r="2116" spans="1:7" x14ac:dyDescent="0.2">
      <c r="A2116" s="3" t="str">
        <f t="shared" ref="A2116:A2179" si="68">CONCATENATE(E2116,C2116,D2116)</f>
        <v>Établir le diagnostic infirmierQuébecInfirmières auxiliaires autorisées</v>
      </c>
      <c r="B2116" s="3" t="s">
        <v>158</v>
      </c>
      <c r="C2116" s="5" t="s">
        <v>115</v>
      </c>
      <c r="D2116" s="2" t="s">
        <v>38</v>
      </c>
      <c r="E2116" s="22" t="s">
        <v>41</v>
      </c>
      <c r="F2116" s="56" t="str">
        <f t="shared" ref="F2116:F2179" si="69">TRIM(G2116)</f>
        <v>Exercice restreint</v>
      </c>
      <c r="G2116" s="93" t="s">
        <v>182</v>
      </c>
    </row>
    <row r="2117" spans="1:7" x14ac:dyDescent="0.2">
      <c r="A2117" s="3" t="str">
        <f t="shared" si="68"/>
        <v>Élaborer le plan de soins infirmiersQuébecInfirmières auxiliaires autorisées</v>
      </c>
      <c r="B2117" s="3" t="s">
        <v>158</v>
      </c>
      <c r="C2117" s="5" t="s">
        <v>115</v>
      </c>
      <c r="D2117" s="2" t="s">
        <v>38</v>
      </c>
      <c r="E2117" s="22" t="s">
        <v>42</v>
      </c>
      <c r="F2117" s="56" t="str">
        <f t="shared" si="69"/>
        <v>Exercice restreint</v>
      </c>
      <c r="G2117" s="93" t="s">
        <v>182</v>
      </c>
    </row>
    <row r="2118" spans="1:7" x14ac:dyDescent="0.2">
      <c r="A2118" s="3" t="str">
        <f t="shared" si="68"/>
        <v>Réaliser les interventions infirmièresQuébecInfirmières auxiliaires autorisées</v>
      </c>
      <c r="B2118" s="3" t="s">
        <v>158</v>
      </c>
      <c r="C2118" s="5" t="s">
        <v>115</v>
      </c>
      <c r="D2118" s="2" t="s">
        <v>38</v>
      </c>
      <c r="E2118" s="22" t="s">
        <v>43</v>
      </c>
      <c r="F2118" s="56" t="str">
        <f t="shared" si="69"/>
        <v>Exercice restreint</v>
      </c>
      <c r="G2118" s="93" t="s">
        <v>182</v>
      </c>
    </row>
    <row r="2119" spans="1:7" x14ac:dyDescent="0.2">
      <c r="A2119" s="3" t="str">
        <f t="shared" si="68"/>
        <v>Consulter d’autres professionnels de la santéQuébecInfirmières auxiliaires autorisées</v>
      </c>
      <c r="B2119" s="3" t="s">
        <v>158</v>
      </c>
      <c r="C2119" s="5" t="s">
        <v>115</v>
      </c>
      <c r="D2119" s="2" t="s">
        <v>38</v>
      </c>
      <c r="E2119" s="23" t="s">
        <v>44</v>
      </c>
      <c r="F2119" s="56" t="str">
        <f t="shared" si="69"/>
        <v>Plein exercice</v>
      </c>
      <c r="G2119" s="93" t="s">
        <v>133</v>
      </c>
    </row>
    <row r="2120" spans="1:7" ht="28.5" x14ac:dyDescent="0.2">
      <c r="A2120" s="3" t="str">
        <f t="shared" si="68"/>
        <v>Orienter les patients vers d’autres professionnels de la santéQuébecInfirmières auxiliaires autorisées</v>
      </c>
      <c r="B2120" s="3" t="s">
        <v>158</v>
      </c>
      <c r="C2120" s="5" t="s">
        <v>115</v>
      </c>
      <c r="D2120" s="2" t="s">
        <v>38</v>
      </c>
      <c r="E2120" s="23" t="s">
        <v>45</v>
      </c>
      <c r="F2120" s="56" t="str">
        <f t="shared" si="69"/>
        <v>Exercice restreint</v>
      </c>
      <c r="G2120" s="93" t="s">
        <v>182</v>
      </c>
    </row>
    <row r="2121" spans="1:7" x14ac:dyDescent="0.2">
      <c r="A2121" s="3" t="str">
        <f t="shared" si="68"/>
        <v>Coordonner les services de santé QuébecInfirmières auxiliaires autorisées</v>
      </c>
      <c r="B2121" s="3" t="s">
        <v>158</v>
      </c>
      <c r="C2121" s="5" t="s">
        <v>115</v>
      </c>
      <c r="D2121" s="2" t="s">
        <v>38</v>
      </c>
      <c r="E2121" s="22" t="s">
        <v>46</v>
      </c>
      <c r="F2121" s="56" t="str">
        <f t="shared" si="69"/>
        <v>Plein exercice</v>
      </c>
      <c r="G2121" s="93" t="s">
        <v>133</v>
      </c>
    </row>
    <row r="2122" spans="1:7" x14ac:dyDescent="0.2">
      <c r="A2122" s="3" t="str">
        <f t="shared" si="68"/>
        <v>Prescrire des radiographiesQuébecInfirmières auxiliaires autorisées</v>
      </c>
      <c r="B2122" s="3" t="s">
        <v>158</v>
      </c>
      <c r="C2122" s="5" t="s">
        <v>115</v>
      </c>
      <c r="D2122" s="2" t="s">
        <v>38</v>
      </c>
      <c r="E2122" s="22" t="s">
        <v>47</v>
      </c>
      <c r="F2122" s="56" t="str">
        <f t="shared" si="69"/>
        <v>Exclu</v>
      </c>
      <c r="G2122" s="97" t="s">
        <v>140</v>
      </c>
    </row>
    <row r="2123" spans="1:7" x14ac:dyDescent="0.2">
      <c r="A2123" s="3" t="str">
        <f t="shared" si="68"/>
        <v>Interpréter les radiographiesQuébecInfirmières auxiliaires autorisées</v>
      </c>
      <c r="B2123" s="3" t="s">
        <v>158</v>
      </c>
      <c r="C2123" s="5" t="s">
        <v>115</v>
      </c>
      <c r="D2123" s="2" t="s">
        <v>38</v>
      </c>
      <c r="E2123" s="114" t="s">
        <v>48</v>
      </c>
      <c r="F2123" s="56" t="str">
        <f t="shared" si="69"/>
        <v>Exclu</v>
      </c>
      <c r="G2123" s="97" t="s">
        <v>140</v>
      </c>
    </row>
    <row r="2124" spans="1:7" x14ac:dyDescent="0.2">
      <c r="A2124" s="3" t="str">
        <f t="shared" si="68"/>
        <v>Prescrire des analyses de laboratoireQuébecInfirmières auxiliaires autorisées</v>
      </c>
      <c r="B2124" s="3" t="s">
        <v>158</v>
      </c>
      <c r="C2124" s="5" t="s">
        <v>115</v>
      </c>
      <c r="D2124" s="2" t="s">
        <v>38</v>
      </c>
      <c r="E2124" s="114" t="s">
        <v>49</v>
      </c>
      <c r="F2124" s="56" t="str">
        <f t="shared" si="69"/>
        <v>Exclu</v>
      </c>
      <c r="G2124" s="97" t="s">
        <v>140</v>
      </c>
    </row>
    <row r="2125" spans="1:7" x14ac:dyDescent="0.2">
      <c r="A2125" s="3" t="str">
        <f t="shared" si="68"/>
        <v>Interpréter les résultats des analyses de laboratoireQuébecInfirmières auxiliaires autorisées</v>
      </c>
      <c r="B2125" s="3" t="s">
        <v>158</v>
      </c>
      <c r="C2125" s="5" t="s">
        <v>115</v>
      </c>
      <c r="D2125" s="2" t="s">
        <v>38</v>
      </c>
      <c r="E2125" s="114" t="s">
        <v>50</v>
      </c>
      <c r="F2125" s="56" t="str">
        <f t="shared" si="69"/>
        <v>Exclu</v>
      </c>
      <c r="G2125" s="97" t="s">
        <v>140</v>
      </c>
    </row>
    <row r="2126" spans="1:7" x14ac:dyDescent="0.2">
      <c r="A2126" s="3" t="str">
        <f t="shared" si="68"/>
        <v>Communiquer les diagnostics et les résultats des tests aux patientsQuébecInfirmières auxiliaires autorisées</v>
      </c>
      <c r="B2126" s="3" t="s">
        <v>158</v>
      </c>
      <c r="C2126" s="5" t="s">
        <v>115</v>
      </c>
      <c r="D2126" s="2" t="s">
        <v>38</v>
      </c>
      <c r="E2126" s="33" t="s">
        <v>51</v>
      </c>
      <c r="F2126" s="56" t="str">
        <f t="shared" si="69"/>
        <v>Exclu</v>
      </c>
      <c r="G2126" s="97" t="s">
        <v>140</v>
      </c>
    </row>
    <row r="2127" spans="1:7" x14ac:dyDescent="0.2">
      <c r="A2127" s="3" t="str">
        <f t="shared" si="68"/>
        <v>Surveiller et évaluer les résultats pour le clientQuébecInfirmières auxiliaires autorisées</v>
      </c>
      <c r="B2127" s="3" t="s">
        <v>158</v>
      </c>
      <c r="C2127" s="5" t="s">
        <v>115</v>
      </c>
      <c r="D2127" s="2" t="s">
        <v>38</v>
      </c>
      <c r="E2127" s="22" t="s">
        <v>52</v>
      </c>
      <c r="F2127" s="56" t="str">
        <f t="shared" si="69"/>
        <v>Exercice restreint</v>
      </c>
      <c r="G2127" s="93" t="s">
        <v>182</v>
      </c>
    </row>
    <row r="2128" spans="1:7" x14ac:dyDescent="0.2">
      <c r="A2128" s="3" t="str">
        <f t="shared" si="68"/>
        <v>Effectuer des visites de suiviQuébecInfirmières auxiliaires autorisées</v>
      </c>
      <c r="B2128" s="3" t="s">
        <v>158</v>
      </c>
      <c r="C2128" s="5" t="s">
        <v>115</v>
      </c>
      <c r="D2128" s="2" t="s">
        <v>38</v>
      </c>
      <c r="E2128" s="22" t="s">
        <v>53</v>
      </c>
      <c r="F2128" s="56" t="str">
        <f t="shared" si="69"/>
        <v>Plein exercice</v>
      </c>
      <c r="G2128" s="93" t="s">
        <v>133</v>
      </c>
    </row>
    <row r="2129" spans="1:7" x14ac:dyDescent="0.2">
      <c r="A2129" s="3" t="str">
        <f t="shared" si="68"/>
        <v>Manage NP-led clinics QuébecInfirmières auxiliaires autorisées</v>
      </c>
      <c r="B2129" s="3" t="s">
        <v>158</v>
      </c>
      <c r="C2129" s="5" t="s">
        <v>115</v>
      </c>
      <c r="D2129" s="2" t="s">
        <v>38</v>
      </c>
      <c r="E2129" s="89" t="s">
        <v>174</v>
      </c>
      <c r="F2129" s="56" t="str">
        <f t="shared" si="69"/>
        <v>Exercice restreint</v>
      </c>
      <c r="G2129" s="93" t="s">
        <v>182</v>
      </c>
    </row>
    <row r="2130" spans="1:7" x14ac:dyDescent="0.2">
      <c r="A2130" s="3" t="str">
        <f t="shared" si="68"/>
        <v>Roster and manage patientsQuébecInfirmières auxiliaires autorisées</v>
      </c>
      <c r="B2130" s="3" t="s">
        <v>158</v>
      </c>
      <c r="C2130" s="5" t="s">
        <v>115</v>
      </c>
      <c r="D2130" s="2" t="s">
        <v>38</v>
      </c>
      <c r="E2130" s="89" t="s">
        <v>175</v>
      </c>
      <c r="F2130" s="56" t="str">
        <f t="shared" si="69"/>
        <v>Exercice restreint</v>
      </c>
      <c r="G2130" s="93" t="s">
        <v>182</v>
      </c>
    </row>
    <row r="2131" spans="1:7" x14ac:dyDescent="0.2">
      <c r="A2131" s="3" t="str">
        <f t="shared" si="68"/>
        <v>Practise autonomouslyQuébecInfirmières auxiliaires autorisées</v>
      </c>
      <c r="B2131" s="3" t="s">
        <v>158</v>
      </c>
      <c r="C2131" s="5" t="s">
        <v>115</v>
      </c>
      <c r="D2131" s="2" t="s">
        <v>38</v>
      </c>
      <c r="E2131" s="89" t="s">
        <v>176</v>
      </c>
      <c r="F2131" s="56" t="str">
        <f t="shared" si="69"/>
        <v>Exercice restreint</v>
      </c>
      <c r="G2131" s="93" t="s">
        <v>182</v>
      </c>
    </row>
    <row r="2132" spans="1:7" x14ac:dyDescent="0.2">
      <c r="A2132" s="3" t="str">
        <f t="shared" si="68"/>
        <v>Soigner des blessures (au-dessus du derme)QuébecInfirmières auxiliaires autorisées</v>
      </c>
      <c r="B2132" s="3" t="s">
        <v>163</v>
      </c>
      <c r="C2132" s="5" t="s">
        <v>115</v>
      </c>
      <c r="D2132" s="2" t="s">
        <v>38</v>
      </c>
      <c r="E2132" s="33" t="s">
        <v>55</v>
      </c>
      <c r="F2132" s="56" t="str">
        <f t="shared" si="69"/>
        <v>Plein exercice</v>
      </c>
      <c r="G2132" s="93" t="s">
        <v>133</v>
      </c>
    </row>
    <row r="2133" spans="1:7" x14ac:dyDescent="0.2">
      <c r="A2133" s="3" t="str">
        <f t="shared" si="68"/>
        <v>Effectuer des interventions sous le dermeQuébecInfirmières auxiliaires autorisées</v>
      </c>
      <c r="B2133" s="3" t="s">
        <v>163</v>
      </c>
      <c r="C2133" s="5" t="s">
        <v>115</v>
      </c>
      <c r="D2133" s="2" t="s">
        <v>38</v>
      </c>
      <c r="E2133" s="114" t="s">
        <v>56</v>
      </c>
      <c r="F2133" s="56" t="str">
        <f t="shared" si="69"/>
        <v>Exercice restreint</v>
      </c>
      <c r="G2133" s="93" t="s">
        <v>182</v>
      </c>
    </row>
    <row r="2134" spans="1:7" x14ac:dyDescent="0.2">
      <c r="A2134" s="3" t="str">
        <f t="shared" si="68"/>
        <v>Installer une ligne intraveineuseQuébecInfirmières auxiliaires autorisées</v>
      </c>
      <c r="B2134" s="3" t="s">
        <v>163</v>
      </c>
      <c r="C2134" s="5" t="s">
        <v>115</v>
      </c>
      <c r="D2134" s="2" t="s">
        <v>38</v>
      </c>
      <c r="E2134" s="114" t="s">
        <v>57</v>
      </c>
      <c r="F2134" s="56" t="str">
        <f t="shared" si="69"/>
        <v>Exercice restreint</v>
      </c>
      <c r="G2134" s="93" t="s">
        <v>182</v>
      </c>
    </row>
    <row r="2135" spans="1:7" x14ac:dyDescent="0.2">
      <c r="A2135" s="3" t="str">
        <f t="shared" si="68"/>
        <v>Effectuer des interventions qui requièrent d’insérer un instrument ou un doigt dans un orifice corporelQuébecInfirmières auxiliaires autorisées</v>
      </c>
      <c r="B2135" s="3" t="s">
        <v>163</v>
      </c>
      <c r="C2135" s="5" t="s">
        <v>115</v>
      </c>
      <c r="D2135" s="2" t="s">
        <v>38</v>
      </c>
      <c r="E2135" s="114" t="s">
        <v>58</v>
      </c>
      <c r="F2135" s="56" t="str">
        <f t="shared" si="69"/>
        <v>Exercice restreint</v>
      </c>
      <c r="G2135" s="93" t="s">
        <v>182</v>
      </c>
    </row>
    <row r="2136" spans="1:7" x14ac:dyDescent="0.2">
      <c r="A2136" s="3" t="str">
        <f t="shared" si="68"/>
        <v>Prescrire une forme de traitement par rayonnementQuébecInfirmières auxiliaires autorisées</v>
      </c>
      <c r="B2136" s="3" t="s">
        <v>163</v>
      </c>
      <c r="C2136" s="5" t="s">
        <v>115</v>
      </c>
      <c r="D2136" s="2" t="s">
        <v>38</v>
      </c>
      <c r="E2136" s="33" t="s">
        <v>59</v>
      </c>
      <c r="F2136" s="56" t="str">
        <f t="shared" si="69"/>
        <v>Exclu</v>
      </c>
      <c r="G2136" s="97" t="s">
        <v>140</v>
      </c>
    </row>
    <row r="2137" spans="1:7" x14ac:dyDescent="0.2">
      <c r="A2137" s="3" t="str">
        <f t="shared" si="68"/>
        <v>Appliquer une forme de traitement par rayonnementQuébecInfirmières auxiliaires autorisées</v>
      </c>
      <c r="B2137" s="3" t="s">
        <v>163</v>
      </c>
      <c r="C2137" s="5" t="s">
        <v>115</v>
      </c>
      <c r="D2137" s="2" t="s">
        <v>38</v>
      </c>
      <c r="E2137" s="33" t="s">
        <v>60</v>
      </c>
      <c r="F2137" s="56" t="str">
        <f t="shared" si="69"/>
        <v>Exclu</v>
      </c>
      <c r="G2137" s="97" t="s">
        <v>140</v>
      </c>
    </row>
    <row r="2138" spans="1:7" x14ac:dyDescent="0.2">
      <c r="A2138" s="3" t="str">
        <f t="shared" si="68"/>
        <v>Effectuer un électrocardiogrammeQuébecInfirmières auxiliaires autorisées</v>
      </c>
      <c r="B2138" s="3" t="s">
        <v>163</v>
      </c>
      <c r="C2138" s="5" t="s">
        <v>115</v>
      </c>
      <c r="D2138" s="2" t="s">
        <v>38</v>
      </c>
      <c r="E2138" s="114" t="s">
        <v>61</v>
      </c>
      <c r="F2138" s="56" t="str">
        <f t="shared" si="69"/>
        <v>Exercice restreint</v>
      </c>
      <c r="G2138" s="93" t="s">
        <v>182</v>
      </c>
    </row>
    <row r="2139" spans="1:7" x14ac:dyDescent="0.2">
      <c r="A2139" s="3" t="str">
        <f t="shared" si="68"/>
        <v>Interpréter un électrocardiogrammeQuébecInfirmières auxiliaires autorisées</v>
      </c>
      <c r="B2139" s="3" t="s">
        <v>163</v>
      </c>
      <c r="C2139" s="5" t="s">
        <v>115</v>
      </c>
      <c r="D2139" s="2" t="s">
        <v>38</v>
      </c>
      <c r="E2139" s="114" t="s">
        <v>62</v>
      </c>
      <c r="F2139" s="56" t="str">
        <f t="shared" si="69"/>
        <v>Exercice restreint</v>
      </c>
      <c r="G2139" s="93" t="s">
        <v>182</v>
      </c>
    </row>
    <row r="2140" spans="1:7" x14ac:dyDescent="0.2">
      <c r="A2140" s="3" t="str">
        <f t="shared" si="68"/>
        <v>Prescrire des analyses de sang et des produits sanguinsQuébecInfirmières auxiliaires autorisées</v>
      </c>
      <c r="B2140" s="3" t="s">
        <v>163</v>
      </c>
      <c r="C2140" s="5" t="s">
        <v>115</v>
      </c>
      <c r="D2140" s="2" t="s">
        <v>38</v>
      </c>
      <c r="E2140" s="119" t="s">
        <v>63</v>
      </c>
      <c r="F2140" s="56" t="str">
        <f t="shared" si="69"/>
        <v>Exclu</v>
      </c>
      <c r="G2140" s="97" t="s">
        <v>140</v>
      </c>
    </row>
    <row r="2141" spans="1:7" x14ac:dyDescent="0.2">
      <c r="A2141" s="3" t="str">
        <f t="shared" si="68"/>
        <v>Prescrire toute forme de radiothérapieQuébecInfirmières auxiliaires autorisées</v>
      </c>
      <c r="B2141" s="3" t="s">
        <v>163</v>
      </c>
      <c r="C2141" s="5" t="s">
        <v>115</v>
      </c>
      <c r="D2141" s="2" t="s">
        <v>38</v>
      </c>
      <c r="E2141" s="33" t="s">
        <v>64</v>
      </c>
      <c r="F2141" s="56" t="str">
        <f t="shared" si="69"/>
        <v>Exclu</v>
      </c>
      <c r="G2141" s="97" t="s">
        <v>140</v>
      </c>
    </row>
    <row r="2142" spans="1:7" x14ac:dyDescent="0.2">
      <c r="A2142" s="3" t="str">
        <f t="shared" si="68"/>
        <v>Appliquer toute forme de radiothérapieQuébecInfirmières auxiliaires autorisées</v>
      </c>
      <c r="B2142" s="3" t="s">
        <v>163</v>
      </c>
      <c r="C2142" s="5" t="s">
        <v>115</v>
      </c>
      <c r="D2142" s="2" t="s">
        <v>38</v>
      </c>
      <c r="E2142" s="33" t="s">
        <v>65</v>
      </c>
      <c r="F2142" s="56" t="str">
        <f t="shared" si="69"/>
        <v>Exclu</v>
      </c>
      <c r="G2142" s="97" t="s">
        <v>140</v>
      </c>
    </row>
    <row r="2143" spans="1:7" x14ac:dyDescent="0.2">
      <c r="A2143" s="3" t="str">
        <f t="shared" si="68"/>
        <v>Prescrire des traitements cosmétiques comme le BotoxQuébecInfirmières auxiliaires autorisées</v>
      </c>
      <c r="B2143" s="3" t="s">
        <v>163</v>
      </c>
      <c r="C2143" s="5" t="s">
        <v>115</v>
      </c>
      <c r="D2143" s="2" t="s">
        <v>38</v>
      </c>
      <c r="E2143" s="33" t="s">
        <v>66</v>
      </c>
      <c r="F2143" s="56" t="str">
        <f t="shared" si="69"/>
        <v>Exclu</v>
      </c>
      <c r="G2143" s="97" t="s">
        <v>140</v>
      </c>
    </row>
    <row r="2144" spans="1:7" x14ac:dyDescent="0.2">
      <c r="A2144" s="3" t="str">
        <f t="shared" si="68"/>
        <v>Appliquer des traitements cosmétiques comme le BotoxQuébecInfirmières auxiliaires autorisées</v>
      </c>
      <c r="B2144" s="3" t="s">
        <v>163</v>
      </c>
      <c r="C2144" s="5" t="s">
        <v>115</v>
      </c>
      <c r="D2144" s="2" t="s">
        <v>38</v>
      </c>
      <c r="E2144" s="33" t="s">
        <v>67</v>
      </c>
      <c r="F2144" s="56" t="str">
        <f t="shared" si="69"/>
        <v>Exercice restreint</v>
      </c>
      <c r="G2144" s="93" t="s">
        <v>182</v>
      </c>
    </row>
    <row r="2145" spans="1:7" x14ac:dyDescent="0.2">
      <c r="A2145" s="3" t="str">
        <f t="shared" si="68"/>
        <v>Immobiliser des fracturesQuébecInfirmières auxiliaires autorisées</v>
      </c>
      <c r="B2145" s="3" t="s">
        <v>163</v>
      </c>
      <c r="C2145" s="5" t="s">
        <v>115</v>
      </c>
      <c r="D2145" s="2" t="s">
        <v>38</v>
      </c>
      <c r="E2145" s="33" t="s">
        <v>68</v>
      </c>
      <c r="F2145" s="56" t="str">
        <f t="shared" si="69"/>
        <v>Exercice restreint</v>
      </c>
      <c r="G2145" s="93" t="s">
        <v>182</v>
      </c>
    </row>
    <row r="2146" spans="1:7" x14ac:dyDescent="0.2">
      <c r="A2146" s="3" t="str">
        <f t="shared" si="68"/>
        <v>Réduire une luxationQuébecInfirmières auxiliaires autorisées</v>
      </c>
      <c r="B2146" s="3" t="s">
        <v>163</v>
      </c>
      <c r="C2146" s="5" t="s">
        <v>115</v>
      </c>
      <c r="D2146" s="2" t="s">
        <v>38</v>
      </c>
      <c r="E2146" s="33" t="s">
        <v>69</v>
      </c>
      <c r="F2146" s="56" t="str">
        <f t="shared" si="69"/>
        <v>Exclu</v>
      </c>
      <c r="G2146" s="97" t="s">
        <v>140</v>
      </c>
    </row>
    <row r="2147" spans="1:7" x14ac:dyDescent="0.2">
      <c r="A2147" s="3" t="str">
        <f t="shared" si="68"/>
        <v>Installer un plâtreQuébecInfirmières auxiliaires autorisées</v>
      </c>
      <c r="B2147" s="3" t="s">
        <v>163</v>
      </c>
      <c r="C2147" s="5" t="s">
        <v>115</v>
      </c>
      <c r="D2147" s="2" t="s">
        <v>38</v>
      </c>
      <c r="E2147" s="33" t="s">
        <v>70</v>
      </c>
      <c r="F2147" s="56" t="str">
        <f t="shared" si="69"/>
        <v>Exercice restreint</v>
      </c>
      <c r="G2147" s="93" t="s">
        <v>182</v>
      </c>
    </row>
    <row r="2148" spans="1:7" x14ac:dyDescent="0.2">
      <c r="A2148" s="3" t="str">
        <f t="shared" si="68"/>
        <v>Appliquer une contentionQuébecInfirmières auxiliaires autorisées</v>
      </c>
      <c r="B2148" s="3" t="s">
        <v>163</v>
      </c>
      <c r="C2148" s="5" t="s">
        <v>115</v>
      </c>
      <c r="D2148" s="2" t="s">
        <v>38</v>
      </c>
      <c r="E2148" s="33" t="s">
        <v>71</v>
      </c>
      <c r="F2148" s="56" t="str">
        <f t="shared" si="69"/>
        <v>Exercice restreint</v>
      </c>
      <c r="G2148" s="93" t="s">
        <v>182</v>
      </c>
    </row>
    <row r="2149" spans="1:7" x14ac:dyDescent="0.2">
      <c r="A2149" s="3" t="str">
        <f t="shared" si="68"/>
        <v>Gérer une contentionQuébecInfirmières auxiliaires autorisées</v>
      </c>
      <c r="B2149" s="3" t="s">
        <v>163</v>
      </c>
      <c r="C2149" s="5" t="s">
        <v>115</v>
      </c>
      <c r="D2149" s="2" t="s">
        <v>38</v>
      </c>
      <c r="E2149" s="33" t="s">
        <v>72</v>
      </c>
      <c r="F2149" s="56" t="str">
        <f t="shared" si="69"/>
        <v>Exercice restreint</v>
      </c>
      <c r="G2149" s="93" t="s">
        <v>182</v>
      </c>
    </row>
    <row r="2150" spans="1:7" x14ac:dyDescent="0.2">
      <c r="A2150" s="3" t="str">
        <f t="shared" si="68"/>
        <v>Réaliser des évaluations d’infections transmissibles sexuellement (ITS)QuébecInfirmières auxiliaires autorisées</v>
      </c>
      <c r="B2150" s="3" t="s">
        <v>163</v>
      </c>
      <c r="C2150" s="5" t="s">
        <v>115</v>
      </c>
      <c r="D2150" s="2" t="s">
        <v>38</v>
      </c>
      <c r="E2150" s="114" t="s">
        <v>73</v>
      </c>
      <c r="F2150" s="56" t="str">
        <f t="shared" si="69"/>
        <v>Exercice restreint</v>
      </c>
      <c r="G2150" s="93" t="s">
        <v>182</v>
      </c>
    </row>
    <row r="2151" spans="1:7" x14ac:dyDescent="0.2">
      <c r="A2151" s="3" t="str">
        <f t="shared" si="68"/>
        <v>Évaluer la contraceptionQuébecInfirmières auxiliaires autorisées</v>
      </c>
      <c r="B2151" s="3" t="s">
        <v>163</v>
      </c>
      <c r="C2151" s="5" t="s">
        <v>115</v>
      </c>
      <c r="D2151" s="2" t="s">
        <v>38</v>
      </c>
      <c r="E2151" s="114" t="s">
        <v>74</v>
      </c>
      <c r="F2151" s="56" t="str">
        <f t="shared" si="69"/>
        <v>Exercice restreint</v>
      </c>
      <c r="G2151" s="93" t="s">
        <v>182</v>
      </c>
    </row>
    <row r="2152" spans="1:7" x14ac:dyDescent="0.2">
      <c r="A2152" s="3" t="str">
        <f t="shared" si="68"/>
        <v>Insérer des dispositifs intra-utérinsQuébecInfirmières auxiliaires autorisées</v>
      </c>
      <c r="B2152" s="3" t="s">
        <v>163</v>
      </c>
      <c r="C2152" s="5" t="s">
        <v>115</v>
      </c>
      <c r="D2152" s="2" t="s">
        <v>38</v>
      </c>
      <c r="E2152" s="115" t="s">
        <v>75</v>
      </c>
      <c r="F2152" s="56" t="str">
        <f t="shared" si="69"/>
        <v>Exclu</v>
      </c>
      <c r="G2152" s="97" t="s">
        <v>140</v>
      </c>
    </row>
    <row r="2153" spans="1:7" x14ac:dyDescent="0.2">
      <c r="A2153" s="3" t="str">
        <f t="shared" si="68"/>
        <v>Effectuer un examen pelvienQuébecInfirmières auxiliaires autorisées</v>
      </c>
      <c r="B2153" s="3" t="s">
        <v>163</v>
      </c>
      <c r="C2153" s="5" t="s">
        <v>115</v>
      </c>
      <c r="D2153" s="2" t="s">
        <v>38</v>
      </c>
      <c r="E2153" s="114" t="s">
        <v>76</v>
      </c>
      <c r="F2153" s="56" t="str">
        <f t="shared" si="69"/>
        <v>Exclu</v>
      </c>
      <c r="G2153" s="97" t="s">
        <v>140</v>
      </c>
    </row>
    <row r="2154" spans="1:7" x14ac:dyDescent="0.2">
      <c r="A2154" s="3" t="str">
        <f t="shared" si="68"/>
        <v>Dépister le cancer du col de l’utérus QuébecInfirmières auxiliaires autorisées</v>
      </c>
      <c r="B2154" s="3" t="s">
        <v>163</v>
      </c>
      <c r="C2154" s="5" t="s">
        <v>115</v>
      </c>
      <c r="D2154" s="2" t="s">
        <v>38</v>
      </c>
      <c r="E2154" s="114" t="s">
        <v>77</v>
      </c>
      <c r="F2154" s="56" t="str">
        <f t="shared" si="69"/>
        <v>Exercice restreint</v>
      </c>
      <c r="G2154" s="93" t="s">
        <v>182</v>
      </c>
    </row>
    <row r="2155" spans="1:7" x14ac:dyDescent="0.2">
      <c r="A2155" s="3" t="str">
        <f t="shared" si="68"/>
        <v>Dépister les troubles de santé mentaleQuébecInfirmières auxiliaires autorisées</v>
      </c>
      <c r="B2155" s="3" t="s">
        <v>163</v>
      </c>
      <c r="C2155" s="5" t="s">
        <v>115</v>
      </c>
      <c r="D2155" s="2" t="s">
        <v>38</v>
      </c>
      <c r="E2155" s="114" t="s">
        <v>78</v>
      </c>
      <c r="F2155" s="56" t="str">
        <f t="shared" si="69"/>
        <v>Exercice restreint</v>
      </c>
      <c r="G2155" s="93" t="s">
        <v>182</v>
      </c>
    </row>
    <row r="2156" spans="1:7" x14ac:dyDescent="0.2">
      <c r="A2156" s="3" t="str">
        <f t="shared" si="68"/>
        <v>Dépister l’utilisation de substancesQuébecInfirmières auxiliaires autorisées</v>
      </c>
      <c r="B2156" s="3" t="s">
        <v>163</v>
      </c>
      <c r="C2156" s="5" t="s">
        <v>115</v>
      </c>
      <c r="D2156" s="2" t="s">
        <v>38</v>
      </c>
      <c r="E2156" s="114" t="s">
        <v>79</v>
      </c>
      <c r="F2156" s="56" t="str">
        <f t="shared" si="69"/>
        <v>Exercice restreint</v>
      </c>
      <c r="G2156" s="93" t="s">
        <v>182</v>
      </c>
    </row>
    <row r="2157" spans="1:7" x14ac:dyDescent="0.2">
      <c r="A2157" s="3" t="str">
        <f t="shared" si="68"/>
        <v>Effectuer des tests d’allergiesQuébecInfirmières auxiliaires autorisées</v>
      </c>
      <c r="B2157" s="3" t="s">
        <v>163</v>
      </c>
      <c r="C2157" s="5" t="s">
        <v>115</v>
      </c>
      <c r="D2157" s="2" t="s">
        <v>38</v>
      </c>
      <c r="E2157" s="114" t="s">
        <v>80</v>
      </c>
      <c r="F2157" s="56" t="str">
        <f t="shared" si="69"/>
        <v>Exercice restreint</v>
      </c>
      <c r="G2157" s="93" t="s">
        <v>182</v>
      </c>
    </row>
    <row r="2158" spans="1:7" x14ac:dyDescent="0.2">
      <c r="A2158" s="3" t="str">
        <f t="shared" si="68"/>
        <v>Fournir des soins de réadaptationQuébecInfirmières auxiliaires autorisées</v>
      </c>
      <c r="B2158" s="3" t="s">
        <v>163</v>
      </c>
      <c r="C2158" s="5" t="s">
        <v>115</v>
      </c>
      <c r="D2158" s="2" t="s">
        <v>38</v>
      </c>
      <c r="E2158" s="114" t="s">
        <v>81</v>
      </c>
      <c r="F2158" s="56" t="str">
        <f t="shared" si="69"/>
        <v>Exercice restreint</v>
      </c>
      <c r="G2158" s="93" t="s">
        <v>182</v>
      </c>
    </row>
    <row r="2159" spans="1:7" x14ac:dyDescent="0.2">
      <c r="A2159" s="3" t="str">
        <f t="shared" si="68"/>
        <v>Offrir des services de psychothérapie pour la santé mentaleQuébecInfirmières auxiliaires autorisées</v>
      </c>
      <c r="B2159" s="3" t="s">
        <v>163</v>
      </c>
      <c r="C2159" s="5" t="s">
        <v>115</v>
      </c>
      <c r="D2159" s="2" t="s">
        <v>38</v>
      </c>
      <c r="E2159" s="33" t="s">
        <v>82</v>
      </c>
      <c r="F2159" s="56" t="str">
        <f t="shared" si="69"/>
        <v>Exclu</v>
      </c>
      <c r="G2159" s="97" t="s">
        <v>140</v>
      </c>
    </row>
    <row r="2160" spans="1:7" x14ac:dyDescent="0.2">
      <c r="A2160" s="3" t="str">
        <f t="shared" si="68"/>
        <v>Offrir du soutien pour l’aide médicale à mourir avec supervisionQuébecInfirmières auxiliaires autorisées</v>
      </c>
      <c r="B2160" s="3" t="s">
        <v>163</v>
      </c>
      <c r="C2160" s="5" t="s">
        <v>115</v>
      </c>
      <c r="D2160" s="2" t="s">
        <v>38</v>
      </c>
      <c r="E2160" s="33" t="s">
        <v>83</v>
      </c>
      <c r="F2160" s="56" t="str">
        <f t="shared" si="69"/>
        <v>Plein exercice</v>
      </c>
      <c r="G2160" s="93" t="s">
        <v>133</v>
      </c>
    </row>
    <row r="2161" spans="1:7" x14ac:dyDescent="0.2">
      <c r="A2161" s="3" t="str">
        <f t="shared" si="68"/>
        <v>Prescrire une pharmacothérapie QuébecInfirmières auxiliaires autorisées</v>
      </c>
      <c r="B2161" s="3" t="s">
        <v>164</v>
      </c>
      <c r="C2161" s="5" t="s">
        <v>115</v>
      </c>
      <c r="D2161" s="2" t="s">
        <v>38</v>
      </c>
      <c r="E2161" s="33" t="s">
        <v>85</v>
      </c>
      <c r="F2161" s="56" t="str">
        <f t="shared" si="69"/>
        <v>Exclu</v>
      </c>
      <c r="G2161" s="97" t="s">
        <v>140</v>
      </c>
    </row>
    <row r="2162" spans="1:7" x14ac:dyDescent="0.2">
      <c r="A2162" s="3" t="str">
        <f t="shared" si="68"/>
        <v>Préparer des médicaments d’ordonnanceQuébecInfirmières auxiliaires autorisées</v>
      </c>
      <c r="B2162" s="3" t="s">
        <v>164</v>
      </c>
      <c r="C2162" s="5" t="s">
        <v>115</v>
      </c>
      <c r="D2162" s="2" t="s">
        <v>38</v>
      </c>
      <c r="E2162" s="114" t="s">
        <v>86</v>
      </c>
      <c r="F2162" s="56" t="str">
        <f t="shared" si="69"/>
        <v>Plein exercice</v>
      </c>
      <c r="G2162" s="93" t="s">
        <v>133</v>
      </c>
    </row>
    <row r="2163" spans="1:7" x14ac:dyDescent="0.2">
      <c r="A2163" s="3" t="str">
        <f t="shared" si="68"/>
        <v>Administrer des médicaments prescritsQuébecInfirmières auxiliaires autorisées</v>
      </c>
      <c r="B2163" s="3" t="s">
        <v>164</v>
      </c>
      <c r="C2163" s="5" t="s">
        <v>115</v>
      </c>
      <c r="D2163" s="2" t="s">
        <v>38</v>
      </c>
      <c r="E2163" s="114" t="s">
        <v>87</v>
      </c>
      <c r="F2163" s="56" t="str">
        <f t="shared" si="69"/>
        <v>Exercice restreint</v>
      </c>
      <c r="G2163" s="93" t="s">
        <v>182</v>
      </c>
    </row>
    <row r="2164" spans="1:7" x14ac:dyDescent="0.2">
      <c r="A2164" s="3" t="str">
        <f t="shared" si="68"/>
        <v>Prescrire des substances contrôléesQuébecInfirmières auxiliaires autorisées</v>
      </c>
      <c r="B2164" s="3" t="s">
        <v>164</v>
      </c>
      <c r="C2164" s="5" t="s">
        <v>115</v>
      </c>
      <c r="D2164" s="2" t="s">
        <v>38</v>
      </c>
      <c r="E2164" s="33" t="s">
        <v>88</v>
      </c>
      <c r="F2164" s="56" t="str">
        <f t="shared" si="69"/>
        <v>Exclu</v>
      </c>
      <c r="G2164" s="97" t="s">
        <v>140</v>
      </c>
    </row>
    <row r="2165" spans="1:7" x14ac:dyDescent="0.2">
      <c r="A2165" s="3" t="str">
        <f t="shared" si="68"/>
        <v>Administrer des substances contrôlées QuébecInfirmières auxiliaires autorisées</v>
      </c>
      <c r="B2165" s="3" t="s">
        <v>164</v>
      </c>
      <c r="C2165" s="5" t="s">
        <v>115</v>
      </c>
      <c r="D2165" s="2" t="s">
        <v>38</v>
      </c>
      <c r="E2165" s="114" t="s">
        <v>190</v>
      </c>
      <c r="F2165" s="56" t="str">
        <f t="shared" si="69"/>
        <v>Exercice restreint</v>
      </c>
      <c r="G2165" s="93" t="s">
        <v>182</v>
      </c>
    </row>
    <row r="2166" spans="1:7" x14ac:dyDescent="0.2">
      <c r="A2166" s="3" t="str">
        <f t="shared" si="68"/>
        <v>Prescrire des vaccinsQuébecInfirmières auxiliaires autorisées</v>
      </c>
      <c r="B2166" s="3" t="s">
        <v>164</v>
      </c>
      <c r="C2166" s="5" t="s">
        <v>115</v>
      </c>
      <c r="D2166" s="2" t="s">
        <v>38</v>
      </c>
      <c r="E2166" s="33" t="s">
        <v>89</v>
      </c>
      <c r="F2166" s="56" t="str">
        <f t="shared" si="69"/>
        <v>Exclu</v>
      </c>
      <c r="G2166" s="97" t="s">
        <v>140</v>
      </c>
    </row>
    <row r="2167" spans="1:7" x14ac:dyDescent="0.2">
      <c r="A2167" s="3" t="str">
        <f t="shared" si="68"/>
        <v>Administrer des vaccinsQuébecInfirmières auxiliaires autorisées</v>
      </c>
      <c r="B2167" s="3" t="s">
        <v>164</v>
      </c>
      <c r="C2167" s="5" t="s">
        <v>115</v>
      </c>
      <c r="D2167" s="2" t="s">
        <v>38</v>
      </c>
      <c r="E2167" s="114" t="s">
        <v>189</v>
      </c>
      <c r="F2167" s="56" t="str">
        <f t="shared" si="69"/>
        <v>Exercice restreint</v>
      </c>
      <c r="G2167" s="93" t="s">
        <v>182</v>
      </c>
    </row>
    <row r="2168" spans="1:7" x14ac:dyDescent="0.2">
      <c r="A2168" s="3" t="str">
        <f t="shared" si="68"/>
        <v>Gérer le travail et l’accouchement de manière autonome QuébecInfirmières auxiliaires autorisées</v>
      </c>
      <c r="B2168" s="3" t="s">
        <v>165</v>
      </c>
      <c r="C2168" s="5" t="s">
        <v>115</v>
      </c>
      <c r="D2168" s="2" t="s">
        <v>38</v>
      </c>
      <c r="E2168" s="33" t="s">
        <v>91</v>
      </c>
      <c r="F2168" s="56" t="str">
        <f t="shared" si="69"/>
        <v>Exclu</v>
      </c>
      <c r="G2168" s="97" t="s">
        <v>140</v>
      </c>
    </row>
    <row r="2169" spans="1:7" x14ac:dyDescent="0.2">
      <c r="A2169" s="3" t="str">
        <f t="shared" si="68"/>
        <v>Confirmer un décèsQuébecInfirmières auxiliaires autorisées</v>
      </c>
      <c r="B2169" s="3" t="s">
        <v>165</v>
      </c>
      <c r="C2169" s="5" t="s">
        <v>115</v>
      </c>
      <c r="D2169" s="2" t="s">
        <v>38</v>
      </c>
      <c r="E2169" s="33" t="s">
        <v>92</v>
      </c>
      <c r="F2169" s="56" t="str">
        <f t="shared" si="69"/>
        <v>Exclu</v>
      </c>
      <c r="G2169" s="97" t="s">
        <v>140</v>
      </c>
    </row>
    <row r="2170" spans="1:7" x14ac:dyDescent="0.2">
      <c r="A2170" s="3" t="str">
        <f t="shared" si="68"/>
        <v>Admettre des patients à l’hôpital et leur accorder un congéQuébecInfirmières auxiliaires autorisées</v>
      </c>
      <c r="B2170" s="3" t="s">
        <v>165</v>
      </c>
      <c r="C2170" s="5" t="s">
        <v>115</v>
      </c>
      <c r="D2170" s="2" t="s">
        <v>38</v>
      </c>
      <c r="E2170" s="33" t="s">
        <v>93</v>
      </c>
      <c r="F2170" s="56" t="str">
        <f t="shared" si="69"/>
        <v>Exclu</v>
      </c>
      <c r="G2170" s="97" t="s">
        <v>140</v>
      </c>
    </row>
    <row r="2171" spans="1:7" x14ac:dyDescent="0.2">
      <c r="A2171" s="3" t="str">
        <f t="shared" si="68"/>
        <v>Certifier un décès (c.-à.-d. remplir le certificat de décès)QuébecInfirmières auxiliaires autorisées</v>
      </c>
      <c r="B2171" s="3" t="s">
        <v>165</v>
      </c>
      <c r="C2171" s="5" t="s">
        <v>115</v>
      </c>
      <c r="D2171" s="2" t="s">
        <v>38</v>
      </c>
      <c r="E2171" s="33" t="s">
        <v>94</v>
      </c>
      <c r="F2171" s="56" t="str">
        <f t="shared" si="69"/>
        <v>Exclu</v>
      </c>
      <c r="G2171" s="97" t="s">
        <v>140</v>
      </c>
    </row>
    <row r="2172" spans="1:7" x14ac:dyDescent="0.2">
      <c r="A2172" s="3" t="str">
        <f t="shared" si="68"/>
        <v>Effectuer un examen médical pour le permis de conduireQuébecInfirmières auxiliaires autorisées</v>
      </c>
      <c r="B2172" s="3" t="s">
        <v>165</v>
      </c>
      <c r="C2172" s="5" t="s">
        <v>115</v>
      </c>
      <c r="D2172" s="2" t="s">
        <v>38</v>
      </c>
      <c r="E2172" s="33" t="s">
        <v>95</v>
      </c>
      <c r="F2172" s="56" t="str">
        <f t="shared" si="69"/>
        <v>Exclu</v>
      </c>
      <c r="G2172" s="97" t="s">
        <v>140</v>
      </c>
    </row>
    <row r="2173" spans="1:7" x14ac:dyDescent="0.2">
      <c r="A2173" s="3" t="str">
        <f t="shared" si="68"/>
        <v>Remplir les formulaires d’invalidité fédérauxQuébecInfirmières auxiliaires autorisées</v>
      </c>
      <c r="B2173" s="3" t="s">
        <v>165</v>
      </c>
      <c r="C2173" s="5" t="s">
        <v>115</v>
      </c>
      <c r="D2173" s="2" t="s">
        <v>38</v>
      </c>
      <c r="E2173" s="33" t="s">
        <v>96</v>
      </c>
      <c r="F2173" s="56" t="str">
        <f t="shared" si="69"/>
        <v>Exclu</v>
      </c>
      <c r="G2173" s="97" t="s">
        <v>140</v>
      </c>
    </row>
    <row r="2174" spans="1:7" x14ac:dyDescent="0.2">
      <c r="A2174" s="3" t="str">
        <f t="shared" si="68"/>
        <v>Remplir les formulaires médicaux provinciaux ou territoriauxQuébecInfirmières auxiliaires autorisées</v>
      </c>
      <c r="B2174" s="3" t="s">
        <v>165</v>
      </c>
      <c r="C2174" s="5" t="s">
        <v>115</v>
      </c>
      <c r="D2174" s="2" t="s">
        <v>38</v>
      </c>
      <c r="E2174" s="33" t="s">
        <v>97</v>
      </c>
      <c r="F2174" s="56" t="str">
        <f t="shared" si="69"/>
        <v>Exclu</v>
      </c>
      <c r="G2174" s="97" t="s">
        <v>140</v>
      </c>
    </row>
    <row r="2175" spans="1:7" x14ac:dyDescent="0.2">
      <c r="A2175" s="3" t="str">
        <f t="shared" si="68"/>
        <v>Signer les formulaires d’obtention de vignette pour personnes handicapéesQuébecInfirmières auxiliaires autorisées</v>
      </c>
      <c r="B2175" s="3" t="s">
        <v>165</v>
      </c>
      <c r="C2175" s="5" t="s">
        <v>115</v>
      </c>
      <c r="D2175" s="2" t="s">
        <v>38</v>
      </c>
      <c r="E2175" s="33" t="s">
        <v>98</v>
      </c>
      <c r="F2175" s="56" t="str">
        <f t="shared" si="69"/>
        <v>Exclu</v>
      </c>
      <c r="G2175" s="97" t="s">
        <v>140</v>
      </c>
    </row>
    <row r="2176" spans="1:7" x14ac:dyDescent="0.2">
      <c r="A2176" s="3" t="str">
        <f t="shared" si="68"/>
        <v>Admettre des patients à des établissements de soins de longue durée QuébecInfirmières auxiliaires autorisées</v>
      </c>
      <c r="B2176" s="3" t="s">
        <v>165</v>
      </c>
      <c r="C2176" s="5" t="s">
        <v>115</v>
      </c>
      <c r="D2176" s="2" t="s">
        <v>38</v>
      </c>
      <c r="E2176" s="33" t="s">
        <v>99</v>
      </c>
      <c r="F2176" s="56" t="str">
        <f t="shared" si="69"/>
        <v>Exclu</v>
      </c>
      <c r="G2176" s="93" t="s">
        <v>140</v>
      </c>
    </row>
    <row r="2177" spans="1:7" x14ac:dyDescent="0.2">
      <c r="A2177" s="3" t="str">
        <f t="shared" si="68"/>
        <v>Remplir la Formule 1 d’admission non volontaire à l’hôpital QuébecInfirmières auxiliaires autorisées</v>
      </c>
      <c r="B2177" s="3" t="s">
        <v>165</v>
      </c>
      <c r="C2177" s="5" t="s">
        <v>115</v>
      </c>
      <c r="D2177" s="2" t="s">
        <v>38</v>
      </c>
      <c r="E2177" s="33" t="s">
        <v>100</v>
      </c>
      <c r="F2177" s="56" t="str">
        <f t="shared" si="69"/>
        <v>Exclu</v>
      </c>
      <c r="G2177" s="97" t="s">
        <v>140</v>
      </c>
    </row>
    <row r="2178" spans="1:7" x14ac:dyDescent="0.2">
      <c r="A2178" s="3" t="str">
        <f t="shared" si="68"/>
        <v>Tenir une clinique de gestion des maladies (soin des pieds, diabète) QuébecInfirmières auxiliaires autorisées</v>
      </c>
      <c r="B2178" s="3" t="s">
        <v>165</v>
      </c>
      <c r="C2178" s="5" t="s">
        <v>115</v>
      </c>
      <c r="D2178" s="2" t="s">
        <v>38</v>
      </c>
      <c r="E2178" s="114" t="s">
        <v>101</v>
      </c>
      <c r="F2178" s="56" t="str">
        <f t="shared" si="69"/>
        <v>Exercice restreint</v>
      </c>
      <c r="G2178" s="93" t="s">
        <v>182</v>
      </c>
    </row>
    <row r="2179" spans="1:7" x14ac:dyDescent="0.2">
      <c r="A2179" s="3" t="str">
        <f t="shared" si="68"/>
        <v>Évaluer la santéQuébecInfirmières psychiatriques autorisées</v>
      </c>
      <c r="B2179" s="3" t="s">
        <v>158</v>
      </c>
      <c r="C2179" s="5" t="s">
        <v>115</v>
      </c>
      <c r="D2179" s="104" t="s">
        <v>37</v>
      </c>
      <c r="E2179" s="22" t="s">
        <v>40</v>
      </c>
      <c r="F2179" s="56" t="str">
        <f t="shared" si="69"/>
        <v>—</v>
      </c>
      <c r="G2179" s="5" t="s">
        <v>173</v>
      </c>
    </row>
    <row r="2180" spans="1:7" x14ac:dyDescent="0.2">
      <c r="A2180" s="3" t="str">
        <f t="shared" ref="A2180:A2243" si="70">CONCATENATE(E2180,C2180,D2180)</f>
        <v>Établir le diagnostic infirmierQuébecInfirmières psychiatriques autorisées</v>
      </c>
      <c r="B2180" s="3" t="s">
        <v>158</v>
      </c>
      <c r="C2180" s="5" t="s">
        <v>115</v>
      </c>
      <c r="D2180" s="104" t="s">
        <v>37</v>
      </c>
      <c r="E2180" s="22" t="s">
        <v>41</v>
      </c>
      <c r="F2180" s="56" t="str">
        <f t="shared" ref="F2180:F2242" si="71">TRIM(G2180)</f>
        <v>—</v>
      </c>
      <c r="G2180" s="5" t="s">
        <v>173</v>
      </c>
    </row>
    <row r="2181" spans="1:7" x14ac:dyDescent="0.2">
      <c r="A2181" s="3" t="str">
        <f t="shared" si="70"/>
        <v>Élaborer le plan de soins infirmiersQuébecInfirmières psychiatriques autorisées</v>
      </c>
      <c r="B2181" s="3" t="s">
        <v>158</v>
      </c>
      <c r="C2181" s="5" t="s">
        <v>115</v>
      </c>
      <c r="D2181" s="104" t="s">
        <v>37</v>
      </c>
      <c r="E2181" s="22" t="s">
        <v>42</v>
      </c>
      <c r="F2181" s="56" t="str">
        <f t="shared" si="71"/>
        <v>—</v>
      </c>
      <c r="G2181" s="5" t="s">
        <v>173</v>
      </c>
    </row>
    <row r="2182" spans="1:7" x14ac:dyDescent="0.2">
      <c r="A2182" s="3" t="str">
        <f t="shared" si="70"/>
        <v>Réaliser les interventions infirmièresQuébecInfirmières psychiatriques autorisées</v>
      </c>
      <c r="B2182" s="3" t="s">
        <v>158</v>
      </c>
      <c r="C2182" s="5" t="s">
        <v>115</v>
      </c>
      <c r="D2182" s="104" t="s">
        <v>37</v>
      </c>
      <c r="E2182" s="22" t="s">
        <v>43</v>
      </c>
      <c r="F2182" s="56" t="str">
        <f t="shared" si="71"/>
        <v>—</v>
      </c>
      <c r="G2182" s="5" t="s">
        <v>173</v>
      </c>
    </row>
    <row r="2183" spans="1:7" x14ac:dyDescent="0.2">
      <c r="A2183" s="3" t="str">
        <f t="shared" si="70"/>
        <v>Consulter d’autres professionnels de la santéQuébecInfirmières psychiatriques autorisées</v>
      </c>
      <c r="B2183" s="3" t="s">
        <v>158</v>
      </c>
      <c r="C2183" s="5" t="s">
        <v>115</v>
      </c>
      <c r="D2183" s="104" t="s">
        <v>37</v>
      </c>
      <c r="E2183" s="23" t="s">
        <v>44</v>
      </c>
      <c r="F2183" s="56" t="str">
        <f t="shared" si="71"/>
        <v>—</v>
      </c>
      <c r="G2183" s="5" t="s">
        <v>173</v>
      </c>
    </row>
    <row r="2184" spans="1:7" ht="28.5" x14ac:dyDescent="0.2">
      <c r="A2184" s="3" t="str">
        <f t="shared" si="70"/>
        <v>Orienter les patients vers d’autres professionnels de la santéQuébecInfirmières psychiatriques autorisées</v>
      </c>
      <c r="B2184" s="3" t="s">
        <v>158</v>
      </c>
      <c r="C2184" s="5" t="s">
        <v>115</v>
      </c>
      <c r="D2184" s="104" t="s">
        <v>37</v>
      </c>
      <c r="E2184" s="23" t="s">
        <v>45</v>
      </c>
      <c r="F2184" s="56" t="str">
        <f t="shared" si="71"/>
        <v>—</v>
      </c>
      <c r="G2184" s="5" t="s">
        <v>173</v>
      </c>
    </row>
    <row r="2185" spans="1:7" x14ac:dyDescent="0.2">
      <c r="A2185" s="3" t="str">
        <f t="shared" si="70"/>
        <v>Coordonner les services de santé QuébecInfirmières psychiatriques autorisées</v>
      </c>
      <c r="B2185" s="3" t="s">
        <v>158</v>
      </c>
      <c r="C2185" s="5" t="s">
        <v>115</v>
      </c>
      <c r="D2185" s="104" t="s">
        <v>37</v>
      </c>
      <c r="E2185" s="22" t="s">
        <v>46</v>
      </c>
      <c r="F2185" s="56" t="str">
        <f t="shared" si="71"/>
        <v>—</v>
      </c>
      <c r="G2185" s="5" t="s">
        <v>173</v>
      </c>
    </row>
    <row r="2186" spans="1:7" x14ac:dyDescent="0.2">
      <c r="A2186" s="3" t="str">
        <f t="shared" si="70"/>
        <v>Prescrire des radiographiesQuébecInfirmières psychiatriques autorisées</v>
      </c>
      <c r="B2186" s="3" t="s">
        <v>158</v>
      </c>
      <c r="C2186" s="5" t="s">
        <v>115</v>
      </c>
      <c r="D2186" s="104" t="s">
        <v>37</v>
      </c>
      <c r="E2186" s="22" t="s">
        <v>47</v>
      </c>
      <c r="F2186" s="56" t="str">
        <f t="shared" si="71"/>
        <v>—</v>
      </c>
      <c r="G2186" s="5" t="s">
        <v>173</v>
      </c>
    </row>
    <row r="2187" spans="1:7" x14ac:dyDescent="0.2">
      <c r="A2187" s="3" t="str">
        <f t="shared" si="70"/>
        <v>Interpréter les radiographiesQuébecInfirmières psychiatriques autorisées</v>
      </c>
      <c r="B2187" s="3" t="s">
        <v>158</v>
      </c>
      <c r="C2187" s="5" t="s">
        <v>115</v>
      </c>
      <c r="D2187" s="104" t="s">
        <v>37</v>
      </c>
      <c r="E2187" s="114" t="s">
        <v>48</v>
      </c>
      <c r="F2187" s="56" t="str">
        <f t="shared" si="71"/>
        <v>—</v>
      </c>
      <c r="G2187" s="5" t="s">
        <v>173</v>
      </c>
    </row>
    <row r="2188" spans="1:7" x14ac:dyDescent="0.2">
      <c r="A2188" s="3" t="str">
        <f t="shared" si="70"/>
        <v>Prescrire des analyses de laboratoireQuébecInfirmières psychiatriques autorisées</v>
      </c>
      <c r="B2188" s="3" t="s">
        <v>158</v>
      </c>
      <c r="C2188" s="5" t="s">
        <v>115</v>
      </c>
      <c r="D2188" s="104" t="s">
        <v>37</v>
      </c>
      <c r="E2188" s="114" t="s">
        <v>49</v>
      </c>
      <c r="F2188" s="56" t="str">
        <f t="shared" si="71"/>
        <v>—</v>
      </c>
      <c r="G2188" s="5" t="s">
        <v>173</v>
      </c>
    </row>
    <row r="2189" spans="1:7" x14ac:dyDescent="0.2">
      <c r="A2189" s="3" t="str">
        <f t="shared" si="70"/>
        <v>Interpréter les résultats des analyses de laboratoireQuébecInfirmières psychiatriques autorisées</v>
      </c>
      <c r="B2189" s="3" t="s">
        <v>158</v>
      </c>
      <c r="C2189" s="5" t="s">
        <v>115</v>
      </c>
      <c r="D2189" s="104" t="s">
        <v>37</v>
      </c>
      <c r="E2189" s="114" t="s">
        <v>50</v>
      </c>
      <c r="F2189" s="56" t="str">
        <f t="shared" si="71"/>
        <v>—</v>
      </c>
      <c r="G2189" s="5" t="s">
        <v>173</v>
      </c>
    </row>
    <row r="2190" spans="1:7" x14ac:dyDescent="0.2">
      <c r="A2190" s="3" t="str">
        <f t="shared" si="70"/>
        <v>Communiquer les diagnostics et les résultats des tests aux patientsQuébecInfirmières psychiatriques autorisées</v>
      </c>
      <c r="B2190" s="3" t="s">
        <v>158</v>
      </c>
      <c r="C2190" s="5" t="s">
        <v>115</v>
      </c>
      <c r="D2190" s="104" t="s">
        <v>37</v>
      </c>
      <c r="E2190" s="33" t="s">
        <v>51</v>
      </c>
      <c r="F2190" s="56" t="str">
        <f t="shared" si="71"/>
        <v>—</v>
      </c>
      <c r="G2190" s="5" t="s">
        <v>173</v>
      </c>
    </row>
    <row r="2191" spans="1:7" x14ac:dyDescent="0.2">
      <c r="A2191" s="3" t="str">
        <f t="shared" si="70"/>
        <v>Surveiller et évaluer les résultats pour le clientQuébecInfirmières psychiatriques autorisées</v>
      </c>
      <c r="B2191" s="3" t="s">
        <v>158</v>
      </c>
      <c r="C2191" s="5" t="s">
        <v>115</v>
      </c>
      <c r="D2191" s="104" t="s">
        <v>37</v>
      </c>
      <c r="E2191" s="22" t="s">
        <v>52</v>
      </c>
      <c r="F2191" s="56" t="str">
        <f t="shared" si="71"/>
        <v>—</v>
      </c>
      <c r="G2191" s="5" t="s">
        <v>173</v>
      </c>
    </row>
    <row r="2192" spans="1:7" x14ac:dyDescent="0.2">
      <c r="A2192" s="3" t="str">
        <f t="shared" si="70"/>
        <v>Effectuer des visites de suiviQuébecInfirmières psychiatriques autorisées</v>
      </c>
      <c r="B2192" s="3" t="s">
        <v>158</v>
      </c>
      <c r="C2192" s="5" t="s">
        <v>115</v>
      </c>
      <c r="D2192" s="104" t="s">
        <v>37</v>
      </c>
      <c r="E2192" s="22" t="s">
        <v>53</v>
      </c>
      <c r="F2192" s="56" t="str">
        <f t="shared" si="71"/>
        <v>—</v>
      </c>
      <c r="G2192" s="5" t="s">
        <v>173</v>
      </c>
    </row>
    <row r="2193" spans="1:7" x14ac:dyDescent="0.2">
      <c r="A2193" s="3" t="str">
        <f t="shared" si="70"/>
        <v>Manage NP-led clinics QuébecInfirmières psychiatriques autorisées</v>
      </c>
      <c r="B2193" s="3" t="s">
        <v>158</v>
      </c>
      <c r="C2193" s="5" t="s">
        <v>115</v>
      </c>
      <c r="D2193" s="104" t="s">
        <v>37</v>
      </c>
      <c r="E2193" s="89" t="s">
        <v>174</v>
      </c>
      <c r="F2193" s="56" t="str">
        <f t="shared" si="71"/>
        <v>—</v>
      </c>
      <c r="G2193" s="5" t="s">
        <v>173</v>
      </c>
    </row>
    <row r="2194" spans="1:7" x14ac:dyDescent="0.2">
      <c r="A2194" s="3" t="str">
        <f t="shared" si="70"/>
        <v>Roster and manage patientsQuébecInfirmières psychiatriques autorisées</v>
      </c>
      <c r="B2194" s="3" t="s">
        <v>158</v>
      </c>
      <c r="C2194" s="5" t="s">
        <v>115</v>
      </c>
      <c r="D2194" s="104" t="s">
        <v>37</v>
      </c>
      <c r="E2194" s="89" t="s">
        <v>175</v>
      </c>
      <c r="F2194" s="56" t="str">
        <f t="shared" si="71"/>
        <v>—</v>
      </c>
      <c r="G2194" s="5" t="s">
        <v>173</v>
      </c>
    </row>
    <row r="2195" spans="1:7" x14ac:dyDescent="0.2">
      <c r="A2195" s="3" t="str">
        <f t="shared" si="70"/>
        <v>Practise autonomouslyQuébecInfirmières psychiatriques autorisées</v>
      </c>
      <c r="B2195" s="3" t="s">
        <v>158</v>
      </c>
      <c r="C2195" s="5" t="s">
        <v>115</v>
      </c>
      <c r="D2195" s="104" t="s">
        <v>37</v>
      </c>
      <c r="E2195" s="89" t="s">
        <v>176</v>
      </c>
      <c r="F2195" s="56" t="str">
        <f t="shared" si="71"/>
        <v>—</v>
      </c>
      <c r="G2195" s="5" t="s">
        <v>173</v>
      </c>
    </row>
    <row r="2196" spans="1:7" x14ac:dyDescent="0.2">
      <c r="A2196" s="3" t="str">
        <f t="shared" si="70"/>
        <v>Soigner des blessures (au-dessus du derme)QuébecInfirmières psychiatriques autorisées</v>
      </c>
      <c r="B2196" s="3" t="s">
        <v>163</v>
      </c>
      <c r="C2196" s="5" t="s">
        <v>115</v>
      </c>
      <c r="D2196" s="104" t="s">
        <v>37</v>
      </c>
      <c r="E2196" s="33" t="s">
        <v>55</v>
      </c>
      <c r="F2196" s="56" t="str">
        <f t="shared" si="71"/>
        <v>—</v>
      </c>
      <c r="G2196" s="5" t="s">
        <v>173</v>
      </c>
    </row>
    <row r="2197" spans="1:7" x14ac:dyDescent="0.2">
      <c r="A2197" s="3" t="str">
        <f t="shared" si="70"/>
        <v>Effectuer des interventions sous le dermeQuébecInfirmières psychiatriques autorisées</v>
      </c>
      <c r="B2197" s="3" t="s">
        <v>163</v>
      </c>
      <c r="C2197" s="5" t="s">
        <v>115</v>
      </c>
      <c r="D2197" s="104" t="s">
        <v>37</v>
      </c>
      <c r="E2197" s="114" t="s">
        <v>56</v>
      </c>
      <c r="F2197" s="56" t="str">
        <f t="shared" si="71"/>
        <v>—</v>
      </c>
      <c r="G2197" s="5" t="s">
        <v>173</v>
      </c>
    </row>
    <row r="2198" spans="1:7" x14ac:dyDescent="0.2">
      <c r="A2198" s="3" t="str">
        <f t="shared" si="70"/>
        <v>Installer une ligne intraveineuseQuébecInfirmières psychiatriques autorisées</v>
      </c>
      <c r="B2198" s="3" t="s">
        <v>163</v>
      </c>
      <c r="C2198" s="5" t="s">
        <v>115</v>
      </c>
      <c r="D2198" s="104" t="s">
        <v>37</v>
      </c>
      <c r="E2198" s="114" t="s">
        <v>57</v>
      </c>
      <c r="F2198" s="56" t="str">
        <f t="shared" si="71"/>
        <v>—</v>
      </c>
      <c r="G2198" s="5" t="s">
        <v>173</v>
      </c>
    </row>
    <row r="2199" spans="1:7" x14ac:dyDescent="0.2">
      <c r="A2199" s="3" t="str">
        <f t="shared" si="70"/>
        <v>Effectuer des interventions qui requièrent d’insérer un instrument ou un doigt dans un orifice corporelQuébecInfirmières psychiatriques autorisées</v>
      </c>
      <c r="B2199" s="3" t="s">
        <v>163</v>
      </c>
      <c r="C2199" s="5" t="s">
        <v>115</v>
      </c>
      <c r="D2199" s="104" t="s">
        <v>37</v>
      </c>
      <c r="E2199" s="114" t="s">
        <v>58</v>
      </c>
      <c r="F2199" s="56" t="str">
        <f t="shared" si="71"/>
        <v>—</v>
      </c>
      <c r="G2199" s="5" t="s">
        <v>173</v>
      </c>
    </row>
    <row r="2200" spans="1:7" x14ac:dyDescent="0.2">
      <c r="A2200" s="3" t="str">
        <f t="shared" si="70"/>
        <v>Prescrire une forme de traitement par rayonnementQuébecInfirmières psychiatriques autorisées</v>
      </c>
      <c r="B2200" s="3" t="s">
        <v>163</v>
      </c>
      <c r="C2200" s="5" t="s">
        <v>115</v>
      </c>
      <c r="D2200" s="104" t="s">
        <v>37</v>
      </c>
      <c r="E2200" s="33" t="s">
        <v>59</v>
      </c>
      <c r="F2200" s="56" t="str">
        <f t="shared" si="71"/>
        <v>—</v>
      </c>
      <c r="G2200" s="5" t="s">
        <v>173</v>
      </c>
    </row>
    <row r="2201" spans="1:7" x14ac:dyDescent="0.2">
      <c r="A2201" s="3" t="str">
        <f t="shared" si="70"/>
        <v>Appliquer une forme de traitement par rayonnementQuébecInfirmières psychiatriques autorisées</v>
      </c>
      <c r="B2201" s="3" t="s">
        <v>163</v>
      </c>
      <c r="C2201" s="5" t="s">
        <v>115</v>
      </c>
      <c r="D2201" s="104" t="s">
        <v>37</v>
      </c>
      <c r="E2201" s="33" t="s">
        <v>60</v>
      </c>
      <c r="F2201" s="56" t="str">
        <f t="shared" si="71"/>
        <v>—</v>
      </c>
      <c r="G2201" s="5" t="s">
        <v>173</v>
      </c>
    </row>
    <row r="2202" spans="1:7" x14ac:dyDescent="0.2">
      <c r="A2202" s="3" t="str">
        <f t="shared" si="70"/>
        <v>Effectuer un électrocardiogrammeQuébecInfirmières psychiatriques autorisées</v>
      </c>
      <c r="B2202" s="3" t="s">
        <v>163</v>
      </c>
      <c r="C2202" s="5" t="s">
        <v>115</v>
      </c>
      <c r="D2202" s="104" t="s">
        <v>37</v>
      </c>
      <c r="E2202" s="114" t="s">
        <v>61</v>
      </c>
      <c r="F2202" s="56" t="str">
        <f t="shared" si="71"/>
        <v>—</v>
      </c>
      <c r="G2202" s="5" t="s">
        <v>173</v>
      </c>
    </row>
    <row r="2203" spans="1:7" x14ac:dyDescent="0.2">
      <c r="A2203" s="3" t="str">
        <f t="shared" si="70"/>
        <v>Interpréter un électrocardiogrammeQuébecInfirmières psychiatriques autorisées</v>
      </c>
      <c r="B2203" s="3" t="s">
        <v>163</v>
      </c>
      <c r="C2203" s="5" t="s">
        <v>115</v>
      </c>
      <c r="D2203" s="104" t="s">
        <v>37</v>
      </c>
      <c r="E2203" s="114" t="s">
        <v>62</v>
      </c>
      <c r="F2203" s="56" t="str">
        <f t="shared" si="71"/>
        <v>—</v>
      </c>
      <c r="G2203" s="5" t="s">
        <v>173</v>
      </c>
    </row>
    <row r="2204" spans="1:7" x14ac:dyDescent="0.2">
      <c r="A2204" s="3" t="str">
        <f t="shared" si="70"/>
        <v>Prescrire des analyses de sang et des produits sanguinsQuébecInfirmières psychiatriques autorisées</v>
      </c>
      <c r="B2204" s="3" t="s">
        <v>163</v>
      </c>
      <c r="C2204" s="5" t="s">
        <v>115</v>
      </c>
      <c r="D2204" s="104" t="s">
        <v>37</v>
      </c>
      <c r="E2204" s="119" t="s">
        <v>63</v>
      </c>
      <c r="F2204" s="56" t="str">
        <f t="shared" si="71"/>
        <v>—</v>
      </c>
      <c r="G2204" s="5" t="s">
        <v>173</v>
      </c>
    </row>
    <row r="2205" spans="1:7" x14ac:dyDescent="0.2">
      <c r="A2205" s="3" t="str">
        <f t="shared" si="70"/>
        <v>Prescrire toute forme de radiothérapieQuébecInfirmières psychiatriques autorisées</v>
      </c>
      <c r="B2205" s="3" t="s">
        <v>163</v>
      </c>
      <c r="C2205" s="5" t="s">
        <v>115</v>
      </c>
      <c r="D2205" s="104" t="s">
        <v>37</v>
      </c>
      <c r="E2205" s="33" t="s">
        <v>64</v>
      </c>
      <c r="F2205" s="56" t="str">
        <f t="shared" si="71"/>
        <v>—</v>
      </c>
      <c r="G2205" s="5" t="s">
        <v>173</v>
      </c>
    </row>
    <row r="2206" spans="1:7" x14ac:dyDescent="0.2">
      <c r="A2206" s="3" t="str">
        <f t="shared" si="70"/>
        <v>Appliquer toute forme de radiothérapieQuébecInfirmières psychiatriques autorisées</v>
      </c>
      <c r="B2206" s="3" t="s">
        <v>163</v>
      </c>
      <c r="C2206" s="5" t="s">
        <v>115</v>
      </c>
      <c r="D2206" s="104" t="s">
        <v>37</v>
      </c>
      <c r="E2206" s="33" t="s">
        <v>65</v>
      </c>
      <c r="F2206" s="56" t="str">
        <f t="shared" si="71"/>
        <v>—</v>
      </c>
      <c r="G2206" s="5" t="s">
        <v>173</v>
      </c>
    </row>
    <row r="2207" spans="1:7" x14ac:dyDescent="0.2">
      <c r="A2207" s="3" t="str">
        <f t="shared" si="70"/>
        <v>Prescrire des traitements cosmétiques comme le BotoxQuébecInfirmières psychiatriques autorisées</v>
      </c>
      <c r="B2207" s="3" t="s">
        <v>163</v>
      </c>
      <c r="C2207" s="5" t="s">
        <v>115</v>
      </c>
      <c r="D2207" s="104" t="s">
        <v>37</v>
      </c>
      <c r="E2207" s="33" t="s">
        <v>66</v>
      </c>
      <c r="F2207" s="56" t="str">
        <f t="shared" si="71"/>
        <v>—</v>
      </c>
      <c r="G2207" s="5" t="s">
        <v>173</v>
      </c>
    </row>
    <row r="2208" spans="1:7" x14ac:dyDescent="0.2">
      <c r="A2208" s="3" t="str">
        <f t="shared" si="70"/>
        <v>Appliquer des traitements cosmétiques comme le BotoxQuébecInfirmières psychiatriques autorisées</v>
      </c>
      <c r="B2208" s="3" t="s">
        <v>163</v>
      </c>
      <c r="C2208" s="5" t="s">
        <v>115</v>
      </c>
      <c r="D2208" s="104" t="s">
        <v>37</v>
      </c>
      <c r="E2208" s="33" t="s">
        <v>67</v>
      </c>
      <c r="F2208" s="56" t="str">
        <f t="shared" si="71"/>
        <v>—</v>
      </c>
      <c r="G2208" s="5" t="s">
        <v>173</v>
      </c>
    </row>
    <row r="2209" spans="1:7" x14ac:dyDescent="0.2">
      <c r="A2209" s="3" t="str">
        <f t="shared" si="70"/>
        <v>Immobiliser des fracturesQuébecInfirmières psychiatriques autorisées</v>
      </c>
      <c r="B2209" s="3" t="s">
        <v>163</v>
      </c>
      <c r="C2209" s="5" t="s">
        <v>115</v>
      </c>
      <c r="D2209" s="104" t="s">
        <v>37</v>
      </c>
      <c r="E2209" s="33" t="s">
        <v>68</v>
      </c>
      <c r="F2209" s="56" t="str">
        <f t="shared" si="71"/>
        <v>—</v>
      </c>
      <c r="G2209" s="5" t="s">
        <v>173</v>
      </c>
    </row>
    <row r="2210" spans="1:7" x14ac:dyDescent="0.2">
      <c r="A2210" s="3" t="str">
        <f t="shared" si="70"/>
        <v>Réduire une luxationQuébecInfirmières psychiatriques autorisées</v>
      </c>
      <c r="B2210" s="3" t="s">
        <v>163</v>
      </c>
      <c r="C2210" s="5" t="s">
        <v>115</v>
      </c>
      <c r="D2210" s="104" t="s">
        <v>37</v>
      </c>
      <c r="E2210" s="33" t="s">
        <v>69</v>
      </c>
      <c r="F2210" s="56" t="str">
        <f t="shared" si="71"/>
        <v>—</v>
      </c>
      <c r="G2210" s="5" t="s">
        <v>173</v>
      </c>
    </row>
    <row r="2211" spans="1:7" x14ac:dyDescent="0.2">
      <c r="A2211" s="3" t="str">
        <f t="shared" si="70"/>
        <v>Installer un plâtreQuébecInfirmières psychiatriques autorisées</v>
      </c>
      <c r="B2211" s="3" t="s">
        <v>163</v>
      </c>
      <c r="C2211" s="5" t="s">
        <v>115</v>
      </c>
      <c r="D2211" s="104" t="s">
        <v>37</v>
      </c>
      <c r="E2211" s="33" t="s">
        <v>70</v>
      </c>
      <c r="F2211" s="56" t="str">
        <f t="shared" si="71"/>
        <v>—</v>
      </c>
      <c r="G2211" s="5" t="s">
        <v>173</v>
      </c>
    </row>
    <row r="2212" spans="1:7" x14ac:dyDescent="0.2">
      <c r="A2212" s="3" t="str">
        <f t="shared" si="70"/>
        <v>Appliquer une contentionQuébecInfirmières psychiatriques autorisées</v>
      </c>
      <c r="B2212" s="3" t="s">
        <v>163</v>
      </c>
      <c r="C2212" s="5" t="s">
        <v>115</v>
      </c>
      <c r="D2212" s="104" t="s">
        <v>37</v>
      </c>
      <c r="E2212" s="33" t="s">
        <v>71</v>
      </c>
      <c r="F2212" s="56" t="str">
        <f t="shared" si="71"/>
        <v>—</v>
      </c>
      <c r="G2212" s="5" t="s">
        <v>173</v>
      </c>
    </row>
    <row r="2213" spans="1:7" x14ac:dyDescent="0.2">
      <c r="A2213" s="3" t="str">
        <f t="shared" si="70"/>
        <v>Gérer une contentionQuébecInfirmières psychiatriques autorisées</v>
      </c>
      <c r="B2213" s="3" t="s">
        <v>163</v>
      </c>
      <c r="C2213" s="5" t="s">
        <v>115</v>
      </c>
      <c r="D2213" s="104" t="s">
        <v>37</v>
      </c>
      <c r="E2213" s="33" t="s">
        <v>72</v>
      </c>
      <c r="F2213" s="56" t="str">
        <f t="shared" si="71"/>
        <v>—</v>
      </c>
      <c r="G2213" s="5" t="s">
        <v>173</v>
      </c>
    </row>
    <row r="2214" spans="1:7" x14ac:dyDescent="0.2">
      <c r="A2214" s="3" t="str">
        <f t="shared" si="70"/>
        <v>Réaliser des évaluations d’infections transmissibles sexuellement (ITS)QuébecInfirmières psychiatriques autorisées</v>
      </c>
      <c r="B2214" s="3" t="s">
        <v>163</v>
      </c>
      <c r="C2214" s="5" t="s">
        <v>115</v>
      </c>
      <c r="D2214" s="104" t="s">
        <v>37</v>
      </c>
      <c r="E2214" s="114" t="s">
        <v>73</v>
      </c>
      <c r="F2214" s="56" t="str">
        <f t="shared" si="71"/>
        <v>—</v>
      </c>
      <c r="G2214" s="5" t="s">
        <v>173</v>
      </c>
    </row>
    <row r="2215" spans="1:7" x14ac:dyDescent="0.2">
      <c r="A2215" s="3" t="str">
        <f t="shared" si="70"/>
        <v>Évaluer la contraceptionQuébecInfirmières psychiatriques autorisées</v>
      </c>
      <c r="B2215" s="3" t="s">
        <v>163</v>
      </c>
      <c r="C2215" s="5" t="s">
        <v>115</v>
      </c>
      <c r="D2215" s="104" t="s">
        <v>37</v>
      </c>
      <c r="E2215" s="114" t="s">
        <v>74</v>
      </c>
      <c r="F2215" s="56" t="str">
        <f t="shared" si="71"/>
        <v>—</v>
      </c>
      <c r="G2215" s="5" t="s">
        <v>173</v>
      </c>
    </row>
    <row r="2216" spans="1:7" x14ac:dyDescent="0.2">
      <c r="A2216" s="3" t="str">
        <f t="shared" si="70"/>
        <v>Insérer des dispositifs intra-utérinsQuébecInfirmières psychiatriques autorisées</v>
      </c>
      <c r="B2216" s="3" t="s">
        <v>163</v>
      </c>
      <c r="C2216" s="5" t="s">
        <v>115</v>
      </c>
      <c r="D2216" s="104" t="s">
        <v>37</v>
      </c>
      <c r="E2216" s="115" t="s">
        <v>75</v>
      </c>
      <c r="F2216" s="56" t="str">
        <f t="shared" si="71"/>
        <v>—</v>
      </c>
      <c r="G2216" s="5" t="s">
        <v>173</v>
      </c>
    </row>
    <row r="2217" spans="1:7" x14ac:dyDescent="0.2">
      <c r="A2217" s="3" t="str">
        <f t="shared" si="70"/>
        <v>Effectuer un examen pelvienQuébecInfirmières psychiatriques autorisées</v>
      </c>
      <c r="B2217" s="3" t="s">
        <v>163</v>
      </c>
      <c r="C2217" s="5" t="s">
        <v>115</v>
      </c>
      <c r="D2217" s="104" t="s">
        <v>37</v>
      </c>
      <c r="E2217" s="114" t="s">
        <v>76</v>
      </c>
      <c r="F2217" s="56" t="str">
        <f t="shared" si="71"/>
        <v>—</v>
      </c>
      <c r="G2217" s="5" t="s">
        <v>173</v>
      </c>
    </row>
    <row r="2218" spans="1:7" x14ac:dyDescent="0.2">
      <c r="A2218" s="3" t="str">
        <f t="shared" si="70"/>
        <v>Dépister le cancer du col de l’utérus QuébecInfirmières psychiatriques autorisées</v>
      </c>
      <c r="B2218" s="3" t="s">
        <v>163</v>
      </c>
      <c r="C2218" s="5" t="s">
        <v>115</v>
      </c>
      <c r="D2218" s="104" t="s">
        <v>37</v>
      </c>
      <c r="E2218" s="114" t="s">
        <v>77</v>
      </c>
      <c r="F2218" s="56" t="str">
        <f t="shared" si="71"/>
        <v>—</v>
      </c>
      <c r="G2218" s="5" t="s">
        <v>173</v>
      </c>
    </row>
    <row r="2219" spans="1:7" x14ac:dyDescent="0.2">
      <c r="A2219" s="3" t="str">
        <f t="shared" si="70"/>
        <v>Dépister les troubles de santé mentaleQuébecInfirmières psychiatriques autorisées</v>
      </c>
      <c r="B2219" s="3" t="s">
        <v>163</v>
      </c>
      <c r="C2219" s="5" t="s">
        <v>115</v>
      </c>
      <c r="D2219" s="104" t="s">
        <v>37</v>
      </c>
      <c r="E2219" s="114" t="s">
        <v>78</v>
      </c>
      <c r="F2219" s="56" t="str">
        <f t="shared" si="71"/>
        <v>—</v>
      </c>
      <c r="G2219" s="5" t="s">
        <v>173</v>
      </c>
    </row>
    <row r="2220" spans="1:7" x14ac:dyDescent="0.2">
      <c r="A2220" s="3" t="str">
        <f t="shared" si="70"/>
        <v>Dépister l’utilisation de substancesQuébecInfirmières psychiatriques autorisées</v>
      </c>
      <c r="B2220" s="3" t="s">
        <v>163</v>
      </c>
      <c r="C2220" s="5" t="s">
        <v>115</v>
      </c>
      <c r="D2220" s="104" t="s">
        <v>37</v>
      </c>
      <c r="E2220" s="114" t="s">
        <v>79</v>
      </c>
      <c r="F2220" s="56" t="str">
        <f t="shared" si="71"/>
        <v>—</v>
      </c>
      <c r="G2220" s="5" t="s">
        <v>173</v>
      </c>
    </row>
    <row r="2221" spans="1:7" x14ac:dyDescent="0.2">
      <c r="A2221" s="3" t="str">
        <f t="shared" si="70"/>
        <v>Effectuer des tests d’allergiesQuébecInfirmières psychiatriques autorisées</v>
      </c>
      <c r="B2221" s="3" t="s">
        <v>163</v>
      </c>
      <c r="C2221" s="5" t="s">
        <v>115</v>
      </c>
      <c r="D2221" s="104" t="s">
        <v>37</v>
      </c>
      <c r="E2221" s="114" t="s">
        <v>80</v>
      </c>
      <c r="F2221" s="56" t="str">
        <f t="shared" si="71"/>
        <v>—</v>
      </c>
      <c r="G2221" s="5" t="s">
        <v>173</v>
      </c>
    </row>
    <row r="2222" spans="1:7" x14ac:dyDescent="0.2">
      <c r="A2222" s="3" t="str">
        <f t="shared" si="70"/>
        <v>Fournir des soins de réadaptationQuébecInfirmières psychiatriques autorisées</v>
      </c>
      <c r="B2222" s="3" t="s">
        <v>163</v>
      </c>
      <c r="C2222" s="5" t="s">
        <v>115</v>
      </c>
      <c r="D2222" s="104" t="s">
        <v>37</v>
      </c>
      <c r="E2222" s="114" t="s">
        <v>81</v>
      </c>
      <c r="F2222" s="56" t="str">
        <f t="shared" si="71"/>
        <v>—</v>
      </c>
      <c r="G2222" s="5" t="s">
        <v>173</v>
      </c>
    </row>
    <row r="2223" spans="1:7" x14ac:dyDescent="0.2">
      <c r="A2223" s="3" t="str">
        <f t="shared" si="70"/>
        <v>Offrir des services de psychothérapie pour la santé mentaleQuébecInfirmières psychiatriques autorisées</v>
      </c>
      <c r="B2223" s="3" t="s">
        <v>163</v>
      </c>
      <c r="C2223" s="5" t="s">
        <v>115</v>
      </c>
      <c r="D2223" s="104" t="s">
        <v>37</v>
      </c>
      <c r="E2223" s="33" t="s">
        <v>82</v>
      </c>
      <c r="F2223" s="56" t="str">
        <f t="shared" si="71"/>
        <v>—</v>
      </c>
      <c r="G2223" s="5" t="s">
        <v>173</v>
      </c>
    </row>
    <row r="2224" spans="1:7" x14ac:dyDescent="0.2">
      <c r="A2224" s="3" t="str">
        <f t="shared" si="70"/>
        <v>Offrir du soutien pour l’aide médicale à mourir avec supervisionQuébecInfirmières psychiatriques autorisées</v>
      </c>
      <c r="B2224" s="3" t="s">
        <v>163</v>
      </c>
      <c r="C2224" s="5" t="s">
        <v>115</v>
      </c>
      <c r="D2224" s="104" t="s">
        <v>37</v>
      </c>
      <c r="E2224" s="33" t="s">
        <v>83</v>
      </c>
      <c r="F2224" s="56" t="str">
        <f t="shared" si="71"/>
        <v>—</v>
      </c>
      <c r="G2224" s="5" t="s">
        <v>173</v>
      </c>
    </row>
    <row r="2225" spans="1:7" x14ac:dyDescent="0.2">
      <c r="A2225" s="3" t="str">
        <f t="shared" si="70"/>
        <v>Prescrire une pharmacothérapie QuébecInfirmières psychiatriques autorisées</v>
      </c>
      <c r="B2225" s="3" t="s">
        <v>164</v>
      </c>
      <c r="C2225" s="5" t="s">
        <v>115</v>
      </c>
      <c r="D2225" s="104" t="s">
        <v>37</v>
      </c>
      <c r="E2225" s="33" t="s">
        <v>85</v>
      </c>
      <c r="F2225" s="56" t="str">
        <f t="shared" si="71"/>
        <v>—</v>
      </c>
      <c r="G2225" s="5" t="s">
        <v>173</v>
      </c>
    </row>
    <row r="2226" spans="1:7" x14ac:dyDescent="0.2">
      <c r="A2226" s="3" t="str">
        <f t="shared" si="70"/>
        <v>Préparer des médicaments d’ordonnanceQuébecInfirmières psychiatriques autorisées</v>
      </c>
      <c r="B2226" s="3" t="s">
        <v>164</v>
      </c>
      <c r="C2226" s="5" t="s">
        <v>115</v>
      </c>
      <c r="D2226" s="104" t="s">
        <v>37</v>
      </c>
      <c r="E2226" s="114" t="s">
        <v>86</v>
      </c>
      <c r="F2226" s="56" t="str">
        <f t="shared" si="71"/>
        <v>—</v>
      </c>
      <c r="G2226" s="5" t="s">
        <v>173</v>
      </c>
    </row>
    <row r="2227" spans="1:7" x14ac:dyDescent="0.2">
      <c r="A2227" s="3" t="str">
        <f t="shared" si="70"/>
        <v>Administrer des médicaments prescritsQuébecInfirmières psychiatriques autorisées</v>
      </c>
      <c r="B2227" s="3" t="s">
        <v>164</v>
      </c>
      <c r="C2227" s="5" t="s">
        <v>115</v>
      </c>
      <c r="D2227" s="104" t="s">
        <v>37</v>
      </c>
      <c r="E2227" s="114" t="s">
        <v>87</v>
      </c>
      <c r="F2227" s="56" t="str">
        <f t="shared" si="71"/>
        <v>—</v>
      </c>
      <c r="G2227" s="5" t="s">
        <v>173</v>
      </c>
    </row>
    <row r="2228" spans="1:7" x14ac:dyDescent="0.2">
      <c r="A2228" s="3" t="str">
        <f t="shared" si="70"/>
        <v>Prescrire des substances contrôléesQuébecInfirmières psychiatriques autorisées</v>
      </c>
      <c r="B2228" s="3" t="s">
        <v>164</v>
      </c>
      <c r="C2228" s="5" t="s">
        <v>115</v>
      </c>
      <c r="D2228" s="104" t="s">
        <v>37</v>
      </c>
      <c r="E2228" s="33" t="s">
        <v>88</v>
      </c>
      <c r="F2228" s="56" t="str">
        <f t="shared" si="71"/>
        <v>—</v>
      </c>
      <c r="G2228" s="5" t="s">
        <v>173</v>
      </c>
    </row>
    <row r="2229" spans="1:7" x14ac:dyDescent="0.2">
      <c r="A2229" s="3" t="str">
        <f t="shared" si="70"/>
        <v>Administrer des substances contrôlées QuébecInfirmières psychiatriques autorisées</v>
      </c>
      <c r="B2229" s="3" t="s">
        <v>164</v>
      </c>
      <c r="C2229" s="5" t="s">
        <v>115</v>
      </c>
      <c r="D2229" s="104" t="s">
        <v>37</v>
      </c>
      <c r="E2229" s="114" t="s">
        <v>190</v>
      </c>
      <c r="F2229" s="56" t="str">
        <f t="shared" si="71"/>
        <v>—</v>
      </c>
      <c r="G2229" s="5" t="s">
        <v>173</v>
      </c>
    </row>
    <row r="2230" spans="1:7" x14ac:dyDescent="0.2">
      <c r="A2230" s="3" t="str">
        <f t="shared" si="70"/>
        <v>Prescrire des vaccinsQuébecInfirmières psychiatriques autorisées</v>
      </c>
      <c r="B2230" s="3" t="s">
        <v>164</v>
      </c>
      <c r="C2230" s="5" t="s">
        <v>115</v>
      </c>
      <c r="D2230" s="104" t="s">
        <v>37</v>
      </c>
      <c r="E2230" s="33" t="s">
        <v>89</v>
      </c>
      <c r="F2230" s="56" t="str">
        <f t="shared" si="71"/>
        <v>—</v>
      </c>
      <c r="G2230" s="5" t="s">
        <v>173</v>
      </c>
    </row>
    <row r="2231" spans="1:7" x14ac:dyDescent="0.2">
      <c r="A2231" s="3" t="str">
        <f t="shared" si="70"/>
        <v>Administrer des vaccinsQuébecInfirmières psychiatriques autorisées</v>
      </c>
      <c r="B2231" s="3" t="s">
        <v>164</v>
      </c>
      <c r="C2231" s="5" t="s">
        <v>115</v>
      </c>
      <c r="D2231" s="104" t="s">
        <v>37</v>
      </c>
      <c r="E2231" s="114" t="s">
        <v>189</v>
      </c>
      <c r="F2231" s="56" t="str">
        <f t="shared" si="71"/>
        <v>—</v>
      </c>
      <c r="G2231" s="5" t="s">
        <v>173</v>
      </c>
    </row>
    <row r="2232" spans="1:7" x14ac:dyDescent="0.2">
      <c r="A2232" s="3" t="str">
        <f t="shared" si="70"/>
        <v>Gérer le travail et l’accouchement de manière autonome QuébecInfirmières psychiatriques autorisées</v>
      </c>
      <c r="B2232" s="3" t="s">
        <v>165</v>
      </c>
      <c r="C2232" s="5" t="s">
        <v>115</v>
      </c>
      <c r="D2232" s="104" t="s">
        <v>37</v>
      </c>
      <c r="E2232" s="33" t="s">
        <v>91</v>
      </c>
      <c r="F2232" s="56" t="str">
        <f t="shared" si="71"/>
        <v>—</v>
      </c>
      <c r="G2232" s="5" t="s">
        <v>173</v>
      </c>
    </row>
    <row r="2233" spans="1:7" x14ac:dyDescent="0.2">
      <c r="A2233" s="3" t="str">
        <f t="shared" si="70"/>
        <v>Confirmer un décèsQuébecInfirmières psychiatriques autorisées</v>
      </c>
      <c r="B2233" s="3" t="s">
        <v>165</v>
      </c>
      <c r="C2233" s="5" t="s">
        <v>115</v>
      </c>
      <c r="D2233" s="104" t="s">
        <v>37</v>
      </c>
      <c r="E2233" s="33" t="s">
        <v>92</v>
      </c>
      <c r="F2233" s="56" t="str">
        <f t="shared" si="71"/>
        <v>—</v>
      </c>
      <c r="G2233" s="5" t="s">
        <v>173</v>
      </c>
    </row>
    <row r="2234" spans="1:7" x14ac:dyDescent="0.2">
      <c r="A2234" s="3" t="str">
        <f t="shared" si="70"/>
        <v>Admettre des patients à l’hôpital et leur accorder un congéQuébecInfirmières psychiatriques autorisées</v>
      </c>
      <c r="B2234" s="3" t="s">
        <v>165</v>
      </c>
      <c r="C2234" s="5" t="s">
        <v>115</v>
      </c>
      <c r="D2234" s="104" t="s">
        <v>37</v>
      </c>
      <c r="E2234" s="33" t="s">
        <v>93</v>
      </c>
      <c r="F2234" s="56" t="str">
        <f t="shared" si="71"/>
        <v>—</v>
      </c>
      <c r="G2234" s="5" t="s">
        <v>173</v>
      </c>
    </row>
    <row r="2235" spans="1:7" x14ac:dyDescent="0.2">
      <c r="A2235" s="3" t="str">
        <f t="shared" si="70"/>
        <v>Certifier un décès (c.-à.-d. remplir le certificat de décès)QuébecInfirmières psychiatriques autorisées</v>
      </c>
      <c r="B2235" s="3" t="s">
        <v>165</v>
      </c>
      <c r="C2235" s="5" t="s">
        <v>115</v>
      </c>
      <c r="D2235" s="104" t="s">
        <v>37</v>
      </c>
      <c r="E2235" s="33" t="s">
        <v>94</v>
      </c>
      <c r="F2235" s="56" t="str">
        <f t="shared" si="71"/>
        <v>—</v>
      </c>
      <c r="G2235" s="5" t="s">
        <v>173</v>
      </c>
    </row>
    <row r="2236" spans="1:7" x14ac:dyDescent="0.2">
      <c r="A2236" s="3" t="str">
        <f t="shared" si="70"/>
        <v>Effectuer un examen médical pour le permis de conduireQuébecInfirmières psychiatriques autorisées</v>
      </c>
      <c r="B2236" s="3" t="s">
        <v>165</v>
      </c>
      <c r="C2236" s="5" t="s">
        <v>115</v>
      </c>
      <c r="D2236" s="104" t="s">
        <v>37</v>
      </c>
      <c r="E2236" s="33" t="s">
        <v>95</v>
      </c>
      <c r="F2236" s="56" t="str">
        <f t="shared" si="71"/>
        <v>—</v>
      </c>
      <c r="G2236" s="5" t="s">
        <v>173</v>
      </c>
    </row>
    <row r="2237" spans="1:7" x14ac:dyDescent="0.2">
      <c r="A2237" s="3" t="str">
        <f t="shared" si="70"/>
        <v>Remplir les formulaires d’invalidité fédérauxQuébecInfirmières psychiatriques autorisées</v>
      </c>
      <c r="B2237" s="3" t="s">
        <v>165</v>
      </c>
      <c r="C2237" s="5" t="s">
        <v>115</v>
      </c>
      <c r="D2237" s="104" t="s">
        <v>37</v>
      </c>
      <c r="E2237" s="33" t="s">
        <v>96</v>
      </c>
      <c r="F2237" s="56" t="str">
        <f t="shared" si="71"/>
        <v>—</v>
      </c>
      <c r="G2237" s="5" t="s">
        <v>173</v>
      </c>
    </row>
    <row r="2238" spans="1:7" x14ac:dyDescent="0.2">
      <c r="A2238" s="3" t="str">
        <f t="shared" si="70"/>
        <v>Remplir les formulaires médicaux provinciaux ou territoriauxQuébecInfirmières psychiatriques autorisées</v>
      </c>
      <c r="B2238" s="3" t="s">
        <v>165</v>
      </c>
      <c r="C2238" s="5" t="s">
        <v>115</v>
      </c>
      <c r="D2238" s="104" t="s">
        <v>37</v>
      </c>
      <c r="E2238" s="33" t="s">
        <v>97</v>
      </c>
      <c r="F2238" s="56" t="str">
        <f t="shared" si="71"/>
        <v>—</v>
      </c>
      <c r="G2238" s="5" t="s">
        <v>173</v>
      </c>
    </row>
    <row r="2239" spans="1:7" x14ac:dyDescent="0.2">
      <c r="A2239" s="3" t="str">
        <f t="shared" si="70"/>
        <v>Signer les formulaires d’obtention de vignette pour personnes handicapéesQuébecInfirmières psychiatriques autorisées</v>
      </c>
      <c r="B2239" s="3" t="s">
        <v>165</v>
      </c>
      <c r="C2239" s="5" t="s">
        <v>115</v>
      </c>
      <c r="D2239" s="104" t="s">
        <v>37</v>
      </c>
      <c r="E2239" s="33" t="s">
        <v>98</v>
      </c>
      <c r="F2239" s="56" t="str">
        <f t="shared" si="71"/>
        <v>—</v>
      </c>
      <c r="G2239" s="5" t="s">
        <v>173</v>
      </c>
    </row>
    <row r="2240" spans="1:7" x14ac:dyDescent="0.2">
      <c r="A2240" s="3" t="str">
        <f t="shared" si="70"/>
        <v>Admettre des patients à des établissements de soins de longue durée QuébecInfirmières psychiatriques autorisées</v>
      </c>
      <c r="B2240" s="3" t="s">
        <v>165</v>
      </c>
      <c r="C2240" s="5" t="s">
        <v>115</v>
      </c>
      <c r="D2240" s="104" t="s">
        <v>37</v>
      </c>
      <c r="E2240" s="33" t="s">
        <v>99</v>
      </c>
      <c r="F2240" s="56" t="str">
        <f t="shared" si="71"/>
        <v>—</v>
      </c>
      <c r="G2240" s="5" t="s">
        <v>173</v>
      </c>
    </row>
    <row r="2241" spans="1:7" x14ac:dyDescent="0.2">
      <c r="A2241" s="3" t="str">
        <f t="shared" si="70"/>
        <v>Remplir la Formule 1 d’admission non volontaire à l’hôpital QuébecInfirmières psychiatriques autorisées</v>
      </c>
      <c r="B2241" s="3" t="s">
        <v>165</v>
      </c>
      <c r="C2241" s="5" t="s">
        <v>115</v>
      </c>
      <c r="D2241" s="104" t="s">
        <v>37</v>
      </c>
      <c r="E2241" s="33" t="s">
        <v>100</v>
      </c>
      <c r="F2241" s="56" t="str">
        <f t="shared" si="71"/>
        <v>—</v>
      </c>
      <c r="G2241" s="5" t="s">
        <v>173</v>
      </c>
    </row>
    <row r="2242" spans="1:7" x14ac:dyDescent="0.2">
      <c r="A2242" s="3" t="str">
        <f t="shared" si="70"/>
        <v>Tenir une clinique de gestion des maladies (soin des pieds, diabète) QuébecInfirmières psychiatriques autorisées</v>
      </c>
      <c r="B2242" s="3" t="s">
        <v>165</v>
      </c>
      <c r="C2242" s="5" t="s">
        <v>115</v>
      </c>
      <c r="D2242" s="104" t="s">
        <v>37</v>
      </c>
      <c r="E2242" s="114" t="s">
        <v>101</v>
      </c>
      <c r="F2242" s="56" t="str">
        <f t="shared" si="71"/>
        <v>—</v>
      </c>
      <c r="G2242" s="5" t="s">
        <v>173</v>
      </c>
    </row>
    <row r="2243" spans="1:7" hidden="1" x14ac:dyDescent="0.2">
      <c r="A2243" s="3" t="str">
        <f t="shared" si="70"/>
        <v/>
      </c>
      <c r="B2243" s="3"/>
      <c r="C2243" s="3"/>
      <c r="D2243" s="17"/>
      <c r="E2243" s="22"/>
      <c r="F2243" s="56"/>
      <c r="G2243" s="93"/>
    </row>
    <row r="2244" spans="1:7" hidden="1" x14ac:dyDescent="0.2">
      <c r="A2244" s="3" t="str">
        <f t="shared" ref="A2244:A2307" si="72">CONCATENATE(E2244,C2244,D2244)</f>
        <v/>
      </c>
      <c r="B2244" s="3"/>
      <c r="C2244" s="3"/>
      <c r="D2244" s="17"/>
      <c r="E2244" s="22"/>
      <c r="F2244" s="56"/>
      <c r="G2244" s="93"/>
    </row>
    <row r="2245" spans="1:7" hidden="1" x14ac:dyDescent="0.2">
      <c r="A2245" s="3" t="str">
        <f t="shared" si="72"/>
        <v/>
      </c>
      <c r="B2245" s="3"/>
      <c r="C2245" s="3"/>
      <c r="D2245" s="17"/>
      <c r="E2245" s="22"/>
      <c r="F2245" s="56"/>
      <c r="G2245" s="93"/>
    </row>
    <row r="2246" spans="1:7" hidden="1" x14ac:dyDescent="0.2">
      <c r="A2246" s="3" t="str">
        <f t="shared" si="72"/>
        <v/>
      </c>
      <c r="B2246" s="3"/>
      <c r="C2246" s="3"/>
      <c r="D2246" s="17"/>
      <c r="E2246" s="22"/>
      <c r="F2246" s="56"/>
      <c r="G2246" s="93"/>
    </row>
    <row r="2247" spans="1:7" hidden="1" x14ac:dyDescent="0.2">
      <c r="A2247" s="3" t="str">
        <f t="shared" si="72"/>
        <v/>
      </c>
      <c r="B2247" s="3"/>
      <c r="C2247" s="3"/>
      <c r="D2247" s="17"/>
      <c r="E2247" s="23"/>
      <c r="F2247" s="56"/>
      <c r="G2247" s="93"/>
    </row>
    <row r="2248" spans="1:7" hidden="1" x14ac:dyDescent="0.2">
      <c r="A2248" s="3" t="str">
        <f t="shared" si="72"/>
        <v/>
      </c>
      <c r="B2248" s="3"/>
      <c r="C2248" s="3"/>
      <c r="D2248" s="17"/>
      <c r="E2248" s="23"/>
      <c r="F2248" s="56"/>
      <c r="G2248" s="93"/>
    </row>
    <row r="2249" spans="1:7" hidden="1" x14ac:dyDescent="0.2">
      <c r="A2249" s="3" t="str">
        <f t="shared" si="72"/>
        <v/>
      </c>
      <c r="B2249" s="3"/>
      <c r="C2249" s="3"/>
      <c r="D2249" s="17"/>
      <c r="E2249" s="22"/>
      <c r="F2249" s="56"/>
      <c r="G2249" s="93"/>
    </row>
    <row r="2250" spans="1:7" hidden="1" x14ac:dyDescent="0.2">
      <c r="A2250" s="3" t="str">
        <f t="shared" si="72"/>
        <v/>
      </c>
      <c r="B2250" s="3"/>
      <c r="C2250" s="3"/>
      <c r="D2250" s="17"/>
      <c r="E2250" s="22"/>
      <c r="F2250" s="56"/>
      <c r="G2250" s="93"/>
    </row>
    <row r="2251" spans="1:7" hidden="1" x14ac:dyDescent="0.2">
      <c r="A2251" s="3" t="str">
        <f t="shared" si="72"/>
        <v/>
      </c>
      <c r="B2251" s="3"/>
      <c r="C2251" s="3"/>
      <c r="D2251" s="17"/>
      <c r="E2251" s="114"/>
      <c r="F2251" s="56"/>
      <c r="G2251" s="93"/>
    </row>
    <row r="2252" spans="1:7" hidden="1" x14ac:dyDescent="0.2">
      <c r="A2252" s="3" t="str">
        <f t="shared" si="72"/>
        <v/>
      </c>
      <c r="B2252" s="3"/>
      <c r="C2252" s="3"/>
      <c r="D2252" s="17"/>
      <c r="E2252" s="114"/>
      <c r="F2252" s="56"/>
      <c r="G2252" s="93"/>
    </row>
    <row r="2253" spans="1:7" hidden="1" x14ac:dyDescent="0.2">
      <c r="A2253" s="3" t="str">
        <f t="shared" si="72"/>
        <v/>
      </c>
      <c r="B2253" s="3"/>
      <c r="C2253" s="3"/>
      <c r="D2253" s="17"/>
      <c r="E2253" s="114"/>
      <c r="F2253" s="56"/>
      <c r="G2253" s="93"/>
    </row>
    <row r="2254" spans="1:7" hidden="1" x14ac:dyDescent="0.2">
      <c r="A2254" s="3" t="str">
        <f t="shared" si="72"/>
        <v/>
      </c>
      <c r="B2254" s="3"/>
      <c r="C2254" s="3"/>
      <c r="D2254" s="17"/>
      <c r="E2254" s="33"/>
      <c r="F2254" s="56"/>
      <c r="G2254" s="93"/>
    </row>
    <row r="2255" spans="1:7" hidden="1" x14ac:dyDescent="0.2">
      <c r="A2255" s="3" t="str">
        <f t="shared" si="72"/>
        <v/>
      </c>
      <c r="B2255" s="3"/>
      <c r="C2255" s="3"/>
      <c r="D2255" s="17"/>
      <c r="E2255" s="22"/>
      <c r="F2255" s="56"/>
      <c r="G2255" s="93"/>
    </row>
    <row r="2256" spans="1:7" hidden="1" x14ac:dyDescent="0.2">
      <c r="A2256" s="3" t="str">
        <f t="shared" si="72"/>
        <v/>
      </c>
      <c r="B2256" s="3"/>
      <c r="C2256" s="3"/>
      <c r="D2256" s="17"/>
      <c r="E2256" s="22"/>
      <c r="F2256" s="56"/>
      <c r="G2256" s="93"/>
    </row>
    <row r="2257" spans="1:7" hidden="1" x14ac:dyDescent="0.2">
      <c r="A2257" s="3" t="str">
        <f t="shared" si="72"/>
        <v/>
      </c>
      <c r="B2257" s="3"/>
      <c r="C2257" s="3"/>
      <c r="D2257" s="17"/>
      <c r="E2257" s="89"/>
      <c r="F2257" s="56"/>
      <c r="G2257" s="93"/>
    </row>
    <row r="2258" spans="1:7" hidden="1" x14ac:dyDescent="0.2">
      <c r="A2258" s="3" t="str">
        <f t="shared" si="72"/>
        <v/>
      </c>
      <c r="B2258" s="3"/>
      <c r="C2258" s="3"/>
      <c r="D2258" s="17"/>
      <c r="E2258" s="89"/>
      <c r="F2258" s="56"/>
      <c r="G2258" s="93"/>
    </row>
    <row r="2259" spans="1:7" hidden="1" x14ac:dyDescent="0.2">
      <c r="A2259" s="3" t="str">
        <f t="shared" si="72"/>
        <v/>
      </c>
      <c r="B2259" s="3"/>
      <c r="C2259" s="3"/>
      <c r="D2259" s="17"/>
      <c r="E2259" s="89"/>
      <c r="F2259" s="56"/>
      <c r="G2259" s="93"/>
    </row>
    <row r="2260" spans="1:7" hidden="1" x14ac:dyDescent="0.2">
      <c r="A2260" s="3" t="str">
        <f t="shared" si="72"/>
        <v/>
      </c>
      <c r="B2260" s="3"/>
      <c r="C2260" s="3"/>
      <c r="D2260" s="17"/>
      <c r="E2260" s="33"/>
      <c r="F2260" s="56"/>
      <c r="G2260" s="93"/>
    </row>
    <row r="2261" spans="1:7" hidden="1" x14ac:dyDescent="0.2">
      <c r="A2261" s="3" t="str">
        <f t="shared" si="72"/>
        <v/>
      </c>
      <c r="B2261" s="3"/>
      <c r="C2261" s="3"/>
      <c r="D2261" s="17"/>
      <c r="E2261" s="114"/>
      <c r="F2261" s="56"/>
      <c r="G2261" s="93"/>
    </row>
    <row r="2262" spans="1:7" hidden="1" x14ac:dyDescent="0.2">
      <c r="A2262" s="3" t="str">
        <f t="shared" si="72"/>
        <v/>
      </c>
      <c r="B2262" s="3"/>
      <c r="C2262" s="3"/>
      <c r="D2262" s="17"/>
      <c r="E2262" s="114"/>
      <c r="F2262" s="56"/>
      <c r="G2262" s="93"/>
    </row>
    <row r="2263" spans="1:7" hidden="1" x14ac:dyDescent="0.2">
      <c r="A2263" s="3" t="str">
        <f t="shared" si="72"/>
        <v/>
      </c>
      <c r="B2263" s="3"/>
      <c r="C2263" s="3"/>
      <c r="D2263" s="17"/>
      <c r="E2263" s="114"/>
      <c r="F2263" s="56"/>
      <c r="G2263" s="93"/>
    </row>
    <row r="2264" spans="1:7" hidden="1" x14ac:dyDescent="0.2">
      <c r="A2264" s="3" t="str">
        <f t="shared" si="72"/>
        <v/>
      </c>
      <c r="B2264" s="3"/>
      <c r="C2264" s="3"/>
      <c r="D2264" s="17"/>
      <c r="E2264" s="33"/>
      <c r="F2264" s="56"/>
      <c r="G2264" s="93"/>
    </row>
    <row r="2265" spans="1:7" hidden="1" x14ac:dyDescent="0.2">
      <c r="A2265" s="3" t="str">
        <f t="shared" si="72"/>
        <v/>
      </c>
      <c r="B2265" s="3"/>
      <c r="C2265" s="3"/>
      <c r="D2265" s="17"/>
      <c r="E2265" s="33"/>
      <c r="F2265" s="56"/>
      <c r="G2265" s="93"/>
    </row>
    <row r="2266" spans="1:7" hidden="1" x14ac:dyDescent="0.2">
      <c r="A2266" s="3" t="str">
        <f t="shared" si="72"/>
        <v/>
      </c>
      <c r="B2266" s="3"/>
      <c r="C2266" s="3"/>
      <c r="D2266" s="17"/>
      <c r="E2266" s="114"/>
      <c r="F2266" s="56"/>
      <c r="G2266" s="93"/>
    </row>
    <row r="2267" spans="1:7" hidden="1" x14ac:dyDescent="0.2">
      <c r="A2267" s="3" t="str">
        <f t="shared" si="72"/>
        <v/>
      </c>
      <c r="B2267" s="3"/>
      <c r="C2267" s="3"/>
      <c r="D2267" s="17"/>
      <c r="E2267" s="114"/>
      <c r="F2267" s="56"/>
      <c r="G2267" s="93"/>
    </row>
    <row r="2268" spans="1:7" hidden="1" x14ac:dyDescent="0.2">
      <c r="A2268" s="3" t="str">
        <f t="shared" si="72"/>
        <v/>
      </c>
      <c r="B2268" s="3"/>
      <c r="C2268" s="3"/>
      <c r="D2268" s="17"/>
      <c r="E2268" s="119"/>
      <c r="F2268" s="56"/>
      <c r="G2268" s="93"/>
    </row>
    <row r="2269" spans="1:7" hidden="1" x14ac:dyDescent="0.2">
      <c r="A2269" s="3" t="str">
        <f t="shared" si="72"/>
        <v/>
      </c>
      <c r="B2269" s="3"/>
      <c r="C2269" s="3"/>
      <c r="D2269" s="17"/>
      <c r="E2269" s="33"/>
      <c r="F2269" s="56"/>
      <c r="G2269" s="93"/>
    </row>
    <row r="2270" spans="1:7" hidden="1" x14ac:dyDescent="0.2">
      <c r="A2270" s="3" t="str">
        <f t="shared" si="72"/>
        <v/>
      </c>
      <c r="B2270" s="3"/>
      <c r="C2270" s="3"/>
      <c r="D2270" s="17"/>
      <c r="E2270" s="33"/>
      <c r="F2270" s="56"/>
      <c r="G2270" s="93"/>
    </row>
    <row r="2271" spans="1:7" hidden="1" x14ac:dyDescent="0.2">
      <c r="A2271" s="3" t="str">
        <f t="shared" si="72"/>
        <v/>
      </c>
      <c r="B2271" s="3"/>
      <c r="C2271" s="3"/>
      <c r="D2271" s="17"/>
      <c r="E2271" s="33"/>
      <c r="F2271" s="56"/>
      <c r="G2271" s="93"/>
    </row>
    <row r="2272" spans="1:7" hidden="1" x14ac:dyDescent="0.2">
      <c r="A2272" s="3" t="str">
        <f t="shared" si="72"/>
        <v/>
      </c>
      <c r="B2272" s="3"/>
      <c r="C2272" s="3"/>
      <c r="D2272" s="17"/>
      <c r="E2272" s="33"/>
      <c r="F2272" s="56"/>
      <c r="G2272" s="93"/>
    </row>
    <row r="2273" spans="1:7" hidden="1" x14ac:dyDescent="0.2">
      <c r="A2273" s="3" t="str">
        <f t="shared" si="72"/>
        <v/>
      </c>
      <c r="B2273" s="3"/>
      <c r="C2273" s="3"/>
      <c r="D2273" s="17"/>
      <c r="E2273" s="33"/>
      <c r="F2273" s="56"/>
      <c r="G2273" s="93"/>
    </row>
    <row r="2274" spans="1:7" hidden="1" x14ac:dyDescent="0.2">
      <c r="A2274" s="3" t="str">
        <f t="shared" si="72"/>
        <v/>
      </c>
      <c r="B2274" s="3"/>
      <c r="C2274" s="3"/>
      <c r="D2274" s="17"/>
      <c r="E2274" s="33"/>
      <c r="F2274" s="56"/>
      <c r="G2274" s="93"/>
    </row>
    <row r="2275" spans="1:7" hidden="1" x14ac:dyDescent="0.2">
      <c r="A2275" s="3" t="str">
        <f t="shared" si="72"/>
        <v/>
      </c>
      <c r="B2275" s="3"/>
      <c r="C2275" s="3"/>
      <c r="D2275" s="17"/>
      <c r="E2275" s="33"/>
      <c r="F2275" s="56"/>
      <c r="G2275" s="93"/>
    </row>
    <row r="2276" spans="1:7" hidden="1" x14ac:dyDescent="0.2">
      <c r="A2276" s="3" t="str">
        <f t="shared" si="72"/>
        <v/>
      </c>
      <c r="B2276" s="3"/>
      <c r="C2276" s="3"/>
      <c r="D2276" s="17"/>
      <c r="E2276" s="33"/>
      <c r="F2276" s="56"/>
      <c r="G2276" s="93"/>
    </row>
    <row r="2277" spans="1:7" hidden="1" x14ac:dyDescent="0.2">
      <c r="A2277" s="3" t="str">
        <f t="shared" si="72"/>
        <v/>
      </c>
      <c r="B2277" s="3"/>
      <c r="C2277" s="3"/>
      <c r="D2277" s="17"/>
      <c r="E2277" s="33"/>
      <c r="F2277" s="56"/>
      <c r="G2277" s="93"/>
    </row>
    <row r="2278" spans="1:7" hidden="1" x14ac:dyDescent="0.2">
      <c r="A2278" s="3" t="str">
        <f t="shared" si="72"/>
        <v/>
      </c>
      <c r="B2278" s="3"/>
      <c r="C2278" s="3"/>
      <c r="D2278" s="17"/>
      <c r="E2278" s="114"/>
      <c r="F2278" s="56"/>
      <c r="G2278" s="93"/>
    </row>
    <row r="2279" spans="1:7" hidden="1" x14ac:dyDescent="0.2">
      <c r="A2279" s="3" t="str">
        <f t="shared" si="72"/>
        <v/>
      </c>
      <c r="B2279" s="3"/>
      <c r="C2279" s="3"/>
      <c r="D2279" s="17"/>
      <c r="E2279" s="114"/>
      <c r="F2279" s="56"/>
      <c r="G2279" s="93"/>
    </row>
    <row r="2280" spans="1:7" hidden="1" x14ac:dyDescent="0.2">
      <c r="A2280" s="3" t="str">
        <f t="shared" si="72"/>
        <v/>
      </c>
      <c r="B2280" s="3"/>
      <c r="C2280" s="3"/>
      <c r="D2280" s="17"/>
      <c r="E2280" s="115"/>
      <c r="F2280" s="56"/>
      <c r="G2280" s="93"/>
    </row>
    <row r="2281" spans="1:7" hidden="1" x14ac:dyDescent="0.2">
      <c r="A2281" s="3" t="str">
        <f t="shared" si="72"/>
        <v/>
      </c>
      <c r="B2281" s="3"/>
      <c r="C2281" s="3"/>
      <c r="D2281" s="17"/>
      <c r="E2281" s="114"/>
      <c r="F2281" s="56"/>
      <c r="G2281" s="93"/>
    </row>
    <row r="2282" spans="1:7" hidden="1" x14ac:dyDescent="0.2">
      <c r="A2282" s="3" t="str">
        <f t="shared" si="72"/>
        <v/>
      </c>
      <c r="B2282" s="3"/>
      <c r="C2282" s="3"/>
      <c r="D2282" s="17"/>
      <c r="E2282" s="114"/>
      <c r="F2282" s="56"/>
      <c r="G2282" s="93"/>
    </row>
    <row r="2283" spans="1:7" hidden="1" x14ac:dyDescent="0.2">
      <c r="A2283" s="3" t="str">
        <f t="shared" si="72"/>
        <v/>
      </c>
      <c r="B2283" s="3"/>
      <c r="C2283" s="3"/>
      <c r="D2283" s="17"/>
      <c r="E2283" s="114"/>
      <c r="F2283" s="56"/>
      <c r="G2283" s="93"/>
    </row>
    <row r="2284" spans="1:7" hidden="1" x14ac:dyDescent="0.2">
      <c r="A2284" s="3" t="str">
        <f t="shared" si="72"/>
        <v/>
      </c>
      <c r="B2284" s="3"/>
      <c r="C2284" s="3"/>
      <c r="D2284" s="17"/>
      <c r="E2284" s="114"/>
      <c r="F2284" s="56"/>
      <c r="G2284" s="93"/>
    </row>
    <row r="2285" spans="1:7" hidden="1" x14ac:dyDescent="0.2">
      <c r="A2285" s="3" t="str">
        <f t="shared" si="72"/>
        <v/>
      </c>
      <c r="B2285" s="3"/>
      <c r="C2285" s="3"/>
      <c r="D2285" s="17"/>
      <c r="E2285" s="114"/>
      <c r="F2285" s="56"/>
      <c r="G2285" s="93"/>
    </row>
    <row r="2286" spans="1:7" hidden="1" x14ac:dyDescent="0.2">
      <c r="A2286" s="3" t="str">
        <f t="shared" si="72"/>
        <v/>
      </c>
      <c r="B2286" s="3"/>
      <c r="C2286" s="3"/>
      <c r="D2286" s="17"/>
      <c r="E2286" s="114"/>
      <c r="F2286" s="56"/>
      <c r="G2286" s="93"/>
    </row>
    <row r="2287" spans="1:7" hidden="1" x14ac:dyDescent="0.2">
      <c r="A2287" s="3" t="str">
        <f t="shared" si="72"/>
        <v/>
      </c>
      <c r="B2287" s="3"/>
      <c r="C2287" s="3"/>
      <c r="D2287" s="17"/>
      <c r="E2287" s="33"/>
      <c r="F2287" s="56"/>
      <c r="G2287" s="93"/>
    </row>
    <row r="2288" spans="1:7" hidden="1" x14ac:dyDescent="0.2">
      <c r="A2288" s="3" t="str">
        <f t="shared" si="72"/>
        <v/>
      </c>
      <c r="B2288" s="3"/>
      <c r="C2288" s="3"/>
      <c r="D2288" s="17"/>
      <c r="E2288" s="33"/>
      <c r="F2288" s="56"/>
      <c r="G2288" s="93"/>
    </row>
    <row r="2289" spans="1:7" hidden="1" x14ac:dyDescent="0.2">
      <c r="A2289" s="3" t="str">
        <f t="shared" si="72"/>
        <v/>
      </c>
      <c r="B2289" s="3"/>
      <c r="C2289" s="3"/>
      <c r="D2289" s="17"/>
      <c r="E2289" s="33"/>
      <c r="F2289" s="56"/>
      <c r="G2289" s="93"/>
    </row>
    <row r="2290" spans="1:7" hidden="1" x14ac:dyDescent="0.2">
      <c r="A2290" s="3" t="str">
        <f t="shared" si="72"/>
        <v/>
      </c>
      <c r="B2290" s="3"/>
      <c r="C2290" s="3"/>
      <c r="D2290" s="17"/>
      <c r="E2290" s="114"/>
      <c r="F2290" s="56"/>
      <c r="G2290" s="93"/>
    </row>
    <row r="2291" spans="1:7" hidden="1" x14ac:dyDescent="0.2">
      <c r="A2291" s="3" t="str">
        <f t="shared" si="72"/>
        <v/>
      </c>
      <c r="B2291" s="3"/>
      <c r="C2291" s="3"/>
      <c r="D2291" s="17"/>
      <c r="E2291" s="114"/>
      <c r="F2291" s="56"/>
      <c r="G2291" s="93"/>
    </row>
    <row r="2292" spans="1:7" hidden="1" x14ac:dyDescent="0.2">
      <c r="A2292" s="3" t="str">
        <f t="shared" si="72"/>
        <v/>
      </c>
      <c r="B2292" s="3"/>
      <c r="C2292" s="3"/>
      <c r="D2292" s="17"/>
      <c r="E2292" s="33"/>
      <c r="F2292" s="56"/>
      <c r="G2292" s="93"/>
    </row>
    <row r="2293" spans="1:7" hidden="1" x14ac:dyDescent="0.2">
      <c r="A2293" s="3" t="str">
        <f t="shared" si="72"/>
        <v/>
      </c>
      <c r="B2293" s="3"/>
      <c r="C2293" s="3"/>
      <c r="D2293" s="17"/>
      <c r="E2293" s="114"/>
      <c r="F2293" s="56"/>
      <c r="G2293" s="93"/>
    </row>
    <row r="2294" spans="1:7" hidden="1" x14ac:dyDescent="0.2">
      <c r="A2294" s="3" t="str">
        <f t="shared" si="72"/>
        <v/>
      </c>
      <c r="B2294" s="3"/>
      <c r="C2294" s="3"/>
      <c r="D2294" s="17"/>
      <c r="E2294" s="33"/>
      <c r="F2294" s="56"/>
      <c r="G2294" s="93"/>
    </row>
    <row r="2295" spans="1:7" hidden="1" x14ac:dyDescent="0.2">
      <c r="A2295" s="3" t="str">
        <f t="shared" si="72"/>
        <v/>
      </c>
      <c r="B2295" s="3"/>
      <c r="C2295" s="3"/>
      <c r="D2295" s="17"/>
      <c r="E2295" s="114"/>
      <c r="F2295" s="56"/>
      <c r="G2295" s="93"/>
    </row>
    <row r="2296" spans="1:7" hidden="1" x14ac:dyDescent="0.2">
      <c r="A2296" s="3" t="str">
        <f t="shared" si="72"/>
        <v/>
      </c>
      <c r="B2296" s="3"/>
      <c r="C2296" s="3"/>
      <c r="D2296" s="17"/>
      <c r="E2296" s="33"/>
      <c r="F2296" s="56"/>
      <c r="G2296" s="93"/>
    </row>
    <row r="2297" spans="1:7" hidden="1" x14ac:dyDescent="0.2">
      <c r="A2297" s="3" t="str">
        <f t="shared" si="72"/>
        <v/>
      </c>
      <c r="B2297" s="3"/>
      <c r="C2297" s="3"/>
      <c r="D2297" s="17"/>
      <c r="E2297" s="33"/>
      <c r="F2297" s="56"/>
      <c r="G2297" s="93"/>
    </row>
    <row r="2298" spans="1:7" hidden="1" x14ac:dyDescent="0.2">
      <c r="A2298" s="3" t="str">
        <f t="shared" si="72"/>
        <v/>
      </c>
      <c r="B2298" s="3"/>
      <c r="C2298" s="3"/>
      <c r="D2298" s="17"/>
      <c r="E2298" s="33"/>
      <c r="F2298" s="56"/>
      <c r="G2298" s="93"/>
    </row>
    <row r="2299" spans="1:7" hidden="1" x14ac:dyDescent="0.2">
      <c r="A2299" s="3" t="str">
        <f t="shared" si="72"/>
        <v/>
      </c>
      <c r="B2299" s="3"/>
      <c r="C2299" s="3"/>
      <c r="D2299" s="17"/>
      <c r="E2299" s="33"/>
      <c r="F2299" s="56"/>
      <c r="G2299" s="93"/>
    </row>
    <row r="2300" spans="1:7" hidden="1" x14ac:dyDescent="0.2">
      <c r="A2300" s="3" t="str">
        <f t="shared" si="72"/>
        <v/>
      </c>
      <c r="B2300" s="3"/>
      <c r="C2300" s="3"/>
      <c r="D2300" s="17"/>
      <c r="E2300" s="33"/>
      <c r="F2300" s="56"/>
      <c r="G2300" s="93"/>
    </row>
    <row r="2301" spans="1:7" hidden="1" x14ac:dyDescent="0.2">
      <c r="A2301" s="3" t="str">
        <f t="shared" si="72"/>
        <v/>
      </c>
      <c r="B2301" s="3"/>
      <c r="C2301" s="3"/>
      <c r="D2301" s="17"/>
      <c r="E2301" s="33"/>
      <c r="F2301" s="56"/>
      <c r="G2301" s="93"/>
    </row>
    <row r="2302" spans="1:7" hidden="1" x14ac:dyDescent="0.2">
      <c r="A2302" s="3" t="str">
        <f t="shared" si="72"/>
        <v/>
      </c>
      <c r="B2302" s="3"/>
      <c r="C2302" s="3"/>
      <c r="D2302" s="17"/>
      <c r="E2302" s="33"/>
      <c r="F2302" s="56"/>
      <c r="G2302" s="93"/>
    </row>
    <row r="2303" spans="1:7" hidden="1" x14ac:dyDescent="0.2">
      <c r="A2303" s="3" t="str">
        <f t="shared" si="72"/>
        <v/>
      </c>
      <c r="B2303" s="3"/>
      <c r="C2303" s="3"/>
      <c r="D2303" s="17"/>
      <c r="E2303" s="33"/>
      <c r="F2303" s="56"/>
      <c r="G2303" s="93"/>
    </row>
    <row r="2304" spans="1:7" hidden="1" x14ac:dyDescent="0.2">
      <c r="A2304" s="3" t="str">
        <f t="shared" si="72"/>
        <v/>
      </c>
      <c r="B2304" s="3"/>
      <c r="C2304" s="3"/>
      <c r="D2304" s="17"/>
      <c r="E2304" s="33"/>
      <c r="F2304" s="56"/>
      <c r="G2304" s="93"/>
    </row>
    <row r="2305" spans="1:7" hidden="1" x14ac:dyDescent="0.2">
      <c r="A2305" s="3" t="str">
        <f t="shared" si="72"/>
        <v/>
      </c>
      <c r="B2305" s="3"/>
      <c r="C2305" s="3"/>
      <c r="D2305" s="17"/>
      <c r="E2305" s="33"/>
      <c r="F2305" s="56"/>
      <c r="G2305" s="93"/>
    </row>
    <row r="2306" spans="1:7" hidden="1" x14ac:dyDescent="0.2">
      <c r="A2306" s="3" t="str">
        <f t="shared" si="72"/>
        <v/>
      </c>
      <c r="B2306" s="3"/>
      <c r="C2306" s="3"/>
      <c r="D2306" s="17"/>
      <c r="E2306" s="114"/>
      <c r="F2306" s="56"/>
      <c r="G2306" s="93"/>
    </row>
    <row r="2307" spans="1:7" x14ac:dyDescent="0.2">
      <c r="A2307" s="3" t="str">
        <f t="shared" si="72"/>
        <v>Évaluer la santéSaskatchewanInfirmières autorisées</v>
      </c>
      <c r="B2307" s="3" t="s">
        <v>158</v>
      </c>
      <c r="C2307" s="3" t="s">
        <v>179</v>
      </c>
      <c r="D2307" s="5" t="s">
        <v>36</v>
      </c>
      <c r="E2307" s="22" t="s">
        <v>40</v>
      </c>
      <c r="F2307" s="56" t="str">
        <f t="shared" ref="F2307" si="73">TRIM(G2307)</f>
        <v>Plein exercice</v>
      </c>
      <c r="G2307" s="93" t="s">
        <v>133</v>
      </c>
    </row>
    <row r="2308" spans="1:7" x14ac:dyDescent="0.2">
      <c r="A2308" s="3" t="str">
        <f t="shared" ref="A2308:A2371" si="74">CONCATENATE(E2308,C2308,D2308)</f>
        <v>Établir le diagnostic infirmierSaskatchewanInfirmières autorisées</v>
      </c>
      <c r="B2308" s="3" t="s">
        <v>158</v>
      </c>
      <c r="C2308" s="3" t="s">
        <v>179</v>
      </c>
      <c r="D2308" s="5" t="s">
        <v>36</v>
      </c>
      <c r="E2308" s="22" t="s">
        <v>41</v>
      </c>
      <c r="F2308" s="56" t="str">
        <f t="shared" ref="F2308:F2371" si="75">TRIM(G2308)</f>
        <v>Plein exercice</v>
      </c>
      <c r="G2308" s="93" t="s">
        <v>133</v>
      </c>
    </row>
    <row r="2309" spans="1:7" x14ac:dyDescent="0.2">
      <c r="A2309" s="3" t="str">
        <f t="shared" si="74"/>
        <v>Élaborer le plan de soins infirmiersSaskatchewanInfirmières autorisées</v>
      </c>
      <c r="B2309" s="3" t="s">
        <v>158</v>
      </c>
      <c r="C2309" s="3" t="s">
        <v>179</v>
      </c>
      <c r="D2309" s="5" t="s">
        <v>36</v>
      </c>
      <c r="E2309" s="22" t="s">
        <v>42</v>
      </c>
      <c r="F2309" s="56" t="str">
        <f t="shared" si="75"/>
        <v>Plein exercice</v>
      </c>
      <c r="G2309" s="93" t="s">
        <v>133</v>
      </c>
    </row>
    <row r="2310" spans="1:7" x14ac:dyDescent="0.2">
      <c r="A2310" s="3" t="str">
        <f t="shared" si="74"/>
        <v>Réaliser les interventions infirmièresSaskatchewanInfirmières autorisées</v>
      </c>
      <c r="B2310" s="3" t="s">
        <v>158</v>
      </c>
      <c r="C2310" s="3" t="s">
        <v>179</v>
      </c>
      <c r="D2310" s="5" t="s">
        <v>36</v>
      </c>
      <c r="E2310" s="22" t="s">
        <v>43</v>
      </c>
      <c r="F2310" s="56" t="str">
        <f t="shared" si="75"/>
        <v>Plein exercice</v>
      </c>
      <c r="G2310" s="93" t="s">
        <v>133</v>
      </c>
    </row>
    <row r="2311" spans="1:7" x14ac:dyDescent="0.2">
      <c r="A2311" s="3" t="str">
        <f t="shared" si="74"/>
        <v>Consulter d’autres professionnels de la santéSaskatchewanInfirmières autorisées</v>
      </c>
      <c r="B2311" s="3" t="s">
        <v>158</v>
      </c>
      <c r="C2311" s="3" t="s">
        <v>179</v>
      </c>
      <c r="D2311" s="5" t="s">
        <v>36</v>
      </c>
      <c r="E2311" s="23" t="s">
        <v>44</v>
      </c>
      <c r="F2311" s="56" t="str">
        <f t="shared" si="75"/>
        <v>Plein exercice</v>
      </c>
      <c r="G2311" s="93" t="s">
        <v>133</v>
      </c>
    </row>
    <row r="2312" spans="1:7" ht="28.5" x14ac:dyDescent="0.2">
      <c r="A2312" s="3" t="str">
        <f t="shared" si="74"/>
        <v>Orienter les patients vers d’autres professionnels de la santéSaskatchewanInfirmières autorisées</v>
      </c>
      <c r="B2312" s="3" t="s">
        <v>158</v>
      </c>
      <c r="C2312" s="3" t="s">
        <v>179</v>
      </c>
      <c r="D2312" s="5" t="s">
        <v>36</v>
      </c>
      <c r="E2312" s="23" t="s">
        <v>45</v>
      </c>
      <c r="F2312" s="56" t="str">
        <f t="shared" si="75"/>
        <v>Exercice restreint</v>
      </c>
      <c r="G2312" s="93" t="s">
        <v>182</v>
      </c>
    </row>
    <row r="2313" spans="1:7" x14ac:dyDescent="0.2">
      <c r="A2313" s="3" t="str">
        <f t="shared" si="74"/>
        <v>Coordonner les services de santé SaskatchewanInfirmières autorisées</v>
      </c>
      <c r="B2313" s="3" t="s">
        <v>158</v>
      </c>
      <c r="C2313" s="3" t="s">
        <v>179</v>
      </c>
      <c r="D2313" s="5" t="s">
        <v>36</v>
      </c>
      <c r="E2313" s="22" t="s">
        <v>46</v>
      </c>
      <c r="F2313" s="56" t="str">
        <f t="shared" si="75"/>
        <v>Plein exercice</v>
      </c>
      <c r="G2313" s="93" t="s">
        <v>133</v>
      </c>
    </row>
    <row r="2314" spans="1:7" x14ac:dyDescent="0.2">
      <c r="A2314" s="3" t="str">
        <f t="shared" si="74"/>
        <v>Prescrire des radiographiesSaskatchewanInfirmières autorisées</v>
      </c>
      <c r="B2314" s="3" t="s">
        <v>158</v>
      </c>
      <c r="C2314" s="3" t="s">
        <v>179</v>
      </c>
      <c r="D2314" s="5" t="s">
        <v>36</v>
      </c>
      <c r="E2314" s="22" t="s">
        <v>47</v>
      </c>
      <c r="F2314" s="56" t="str">
        <f t="shared" si="75"/>
        <v>Exercice restreint</v>
      </c>
      <c r="G2314" s="93" t="s">
        <v>182</v>
      </c>
    </row>
    <row r="2315" spans="1:7" x14ac:dyDescent="0.2">
      <c r="A2315" s="3" t="str">
        <f t="shared" si="74"/>
        <v>Interpréter les radiographiesSaskatchewanInfirmières autorisées</v>
      </c>
      <c r="B2315" s="3" t="s">
        <v>158</v>
      </c>
      <c r="C2315" s="3" t="s">
        <v>179</v>
      </c>
      <c r="D2315" s="5" t="s">
        <v>36</v>
      </c>
      <c r="E2315" s="114" t="s">
        <v>48</v>
      </c>
      <c r="F2315" s="56" t="str">
        <f t="shared" si="75"/>
        <v>Exclu</v>
      </c>
      <c r="G2315" s="97" t="s">
        <v>140</v>
      </c>
    </row>
    <row r="2316" spans="1:7" x14ac:dyDescent="0.2">
      <c r="A2316" s="3" t="str">
        <f t="shared" si="74"/>
        <v>Prescrire des analyses de laboratoireSaskatchewanInfirmières autorisées</v>
      </c>
      <c r="B2316" s="3" t="s">
        <v>158</v>
      </c>
      <c r="C2316" s="3" t="s">
        <v>179</v>
      </c>
      <c r="D2316" s="5" t="s">
        <v>36</v>
      </c>
      <c r="E2316" s="114" t="s">
        <v>49</v>
      </c>
      <c r="F2316" s="56" t="str">
        <f t="shared" si="75"/>
        <v>Exercice restreint</v>
      </c>
      <c r="G2316" s="93" t="s">
        <v>182</v>
      </c>
    </row>
    <row r="2317" spans="1:7" x14ac:dyDescent="0.2">
      <c r="A2317" s="3" t="str">
        <f t="shared" si="74"/>
        <v>Interpréter les résultats des analyses de laboratoireSaskatchewanInfirmières autorisées</v>
      </c>
      <c r="B2317" s="3" t="s">
        <v>158</v>
      </c>
      <c r="C2317" s="3" t="s">
        <v>179</v>
      </c>
      <c r="D2317" s="5" t="s">
        <v>36</v>
      </c>
      <c r="E2317" s="114" t="s">
        <v>50</v>
      </c>
      <c r="F2317" s="56" t="str">
        <f t="shared" si="75"/>
        <v>Exercice restreint</v>
      </c>
      <c r="G2317" s="93" t="s">
        <v>182</v>
      </c>
    </row>
    <row r="2318" spans="1:7" x14ac:dyDescent="0.2">
      <c r="A2318" s="3" t="str">
        <f t="shared" si="74"/>
        <v>Communiquer les diagnostics et les résultats des tests aux patientsSaskatchewanInfirmières autorisées</v>
      </c>
      <c r="B2318" s="3" t="s">
        <v>158</v>
      </c>
      <c r="C2318" s="3" t="s">
        <v>179</v>
      </c>
      <c r="D2318" s="5" t="s">
        <v>36</v>
      </c>
      <c r="E2318" s="33" t="s">
        <v>51</v>
      </c>
      <c r="F2318" s="56" t="str">
        <f t="shared" si="75"/>
        <v>Exercice restreint</v>
      </c>
      <c r="G2318" s="93" t="s">
        <v>182</v>
      </c>
    </row>
    <row r="2319" spans="1:7" x14ac:dyDescent="0.2">
      <c r="A2319" s="3" t="str">
        <f t="shared" si="74"/>
        <v>Surveiller et évaluer les résultats pour le clientSaskatchewanInfirmières autorisées</v>
      </c>
      <c r="B2319" s="3" t="s">
        <v>158</v>
      </c>
      <c r="C2319" s="3" t="s">
        <v>179</v>
      </c>
      <c r="D2319" s="5" t="s">
        <v>36</v>
      </c>
      <c r="E2319" s="22" t="s">
        <v>52</v>
      </c>
      <c r="F2319" s="56" t="str">
        <f t="shared" si="75"/>
        <v>Plein exercice</v>
      </c>
      <c r="G2319" s="93" t="s">
        <v>133</v>
      </c>
    </row>
    <row r="2320" spans="1:7" x14ac:dyDescent="0.2">
      <c r="A2320" s="3" t="str">
        <f t="shared" si="74"/>
        <v>Effectuer des visites de suiviSaskatchewanInfirmières autorisées</v>
      </c>
      <c r="B2320" s="3" t="s">
        <v>158</v>
      </c>
      <c r="C2320" s="3" t="s">
        <v>179</v>
      </c>
      <c r="D2320" s="5" t="s">
        <v>36</v>
      </c>
      <c r="E2320" s="22" t="s">
        <v>53</v>
      </c>
      <c r="F2320" s="56" t="str">
        <f t="shared" si="75"/>
        <v>Plein exercice</v>
      </c>
      <c r="G2320" s="93" t="s">
        <v>133</v>
      </c>
    </row>
    <row r="2321" spans="1:7" x14ac:dyDescent="0.2">
      <c r="A2321" s="3" t="str">
        <f t="shared" si="74"/>
        <v>Manage NP-led clinics SaskatchewanInfirmières autorisées</v>
      </c>
      <c r="B2321" s="3" t="s">
        <v>158</v>
      </c>
      <c r="C2321" s="3" t="s">
        <v>179</v>
      </c>
      <c r="D2321" s="5" t="s">
        <v>36</v>
      </c>
      <c r="E2321" s="89" t="s">
        <v>174</v>
      </c>
      <c r="F2321" s="56" t="str">
        <f t="shared" si="75"/>
        <v>Exclu</v>
      </c>
      <c r="G2321" s="97" t="s">
        <v>140</v>
      </c>
    </row>
    <row r="2322" spans="1:7" x14ac:dyDescent="0.2">
      <c r="A2322" s="3" t="str">
        <f t="shared" si="74"/>
        <v>Roster and manage patientsSaskatchewanInfirmières autorisées</v>
      </c>
      <c r="B2322" s="3" t="s">
        <v>158</v>
      </c>
      <c r="C2322" s="3" t="s">
        <v>179</v>
      </c>
      <c r="D2322" s="5" t="s">
        <v>36</v>
      </c>
      <c r="E2322" s="89" t="s">
        <v>175</v>
      </c>
      <c r="F2322" s="56" t="str">
        <f t="shared" si="75"/>
        <v>Plein exercice</v>
      </c>
      <c r="G2322" s="93" t="s">
        <v>133</v>
      </c>
    </row>
    <row r="2323" spans="1:7" x14ac:dyDescent="0.2">
      <c r="A2323" s="3" t="str">
        <f t="shared" si="74"/>
        <v>Practise autonomouslySaskatchewanInfirmières autorisées</v>
      </c>
      <c r="B2323" s="3" t="s">
        <v>158</v>
      </c>
      <c r="C2323" s="3" t="s">
        <v>179</v>
      </c>
      <c r="D2323" s="5" t="s">
        <v>36</v>
      </c>
      <c r="E2323" s="89" t="s">
        <v>176</v>
      </c>
      <c r="F2323" s="56" t="str">
        <f t="shared" si="75"/>
        <v>Plein exercice</v>
      </c>
      <c r="G2323" s="93" t="s">
        <v>133</v>
      </c>
    </row>
    <row r="2324" spans="1:7" x14ac:dyDescent="0.2">
      <c r="A2324" s="3" t="str">
        <f t="shared" si="74"/>
        <v>Soigner des blessures (au-dessus du derme)SaskatchewanInfirmières autorisées</v>
      </c>
      <c r="B2324" s="3" t="s">
        <v>163</v>
      </c>
      <c r="C2324" s="3" t="s">
        <v>179</v>
      </c>
      <c r="D2324" s="5" t="s">
        <v>36</v>
      </c>
      <c r="E2324" s="33" t="s">
        <v>55</v>
      </c>
      <c r="F2324" s="56" t="str">
        <f t="shared" si="75"/>
        <v>Plein exercice</v>
      </c>
      <c r="G2324" s="93" t="s">
        <v>133</v>
      </c>
    </row>
    <row r="2325" spans="1:7" x14ac:dyDescent="0.2">
      <c r="A2325" s="3" t="str">
        <f t="shared" si="74"/>
        <v>Effectuer des interventions sous le dermeSaskatchewanInfirmières autorisées</v>
      </c>
      <c r="B2325" s="3" t="s">
        <v>163</v>
      </c>
      <c r="C2325" s="3" t="s">
        <v>179</v>
      </c>
      <c r="D2325" s="5" t="s">
        <v>36</v>
      </c>
      <c r="E2325" s="114" t="s">
        <v>56</v>
      </c>
      <c r="F2325" s="56" t="str">
        <f t="shared" si="75"/>
        <v>Exercice restreint</v>
      </c>
      <c r="G2325" s="93" t="s">
        <v>182</v>
      </c>
    </row>
    <row r="2326" spans="1:7" x14ac:dyDescent="0.2">
      <c r="A2326" s="3" t="str">
        <f t="shared" si="74"/>
        <v>Installer une ligne intraveineuseSaskatchewanInfirmières autorisées</v>
      </c>
      <c r="B2326" s="3" t="s">
        <v>163</v>
      </c>
      <c r="C2326" s="3" t="s">
        <v>179</v>
      </c>
      <c r="D2326" s="5" t="s">
        <v>36</v>
      </c>
      <c r="E2326" s="114" t="s">
        <v>57</v>
      </c>
      <c r="F2326" s="56" t="str">
        <f t="shared" si="75"/>
        <v>Plein exercice</v>
      </c>
      <c r="G2326" s="93" t="s">
        <v>133</v>
      </c>
    </row>
    <row r="2327" spans="1:7" x14ac:dyDescent="0.2">
      <c r="A2327" s="3" t="str">
        <f t="shared" si="74"/>
        <v>Effectuer des interventions qui requièrent d’insérer un instrument ou un doigt dans un orifice corporelSaskatchewanInfirmières autorisées</v>
      </c>
      <c r="B2327" s="3" t="s">
        <v>163</v>
      </c>
      <c r="C2327" s="3" t="s">
        <v>179</v>
      </c>
      <c r="D2327" s="5" t="s">
        <v>36</v>
      </c>
      <c r="E2327" s="114" t="s">
        <v>58</v>
      </c>
      <c r="F2327" s="56" t="str">
        <f t="shared" si="75"/>
        <v>Exercice restreint</v>
      </c>
      <c r="G2327" s="93" t="s">
        <v>182</v>
      </c>
    </row>
    <row r="2328" spans="1:7" x14ac:dyDescent="0.2">
      <c r="A2328" s="3" t="str">
        <f t="shared" si="74"/>
        <v>Prescrire une forme de traitement par rayonnementSaskatchewanInfirmières autorisées</v>
      </c>
      <c r="B2328" s="3" t="s">
        <v>163</v>
      </c>
      <c r="C2328" s="3" t="s">
        <v>179</v>
      </c>
      <c r="D2328" s="5" t="s">
        <v>36</v>
      </c>
      <c r="E2328" s="33" t="s">
        <v>59</v>
      </c>
      <c r="F2328" s="56" t="str">
        <f t="shared" si="75"/>
        <v>Exclu</v>
      </c>
      <c r="G2328" s="97" t="s">
        <v>140</v>
      </c>
    </row>
    <row r="2329" spans="1:7" x14ac:dyDescent="0.2">
      <c r="A2329" s="3" t="str">
        <f t="shared" si="74"/>
        <v>Appliquer une forme de traitement par rayonnementSaskatchewanInfirmières autorisées</v>
      </c>
      <c r="B2329" s="3" t="s">
        <v>163</v>
      </c>
      <c r="C2329" s="3" t="s">
        <v>179</v>
      </c>
      <c r="D2329" s="5" t="s">
        <v>36</v>
      </c>
      <c r="E2329" s="33" t="s">
        <v>60</v>
      </c>
      <c r="F2329" s="56" t="str">
        <f t="shared" si="75"/>
        <v>Exclu</v>
      </c>
      <c r="G2329" s="97" t="s">
        <v>140</v>
      </c>
    </row>
    <row r="2330" spans="1:7" x14ac:dyDescent="0.2">
      <c r="A2330" s="3" t="str">
        <f t="shared" si="74"/>
        <v>Effectuer un électrocardiogrammeSaskatchewanInfirmières autorisées</v>
      </c>
      <c r="B2330" s="3" t="s">
        <v>163</v>
      </c>
      <c r="C2330" s="3" t="s">
        <v>179</v>
      </c>
      <c r="D2330" s="5" t="s">
        <v>36</v>
      </c>
      <c r="E2330" s="114" t="s">
        <v>61</v>
      </c>
      <c r="F2330" s="56" t="str">
        <f t="shared" si="75"/>
        <v>Plein exercice</v>
      </c>
      <c r="G2330" s="93" t="s">
        <v>133</v>
      </c>
    </row>
    <row r="2331" spans="1:7" x14ac:dyDescent="0.2">
      <c r="A2331" s="3" t="str">
        <f t="shared" si="74"/>
        <v>Interpréter un électrocardiogrammeSaskatchewanInfirmières autorisées</v>
      </c>
      <c r="B2331" s="3" t="s">
        <v>163</v>
      </c>
      <c r="C2331" s="3" t="s">
        <v>179</v>
      </c>
      <c r="D2331" s="5" t="s">
        <v>36</v>
      </c>
      <c r="E2331" s="114" t="s">
        <v>62</v>
      </c>
      <c r="F2331" s="56" t="str">
        <f t="shared" si="75"/>
        <v>Plein exercice</v>
      </c>
      <c r="G2331" s="93" t="s">
        <v>133</v>
      </c>
    </row>
    <row r="2332" spans="1:7" x14ac:dyDescent="0.2">
      <c r="A2332" s="3" t="str">
        <f t="shared" si="74"/>
        <v>Prescrire des analyses de sang et des produits sanguinsSaskatchewanInfirmières autorisées</v>
      </c>
      <c r="B2332" s="3" t="s">
        <v>163</v>
      </c>
      <c r="C2332" s="3" t="s">
        <v>179</v>
      </c>
      <c r="D2332" s="5" t="s">
        <v>36</v>
      </c>
      <c r="E2332" s="119" t="s">
        <v>63</v>
      </c>
      <c r="F2332" s="56" t="str">
        <f t="shared" si="75"/>
        <v>Exercice restreint</v>
      </c>
      <c r="G2332" s="93" t="s">
        <v>182</v>
      </c>
    </row>
    <row r="2333" spans="1:7" x14ac:dyDescent="0.2">
      <c r="A2333" s="3" t="str">
        <f t="shared" si="74"/>
        <v>Prescrire toute forme de radiothérapieSaskatchewanInfirmières autorisées</v>
      </c>
      <c r="B2333" s="3" t="s">
        <v>163</v>
      </c>
      <c r="C2333" s="3" t="s">
        <v>179</v>
      </c>
      <c r="D2333" s="5" t="s">
        <v>36</v>
      </c>
      <c r="E2333" s="33" t="s">
        <v>64</v>
      </c>
      <c r="F2333" s="56" t="str">
        <f t="shared" si="75"/>
        <v>Exclu</v>
      </c>
      <c r="G2333" s="97" t="s">
        <v>140</v>
      </c>
    </row>
    <row r="2334" spans="1:7" x14ac:dyDescent="0.2">
      <c r="A2334" s="3" t="str">
        <f t="shared" si="74"/>
        <v>Appliquer toute forme de radiothérapieSaskatchewanInfirmières autorisées</v>
      </c>
      <c r="B2334" s="3" t="s">
        <v>163</v>
      </c>
      <c r="C2334" s="3" t="s">
        <v>179</v>
      </c>
      <c r="D2334" s="5" t="s">
        <v>36</v>
      </c>
      <c r="E2334" s="33" t="s">
        <v>65</v>
      </c>
      <c r="F2334" s="56" t="str">
        <f t="shared" si="75"/>
        <v>Exclu</v>
      </c>
      <c r="G2334" s="97" t="s">
        <v>140</v>
      </c>
    </row>
    <row r="2335" spans="1:7" x14ac:dyDescent="0.2">
      <c r="A2335" s="3" t="str">
        <f t="shared" si="74"/>
        <v>Prescrire des traitements cosmétiques comme le BotoxSaskatchewanInfirmières autorisées</v>
      </c>
      <c r="B2335" s="3" t="s">
        <v>163</v>
      </c>
      <c r="C2335" s="3" t="s">
        <v>179</v>
      </c>
      <c r="D2335" s="5" t="s">
        <v>36</v>
      </c>
      <c r="E2335" s="33" t="s">
        <v>66</v>
      </c>
      <c r="F2335" s="56" t="str">
        <f t="shared" si="75"/>
        <v>Exclu</v>
      </c>
      <c r="G2335" s="97" t="s">
        <v>140</v>
      </c>
    </row>
    <row r="2336" spans="1:7" x14ac:dyDescent="0.2">
      <c r="A2336" s="3" t="str">
        <f t="shared" si="74"/>
        <v>Appliquer des traitements cosmétiques comme le BotoxSaskatchewanInfirmières autorisées</v>
      </c>
      <c r="B2336" s="3" t="s">
        <v>163</v>
      </c>
      <c r="C2336" s="3" t="s">
        <v>179</v>
      </c>
      <c r="D2336" s="5" t="s">
        <v>36</v>
      </c>
      <c r="E2336" s="33" t="s">
        <v>67</v>
      </c>
      <c r="F2336" s="56" t="str">
        <f t="shared" si="75"/>
        <v>Exercice restreint</v>
      </c>
      <c r="G2336" s="93" t="s">
        <v>182</v>
      </c>
    </row>
    <row r="2337" spans="1:7" x14ac:dyDescent="0.2">
      <c r="A2337" s="3" t="str">
        <f t="shared" si="74"/>
        <v>Immobiliser des fracturesSaskatchewanInfirmières autorisées</v>
      </c>
      <c r="B2337" s="3" t="s">
        <v>163</v>
      </c>
      <c r="C2337" s="3" t="s">
        <v>179</v>
      </c>
      <c r="D2337" s="5" t="s">
        <v>36</v>
      </c>
      <c r="E2337" s="33" t="s">
        <v>68</v>
      </c>
      <c r="F2337" s="56" t="str">
        <f t="shared" si="75"/>
        <v>Exclu</v>
      </c>
      <c r="G2337" s="97" t="s">
        <v>140</v>
      </c>
    </row>
    <row r="2338" spans="1:7" x14ac:dyDescent="0.2">
      <c r="A2338" s="3" t="str">
        <f t="shared" si="74"/>
        <v>Réduire une luxationSaskatchewanInfirmières autorisées</v>
      </c>
      <c r="B2338" s="3" t="s">
        <v>163</v>
      </c>
      <c r="C2338" s="3" t="s">
        <v>179</v>
      </c>
      <c r="D2338" s="5" t="s">
        <v>36</v>
      </c>
      <c r="E2338" s="33" t="s">
        <v>69</v>
      </c>
      <c r="F2338" s="56" t="str">
        <f t="shared" si="75"/>
        <v>Exclu</v>
      </c>
      <c r="G2338" s="97" t="s">
        <v>140</v>
      </c>
    </row>
    <row r="2339" spans="1:7" x14ac:dyDescent="0.2">
      <c r="A2339" s="3" t="str">
        <f t="shared" si="74"/>
        <v>Installer un plâtreSaskatchewanInfirmières autorisées</v>
      </c>
      <c r="B2339" s="3" t="s">
        <v>163</v>
      </c>
      <c r="C2339" s="3" t="s">
        <v>179</v>
      </c>
      <c r="D2339" s="5" t="s">
        <v>36</v>
      </c>
      <c r="E2339" s="33" t="s">
        <v>70</v>
      </c>
      <c r="F2339" s="56" t="str">
        <f t="shared" si="75"/>
        <v>Exclu</v>
      </c>
      <c r="G2339" s="97" t="s">
        <v>140</v>
      </c>
    </row>
    <row r="2340" spans="1:7" x14ac:dyDescent="0.2">
      <c r="A2340" s="3" t="str">
        <f t="shared" si="74"/>
        <v>Appliquer une contentionSaskatchewanInfirmières autorisées</v>
      </c>
      <c r="B2340" s="3" t="s">
        <v>163</v>
      </c>
      <c r="C2340" s="3" t="s">
        <v>179</v>
      </c>
      <c r="D2340" s="5" t="s">
        <v>36</v>
      </c>
      <c r="E2340" s="33" t="s">
        <v>71</v>
      </c>
      <c r="F2340" s="56" t="str">
        <f t="shared" si="75"/>
        <v>Plein exercice</v>
      </c>
      <c r="G2340" s="93" t="s">
        <v>133</v>
      </c>
    </row>
    <row r="2341" spans="1:7" x14ac:dyDescent="0.2">
      <c r="A2341" s="3" t="str">
        <f t="shared" si="74"/>
        <v>Gérer une contentionSaskatchewanInfirmières autorisées</v>
      </c>
      <c r="B2341" s="3" t="s">
        <v>163</v>
      </c>
      <c r="C2341" s="3" t="s">
        <v>179</v>
      </c>
      <c r="D2341" s="5" t="s">
        <v>36</v>
      </c>
      <c r="E2341" s="33" t="s">
        <v>72</v>
      </c>
      <c r="F2341" s="56" t="str">
        <f t="shared" si="75"/>
        <v>Plein exercice</v>
      </c>
      <c r="G2341" s="93" t="s">
        <v>133</v>
      </c>
    </row>
    <row r="2342" spans="1:7" x14ac:dyDescent="0.2">
      <c r="A2342" s="3" t="str">
        <f t="shared" si="74"/>
        <v>Réaliser des évaluations d’infections transmissibles sexuellement (ITS)SaskatchewanInfirmières autorisées</v>
      </c>
      <c r="B2342" s="3" t="s">
        <v>163</v>
      </c>
      <c r="C2342" s="3" t="s">
        <v>179</v>
      </c>
      <c r="D2342" s="5" t="s">
        <v>36</v>
      </c>
      <c r="E2342" s="114" t="s">
        <v>73</v>
      </c>
      <c r="F2342" s="56" t="str">
        <f t="shared" si="75"/>
        <v>Exercice restreint</v>
      </c>
      <c r="G2342" s="93" t="s">
        <v>182</v>
      </c>
    </row>
    <row r="2343" spans="1:7" x14ac:dyDescent="0.2">
      <c r="A2343" s="3" t="str">
        <f t="shared" si="74"/>
        <v>Évaluer la contraceptionSaskatchewanInfirmières autorisées</v>
      </c>
      <c r="B2343" s="3" t="s">
        <v>163</v>
      </c>
      <c r="C2343" s="3" t="s">
        <v>179</v>
      </c>
      <c r="D2343" s="5" t="s">
        <v>36</v>
      </c>
      <c r="E2343" s="114" t="s">
        <v>74</v>
      </c>
      <c r="F2343" s="56" t="str">
        <f t="shared" si="75"/>
        <v>Exercice restreint</v>
      </c>
      <c r="G2343" s="93" t="s">
        <v>182</v>
      </c>
    </row>
    <row r="2344" spans="1:7" x14ac:dyDescent="0.2">
      <c r="A2344" s="3" t="str">
        <f t="shared" si="74"/>
        <v>Insérer des dispositifs intra-utérinsSaskatchewanInfirmières autorisées</v>
      </c>
      <c r="B2344" s="3" t="s">
        <v>163</v>
      </c>
      <c r="C2344" s="3" t="s">
        <v>179</v>
      </c>
      <c r="D2344" s="5" t="s">
        <v>36</v>
      </c>
      <c r="E2344" s="115" t="s">
        <v>75</v>
      </c>
      <c r="F2344" s="56" t="str">
        <f t="shared" si="75"/>
        <v>Exclu</v>
      </c>
      <c r="G2344" s="97" t="s">
        <v>140</v>
      </c>
    </row>
    <row r="2345" spans="1:7" x14ac:dyDescent="0.2">
      <c r="A2345" s="3" t="str">
        <f t="shared" si="74"/>
        <v>Effectuer un examen pelvienSaskatchewanInfirmières autorisées</v>
      </c>
      <c r="B2345" s="3" t="s">
        <v>163</v>
      </c>
      <c r="C2345" s="3" t="s">
        <v>179</v>
      </c>
      <c r="D2345" s="5" t="s">
        <v>36</v>
      </c>
      <c r="E2345" s="114" t="s">
        <v>76</v>
      </c>
      <c r="F2345" s="56" t="str">
        <f t="shared" si="75"/>
        <v>Exercice restreint</v>
      </c>
      <c r="G2345" s="93" t="s">
        <v>182</v>
      </c>
    </row>
    <row r="2346" spans="1:7" x14ac:dyDescent="0.2">
      <c r="A2346" s="3" t="str">
        <f t="shared" si="74"/>
        <v>Dépister le cancer du col de l’utérus SaskatchewanInfirmières autorisées</v>
      </c>
      <c r="B2346" s="3" t="s">
        <v>163</v>
      </c>
      <c r="C2346" s="3" t="s">
        <v>179</v>
      </c>
      <c r="D2346" s="5" t="s">
        <v>36</v>
      </c>
      <c r="E2346" s="114" t="s">
        <v>77</v>
      </c>
      <c r="F2346" s="56" t="str">
        <f t="shared" si="75"/>
        <v>Exercice restreint</v>
      </c>
      <c r="G2346" s="93" t="s">
        <v>182</v>
      </c>
    </row>
    <row r="2347" spans="1:7" x14ac:dyDescent="0.2">
      <c r="A2347" s="3" t="str">
        <f t="shared" si="74"/>
        <v>Dépister les troubles de santé mentaleSaskatchewanInfirmières autorisées</v>
      </c>
      <c r="B2347" s="3" t="s">
        <v>163</v>
      </c>
      <c r="C2347" s="3" t="s">
        <v>179</v>
      </c>
      <c r="D2347" s="5" t="s">
        <v>36</v>
      </c>
      <c r="E2347" s="114" t="s">
        <v>78</v>
      </c>
      <c r="F2347" s="56" t="str">
        <f t="shared" si="75"/>
        <v>Plein exercice</v>
      </c>
      <c r="G2347" s="93" t="s">
        <v>133</v>
      </c>
    </row>
    <row r="2348" spans="1:7" x14ac:dyDescent="0.2">
      <c r="A2348" s="3" t="str">
        <f t="shared" si="74"/>
        <v>Dépister l’utilisation de substancesSaskatchewanInfirmières autorisées</v>
      </c>
      <c r="B2348" s="3" t="s">
        <v>163</v>
      </c>
      <c r="C2348" s="3" t="s">
        <v>179</v>
      </c>
      <c r="D2348" s="5" t="s">
        <v>36</v>
      </c>
      <c r="E2348" s="114" t="s">
        <v>79</v>
      </c>
      <c r="F2348" s="56" t="str">
        <f t="shared" si="75"/>
        <v>Plein exercice</v>
      </c>
      <c r="G2348" s="93" t="s">
        <v>133</v>
      </c>
    </row>
    <row r="2349" spans="1:7" x14ac:dyDescent="0.2">
      <c r="A2349" s="3" t="str">
        <f t="shared" si="74"/>
        <v>Effectuer des tests d’allergiesSaskatchewanInfirmières autorisées</v>
      </c>
      <c r="B2349" s="3" t="s">
        <v>163</v>
      </c>
      <c r="C2349" s="3" t="s">
        <v>179</v>
      </c>
      <c r="D2349" s="5" t="s">
        <v>36</v>
      </c>
      <c r="E2349" s="114" t="s">
        <v>80</v>
      </c>
      <c r="F2349" s="56" t="str">
        <f t="shared" si="75"/>
        <v>Exclu</v>
      </c>
      <c r="G2349" s="97" t="s">
        <v>140</v>
      </c>
    </row>
    <row r="2350" spans="1:7" x14ac:dyDescent="0.2">
      <c r="A2350" s="3" t="str">
        <f t="shared" si="74"/>
        <v>Fournir des soins de réadaptationSaskatchewanInfirmières autorisées</v>
      </c>
      <c r="B2350" s="3" t="s">
        <v>163</v>
      </c>
      <c r="C2350" s="3" t="s">
        <v>179</v>
      </c>
      <c r="D2350" s="5" t="s">
        <v>36</v>
      </c>
      <c r="E2350" s="114" t="s">
        <v>81</v>
      </c>
      <c r="F2350" s="56" t="str">
        <f t="shared" si="75"/>
        <v>Plein exercice</v>
      </c>
      <c r="G2350" s="93" t="s">
        <v>133</v>
      </c>
    </row>
    <row r="2351" spans="1:7" x14ac:dyDescent="0.2">
      <c r="A2351" s="3" t="str">
        <f t="shared" si="74"/>
        <v>Offrir des services de psychothérapie pour la santé mentaleSaskatchewanInfirmières autorisées</v>
      </c>
      <c r="B2351" s="3" t="s">
        <v>163</v>
      </c>
      <c r="C2351" s="3" t="s">
        <v>179</v>
      </c>
      <c r="D2351" s="5" t="s">
        <v>36</v>
      </c>
      <c r="E2351" s="33" t="s">
        <v>82</v>
      </c>
      <c r="F2351" s="56" t="str">
        <f t="shared" si="75"/>
        <v>Plein exercice</v>
      </c>
      <c r="G2351" s="93" t="s">
        <v>133</v>
      </c>
    </row>
    <row r="2352" spans="1:7" x14ac:dyDescent="0.2">
      <c r="A2352" s="3" t="str">
        <f t="shared" si="74"/>
        <v>Offrir du soutien pour l’aide médicale à mourir avec supervisionSaskatchewanInfirmières autorisées</v>
      </c>
      <c r="B2352" s="3" t="s">
        <v>163</v>
      </c>
      <c r="C2352" s="3" t="s">
        <v>179</v>
      </c>
      <c r="D2352" s="5" t="s">
        <v>36</v>
      </c>
      <c r="E2352" s="33" t="s">
        <v>83</v>
      </c>
      <c r="F2352" s="56" t="str">
        <f t="shared" si="75"/>
        <v>Plein exercice</v>
      </c>
      <c r="G2352" s="93" t="s">
        <v>133</v>
      </c>
    </row>
    <row r="2353" spans="1:7" x14ac:dyDescent="0.2">
      <c r="A2353" s="3" t="str">
        <f t="shared" si="74"/>
        <v>Prescrire une pharmacothérapie SaskatchewanInfirmières autorisées</v>
      </c>
      <c r="B2353" s="3" t="s">
        <v>164</v>
      </c>
      <c r="C2353" s="3" t="s">
        <v>179</v>
      </c>
      <c r="D2353" s="5" t="s">
        <v>36</v>
      </c>
      <c r="E2353" s="33" t="s">
        <v>85</v>
      </c>
      <c r="F2353" s="56" t="str">
        <f t="shared" si="75"/>
        <v>Exercice restreint</v>
      </c>
      <c r="G2353" s="93" t="s">
        <v>182</v>
      </c>
    </row>
    <row r="2354" spans="1:7" x14ac:dyDescent="0.2">
      <c r="A2354" s="3" t="str">
        <f t="shared" si="74"/>
        <v>Préparer des médicaments d’ordonnanceSaskatchewanInfirmières autorisées</v>
      </c>
      <c r="B2354" s="3" t="s">
        <v>164</v>
      </c>
      <c r="C2354" s="3" t="s">
        <v>179</v>
      </c>
      <c r="D2354" s="5" t="s">
        <v>36</v>
      </c>
      <c r="E2354" s="114" t="s">
        <v>86</v>
      </c>
      <c r="F2354" s="56" t="str">
        <f t="shared" si="75"/>
        <v>Plein exercice</v>
      </c>
      <c r="G2354" s="93" t="s">
        <v>133</v>
      </c>
    </row>
    <row r="2355" spans="1:7" x14ac:dyDescent="0.2">
      <c r="A2355" s="3" t="str">
        <f t="shared" si="74"/>
        <v>Administrer des médicaments prescritsSaskatchewanInfirmières autorisées</v>
      </c>
      <c r="B2355" s="3" t="s">
        <v>164</v>
      </c>
      <c r="C2355" s="3" t="s">
        <v>179</v>
      </c>
      <c r="D2355" s="5" t="s">
        <v>36</v>
      </c>
      <c r="E2355" s="114" t="s">
        <v>87</v>
      </c>
      <c r="F2355" s="56" t="str">
        <f t="shared" si="75"/>
        <v>Plein exercice</v>
      </c>
      <c r="G2355" s="93" t="s">
        <v>133</v>
      </c>
    </row>
    <row r="2356" spans="1:7" x14ac:dyDescent="0.2">
      <c r="A2356" s="3" t="str">
        <f t="shared" si="74"/>
        <v>Prescrire des substances contrôléesSaskatchewanInfirmières autorisées</v>
      </c>
      <c r="B2356" s="3" t="s">
        <v>164</v>
      </c>
      <c r="C2356" s="3" t="s">
        <v>179</v>
      </c>
      <c r="D2356" s="5" t="s">
        <v>36</v>
      </c>
      <c r="E2356" s="33" t="s">
        <v>88</v>
      </c>
      <c r="F2356" s="56" t="str">
        <f t="shared" si="75"/>
        <v>Exclu</v>
      </c>
      <c r="G2356" s="97" t="s">
        <v>140</v>
      </c>
    </row>
    <row r="2357" spans="1:7" x14ac:dyDescent="0.2">
      <c r="A2357" s="3" t="str">
        <f t="shared" si="74"/>
        <v>Administrer des substances contrôlées SaskatchewanInfirmières autorisées</v>
      </c>
      <c r="B2357" s="3" t="s">
        <v>164</v>
      </c>
      <c r="C2357" s="3" t="s">
        <v>179</v>
      </c>
      <c r="D2357" s="5" t="s">
        <v>36</v>
      </c>
      <c r="E2357" s="114" t="s">
        <v>190</v>
      </c>
      <c r="F2357" s="56" t="str">
        <f t="shared" si="75"/>
        <v>Plein exercice</v>
      </c>
      <c r="G2357" s="93" t="s">
        <v>133</v>
      </c>
    </row>
    <row r="2358" spans="1:7" x14ac:dyDescent="0.2">
      <c r="A2358" s="3" t="str">
        <f t="shared" si="74"/>
        <v>Prescrire des vaccinsSaskatchewanInfirmières autorisées</v>
      </c>
      <c r="B2358" s="3" t="s">
        <v>164</v>
      </c>
      <c r="C2358" s="3" t="s">
        <v>179</v>
      </c>
      <c r="D2358" s="5" t="s">
        <v>36</v>
      </c>
      <c r="E2358" s="33" t="s">
        <v>89</v>
      </c>
      <c r="F2358" s="56" t="str">
        <f t="shared" si="75"/>
        <v>Exercice restreint</v>
      </c>
      <c r="G2358" s="93" t="s">
        <v>182</v>
      </c>
    </row>
    <row r="2359" spans="1:7" x14ac:dyDescent="0.2">
      <c r="A2359" s="3" t="str">
        <f t="shared" si="74"/>
        <v>Administrer des vaccinsSaskatchewanInfirmières autorisées</v>
      </c>
      <c r="B2359" s="3" t="s">
        <v>164</v>
      </c>
      <c r="C2359" s="3" t="s">
        <v>179</v>
      </c>
      <c r="D2359" s="5" t="s">
        <v>36</v>
      </c>
      <c r="E2359" s="114" t="s">
        <v>189</v>
      </c>
      <c r="F2359" s="56" t="str">
        <f t="shared" si="75"/>
        <v>Plein exercice</v>
      </c>
      <c r="G2359" s="93" t="s">
        <v>133</v>
      </c>
    </row>
    <row r="2360" spans="1:7" x14ac:dyDescent="0.2">
      <c r="A2360" s="3" t="str">
        <f t="shared" si="74"/>
        <v>Gérer le travail et l’accouchement de manière autonome SaskatchewanInfirmières autorisées</v>
      </c>
      <c r="B2360" s="3" t="s">
        <v>165</v>
      </c>
      <c r="C2360" s="3" t="s">
        <v>179</v>
      </c>
      <c r="D2360" s="5" t="s">
        <v>36</v>
      </c>
      <c r="E2360" s="33" t="s">
        <v>91</v>
      </c>
      <c r="F2360" s="56" t="str">
        <f t="shared" si="75"/>
        <v>Exercice restreint</v>
      </c>
      <c r="G2360" s="93" t="s">
        <v>182</v>
      </c>
    </row>
    <row r="2361" spans="1:7" x14ac:dyDescent="0.2">
      <c r="A2361" s="3" t="str">
        <f t="shared" si="74"/>
        <v>Confirmer un décèsSaskatchewanInfirmières autorisées</v>
      </c>
      <c r="B2361" s="3" t="s">
        <v>165</v>
      </c>
      <c r="C2361" s="3" t="s">
        <v>179</v>
      </c>
      <c r="D2361" s="5" t="s">
        <v>36</v>
      </c>
      <c r="E2361" s="33" t="s">
        <v>92</v>
      </c>
      <c r="F2361" s="56" t="str">
        <f t="shared" si="75"/>
        <v>Plein exercice</v>
      </c>
      <c r="G2361" s="93" t="s">
        <v>133</v>
      </c>
    </row>
    <row r="2362" spans="1:7" x14ac:dyDescent="0.2">
      <c r="A2362" s="3" t="str">
        <f t="shared" si="74"/>
        <v>Admettre des patients à l’hôpital et leur accorder un congéSaskatchewanInfirmières autorisées</v>
      </c>
      <c r="B2362" s="3" t="s">
        <v>165</v>
      </c>
      <c r="C2362" s="3" t="s">
        <v>179</v>
      </c>
      <c r="D2362" s="5" t="s">
        <v>36</v>
      </c>
      <c r="E2362" s="33" t="s">
        <v>93</v>
      </c>
      <c r="F2362" s="56" t="str">
        <f t="shared" si="75"/>
        <v>Exclu</v>
      </c>
      <c r="G2362" s="97" t="s">
        <v>140</v>
      </c>
    </row>
    <row r="2363" spans="1:7" x14ac:dyDescent="0.2">
      <c r="A2363" s="3" t="str">
        <f t="shared" si="74"/>
        <v>Certifier un décès (c.-à.-d. remplir le certificat de décès)SaskatchewanInfirmières autorisées</v>
      </c>
      <c r="B2363" s="3" t="s">
        <v>165</v>
      </c>
      <c r="C2363" s="3" t="s">
        <v>179</v>
      </c>
      <c r="D2363" s="5" t="s">
        <v>36</v>
      </c>
      <c r="E2363" s="33" t="s">
        <v>94</v>
      </c>
      <c r="F2363" s="56" t="str">
        <f t="shared" si="75"/>
        <v>Exclu</v>
      </c>
      <c r="G2363" s="97" t="s">
        <v>140</v>
      </c>
    </row>
    <row r="2364" spans="1:7" x14ac:dyDescent="0.2">
      <c r="A2364" s="3" t="str">
        <f t="shared" si="74"/>
        <v>Effectuer un examen médical pour le permis de conduireSaskatchewanInfirmières autorisées</v>
      </c>
      <c r="B2364" s="3" t="s">
        <v>165</v>
      </c>
      <c r="C2364" s="3" t="s">
        <v>179</v>
      </c>
      <c r="D2364" s="5" t="s">
        <v>36</v>
      </c>
      <c r="E2364" s="33" t="s">
        <v>95</v>
      </c>
      <c r="F2364" s="56" t="str">
        <f t="shared" si="75"/>
        <v>Exclu</v>
      </c>
      <c r="G2364" s="97" t="s">
        <v>140</v>
      </c>
    </row>
    <row r="2365" spans="1:7" x14ac:dyDescent="0.2">
      <c r="A2365" s="3" t="str">
        <f t="shared" si="74"/>
        <v>Remplir les formulaires d’invalidité fédérauxSaskatchewanInfirmières autorisées</v>
      </c>
      <c r="B2365" s="3" t="s">
        <v>165</v>
      </c>
      <c r="C2365" s="3" t="s">
        <v>179</v>
      </c>
      <c r="D2365" s="5" t="s">
        <v>36</v>
      </c>
      <c r="E2365" s="33" t="s">
        <v>96</v>
      </c>
      <c r="F2365" s="56" t="str">
        <f t="shared" si="75"/>
        <v>Exclu</v>
      </c>
      <c r="G2365" s="97" t="s">
        <v>140</v>
      </c>
    </row>
    <row r="2366" spans="1:7" x14ac:dyDescent="0.2">
      <c r="A2366" s="3" t="str">
        <f t="shared" si="74"/>
        <v>Remplir les formulaires médicaux provinciaux ou territoriauxSaskatchewanInfirmières autorisées</v>
      </c>
      <c r="B2366" s="3" t="s">
        <v>165</v>
      </c>
      <c r="C2366" s="3" t="s">
        <v>179</v>
      </c>
      <c r="D2366" s="5" t="s">
        <v>36</v>
      </c>
      <c r="E2366" s="33" t="s">
        <v>97</v>
      </c>
      <c r="F2366" s="56" t="str">
        <f t="shared" si="75"/>
        <v>Exercice restreint</v>
      </c>
      <c r="G2366" s="93" t="s">
        <v>182</v>
      </c>
    </row>
    <row r="2367" spans="1:7" x14ac:dyDescent="0.2">
      <c r="A2367" s="3" t="str">
        <f t="shared" si="74"/>
        <v>Signer les formulaires d’obtention de vignette pour personnes handicapéesSaskatchewanInfirmières autorisées</v>
      </c>
      <c r="B2367" s="3" t="s">
        <v>165</v>
      </c>
      <c r="C2367" s="3" t="s">
        <v>179</v>
      </c>
      <c r="D2367" s="5" t="s">
        <v>36</v>
      </c>
      <c r="E2367" s="33" t="s">
        <v>98</v>
      </c>
      <c r="F2367" s="56" t="str">
        <f t="shared" si="75"/>
        <v>Exclu</v>
      </c>
      <c r="G2367" s="97" t="s">
        <v>140</v>
      </c>
    </row>
    <row r="2368" spans="1:7" x14ac:dyDescent="0.2">
      <c r="A2368" s="3" t="str">
        <f t="shared" si="74"/>
        <v>Admettre des patients à des établissements de soins de longue durée SaskatchewanInfirmières autorisées</v>
      </c>
      <c r="B2368" s="3" t="s">
        <v>165</v>
      </c>
      <c r="C2368" s="3" t="s">
        <v>179</v>
      </c>
      <c r="D2368" s="5" t="s">
        <v>36</v>
      </c>
      <c r="E2368" s="33" t="s">
        <v>99</v>
      </c>
      <c r="F2368" s="56" t="str">
        <f t="shared" si="75"/>
        <v>Exclu</v>
      </c>
      <c r="G2368" s="97" t="s">
        <v>140</v>
      </c>
    </row>
    <row r="2369" spans="1:7" x14ac:dyDescent="0.2">
      <c r="A2369" s="3" t="str">
        <f t="shared" si="74"/>
        <v>Remplir la Formule 1 d’admission non volontaire à l’hôpital SaskatchewanInfirmières autorisées</v>
      </c>
      <c r="B2369" s="3" t="s">
        <v>165</v>
      </c>
      <c r="C2369" s="3" t="s">
        <v>179</v>
      </c>
      <c r="D2369" s="5" t="s">
        <v>36</v>
      </c>
      <c r="E2369" s="33" t="s">
        <v>100</v>
      </c>
      <c r="F2369" s="56" t="str">
        <f t="shared" si="75"/>
        <v>Exclu</v>
      </c>
      <c r="G2369" s="97" t="s">
        <v>140</v>
      </c>
    </row>
    <row r="2370" spans="1:7" x14ac:dyDescent="0.2">
      <c r="A2370" s="3" t="str">
        <f t="shared" si="74"/>
        <v>Tenir une clinique de gestion des maladies (soin des pieds, diabète) SaskatchewanInfirmières autorisées</v>
      </c>
      <c r="B2370" s="3" t="s">
        <v>165</v>
      </c>
      <c r="C2370" s="3" t="s">
        <v>179</v>
      </c>
      <c r="D2370" s="5" t="s">
        <v>36</v>
      </c>
      <c r="E2370" s="114" t="s">
        <v>101</v>
      </c>
      <c r="F2370" s="56" t="str">
        <f t="shared" si="75"/>
        <v>Exercice restreint</v>
      </c>
      <c r="G2370" s="93" t="s">
        <v>182</v>
      </c>
    </row>
    <row r="2371" spans="1:7" x14ac:dyDescent="0.2">
      <c r="A2371" s="3" t="str">
        <f t="shared" si="74"/>
        <v>Évaluer la santéSaskatchewanInfirmières auxiliaires autorisées</v>
      </c>
      <c r="B2371" s="3" t="s">
        <v>158</v>
      </c>
      <c r="C2371" s="3" t="s">
        <v>179</v>
      </c>
      <c r="D2371" s="2" t="s">
        <v>38</v>
      </c>
      <c r="E2371" s="22" t="s">
        <v>40</v>
      </c>
      <c r="F2371" s="56" t="str">
        <f t="shared" si="75"/>
        <v>Plein exercice</v>
      </c>
      <c r="G2371" s="93" t="s">
        <v>133</v>
      </c>
    </row>
    <row r="2372" spans="1:7" x14ac:dyDescent="0.2">
      <c r="A2372" s="3" t="str">
        <f t="shared" ref="A2372:A2435" si="76">CONCATENATE(E2372,C2372,D2372)</f>
        <v>Établir le diagnostic infirmierSaskatchewanInfirmières auxiliaires autorisées</v>
      </c>
      <c r="B2372" s="3" t="s">
        <v>158</v>
      </c>
      <c r="C2372" s="3" t="s">
        <v>179</v>
      </c>
      <c r="D2372" s="2" t="s">
        <v>38</v>
      </c>
      <c r="E2372" s="22" t="s">
        <v>41</v>
      </c>
      <c r="F2372" s="56" t="str">
        <f t="shared" ref="F2372:F2435" si="77">TRIM(G2372)</f>
        <v>Plein exercice</v>
      </c>
      <c r="G2372" s="93" t="s">
        <v>133</v>
      </c>
    </row>
    <row r="2373" spans="1:7" x14ac:dyDescent="0.2">
      <c r="A2373" s="3" t="str">
        <f t="shared" si="76"/>
        <v>Élaborer le plan de soins infirmiersSaskatchewanInfirmières auxiliaires autorisées</v>
      </c>
      <c r="B2373" s="3" t="s">
        <v>158</v>
      </c>
      <c r="C2373" s="3" t="s">
        <v>179</v>
      </c>
      <c r="D2373" s="2" t="s">
        <v>38</v>
      </c>
      <c r="E2373" s="22" t="s">
        <v>42</v>
      </c>
      <c r="F2373" s="56" t="str">
        <f t="shared" si="77"/>
        <v>Plein exercice</v>
      </c>
      <c r="G2373" s="93" t="s">
        <v>133</v>
      </c>
    </row>
    <row r="2374" spans="1:7" x14ac:dyDescent="0.2">
      <c r="A2374" s="3" t="str">
        <f t="shared" si="76"/>
        <v>Réaliser les interventions infirmièresSaskatchewanInfirmières auxiliaires autorisées</v>
      </c>
      <c r="B2374" s="3" t="s">
        <v>158</v>
      </c>
      <c r="C2374" s="3" t="s">
        <v>179</v>
      </c>
      <c r="D2374" s="2" t="s">
        <v>38</v>
      </c>
      <c r="E2374" s="22" t="s">
        <v>43</v>
      </c>
      <c r="F2374" s="56" t="str">
        <f t="shared" si="77"/>
        <v>Plein exercice</v>
      </c>
      <c r="G2374" s="93" t="s">
        <v>133</v>
      </c>
    </row>
    <row r="2375" spans="1:7" x14ac:dyDescent="0.2">
      <c r="A2375" s="3" t="str">
        <f t="shared" si="76"/>
        <v>Consulter d’autres professionnels de la santéSaskatchewanInfirmières auxiliaires autorisées</v>
      </c>
      <c r="B2375" s="3" t="s">
        <v>158</v>
      </c>
      <c r="C2375" s="3" t="s">
        <v>179</v>
      </c>
      <c r="D2375" s="2" t="s">
        <v>38</v>
      </c>
      <c r="E2375" s="23" t="s">
        <v>44</v>
      </c>
      <c r="F2375" s="56" t="str">
        <f t="shared" si="77"/>
        <v>Plein exercice</v>
      </c>
      <c r="G2375" s="93" t="s">
        <v>133</v>
      </c>
    </row>
    <row r="2376" spans="1:7" ht="28.5" x14ac:dyDescent="0.2">
      <c r="A2376" s="3" t="str">
        <f t="shared" si="76"/>
        <v>Orienter les patients vers d’autres professionnels de la santéSaskatchewanInfirmières auxiliaires autorisées</v>
      </c>
      <c r="B2376" s="3" t="s">
        <v>158</v>
      </c>
      <c r="C2376" s="3" t="s">
        <v>179</v>
      </c>
      <c r="D2376" s="2" t="s">
        <v>38</v>
      </c>
      <c r="E2376" s="23" t="s">
        <v>45</v>
      </c>
      <c r="F2376" s="56" t="str">
        <f t="shared" si="77"/>
        <v>Exercice restreint</v>
      </c>
      <c r="G2376" s="93" t="s">
        <v>182</v>
      </c>
    </row>
    <row r="2377" spans="1:7" x14ac:dyDescent="0.2">
      <c r="A2377" s="3" t="str">
        <f t="shared" si="76"/>
        <v>Coordonner les services de santé SaskatchewanInfirmières auxiliaires autorisées</v>
      </c>
      <c r="B2377" s="3" t="s">
        <v>158</v>
      </c>
      <c r="C2377" s="3" t="s">
        <v>179</v>
      </c>
      <c r="D2377" s="2" t="s">
        <v>38</v>
      </c>
      <c r="E2377" s="22" t="s">
        <v>46</v>
      </c>
      <c r="F2377" s="56" t="str">
        <f t="shared" si="77"/>
        <v>Plein exercice</v>
      </c>
      <c r="G2377" s="93" t="s">
        <v>133</v>
      </c>
    </row>
    <row r="2378" spans="1:7" x14ac:dyDescent="0.2">
      <c r="A2378" s="3" t="str">
        <f t="shared" si="76"/>
        <v>Prescrire des radiographiesSaskatchewanInfirmières auxiliaires autorisées</v>
      </c>
      <c r="B2378" s="3" t="s">
        <v>158</v>
      </c>
      <c r="C2378" s="3" t="s">
        <v>179</v>
      </c>
      <c r="D2378" s="2" t="s">
        <v>38</v>
      </c>
      <c r="E2378" s="22" t="s">
        <v>47</v>
      </c>
      <c r="F2378" s="56" t="str">
        <f t="shared" si="77"/>
        <v>Exclu</v>
      </c>
      <c r="G2378" s="97" t="s">
        <v>140</v>
      </c>
    </row>
    <row r="2379" spans="1:7" x14ac:dyDescent="0.2">
      <c r="A2379" s="3" t="str">
        <f t="shared" si="76"/>
        <v>Interpréter les radiographiesSaskatchewanInfirmières auxiliaires autorisées</v>
      </c>
      <c r="B2379" s="3" t="s">
        <v>158</v>
      </c>
      <c r="C2379" s="3" t="s">
        <v>179</v>
      </c>
      <c r="D2379" s="2" t="s">
        <v>38</v>
      </c>
      <c r="E2379" s="114" t="s">
        <v>48</v>
      </c>
      <c r="F2379" s="56" t="str">
        <f t="shared" si="77"/>
        <v>Exclu</v>
      </c>
      <c r="G2379" s="97" t="s">
        <v>140</v>
      </c>
    </row>
    <row r="2380" spans="1:7" x14ac:dyDescent="0.2">
      <c r="A2380" s="3" t="str">
        <f t="shared" si="76"/>
        <v>Prescrire des analyses de laboratoireSaskatchewanInfirmières auxiliaires autorisées</v>
      </c>
      <c r="B2380" s="3" t="s">
        <v>158</v>
      </c>
      <c r="C2380" s="3" t="s">
        <v>179</v>
      </c>
      <c r="D2380" s="2" t="s">
        <v>38</v>
      </c>
      <c r="E2380" s="114" t="s">
        <v>49</v>
      </c>
      <c r="F2380" s="56" t="str">
        <f t="shared" si="77"/>
        <v>Exclu</v>
      </c>
      <c r="G2380" s="97" t="s">
        <v>140</v>
      </c>
    </row>
    <row r="2381" spans="1:7" x14ac:dyDescent="0.2">
      <c r="A2381" s="3" t="str">
        <f t="shared" si="76"/>
        <v>Interpréter les résultats des analyses de laboratoireSaskatchewanInfirmières auxiliaires autorisées</v>
      </c>
      <c r="B2381" s="3" t="s">
        <v>158</v>
      </c>
      <c r="C2381" s="3" t="s">
        <v>179</v>
      </c>
      <c r="D2381" s="2" t="s">
        <v>38</v>
      </c>
      <c r="E2381" s="114" t="s">
        <v>50</v>
      </c>
      <c r="F2381" s="56" t="str">
        <f t="shared" si="77"/>
        <v>Exercice restreint</v>
      </c>
      <c r="G2381" s="93" t="s">
        <v>182</v>
      </c>
    </row>
    <row r="2382" spans="1:7" x14ac:dyDescent="0.2">
      <c r="A2382" s="3" t="str">
        <f t="shared" si="76"/>
        <v>Communiquer les diagnostics et les résultats des tests aux patientsSaskatchewanInfirmières auxiliaires autorisées</v>
      </c>
      <c r="B2382" s="3" t="s">
        <v>158</v>
      </c>
      <c r="C2382" s="3" t="s">
        <v>179</v>
      </c>
      <c r="D2382" s="2" t="s">
        <v>38</v>
      </c>
      <c r="E2382" s="33" t="s">
        <v>51</v>
      </c>
      <c r="F2382" s="56" t="str">
        <f t="shared" si="77"/>
        <v>Exclu</v>
      </c>
      <c r="G2382" s="97" t="s">
        <v>140</v>
      </c>
    </row>
    <row r="2383" spans="1:7" x14ac:dyDescent="0.2">
      <c r="A2383" s="3" t="str">
        <f t="shared" si="76"/>
        <v>Surveiller et évaluer les résultats pour le clientSaskatchewanInfirmières auxiliaires autorisées</v>
      </c>
      <c r="B2383" s="3" t="s">
        <v>158</v>
      </c>
      <c r="C2383" s="3" t="s">
        <v>179</v>
      </c>
      <c r="D2383" s="2" t="s">
        <v>38</v>
      </c>
      <c r="E2383" s="22" t="s">
        <v>52</v>
      </c>
      <c r="F2383" s="56" t="str">
        <f t="shared" si="77"/>
        <v>Plein exercice</v>
      </c>
      <c r="G2383" s="93" t="s">
        <v>133</v>
      </c>
    </row>
    <row r="2384" spans="1:7" x14ac:dyDescent="0.2">
      <c r="A2384" s="3" t="str">
        <f t="shared" si="76"/>
        <v>Effectuer des visites de suiviSaskatchewanInfirmières auxiliaires autorisées</v>
      </c>
      <c r="B2384" s="3" t="s">
        <v>158</v>
      </c>
      <c r="C2384" s="3" t="s">
        <v>179</v>
      </c>
      <c r="D2384" s="2" t="s">
        <v>38</v>
      </c>
      <c r="E2384" s="22" t="s">
        <v>53</v>
      </c>
      <c r="F2384" s="56" t="str">
        <f t="shared" si="77"/>
        <v>Plein exercice</v>
      </c>
      <c r="G2384" s="93" t="s">
        <v>133</v>
      </c>
    </row>
    <row r="2385" spans="1:7" x14ac:dyDescent="0.2">
      <c r="A2385" s="3" t="str">
        <f t="shared" si="76"/>
        <v>Manage NP-led clinics SaskatchewanInfirmières auxiliaires autorisées</v>
      </c>
      <c r="B2385" s="3" t="s">
        <v>158</v>
      </c>
      <c r="C2385" s="3" t="s">
        <v>179</v>
      </c>
      <c r="D2385" s="2" t="s">
        <v>38</v>
      </c>
      <c r="E2385" s="89" t="s">
        <v>174</v>
      </c>
      <c r="F2385" s="56" t="str">
        <f t="shared" si="77"/>
        <v>Plein exercice</v>
      </c>
      <c r="G2385" s="93" t="s">
        <v>133</v>
      </c>
    </row>
    <row r="2386" spans="1:7" x14ac:dyDescent="0.2">
      <c r="A2386" s="3" t="str">
        <f t="shared" si="76"/>
        <v>Roster and manage patientsSaskatchewanInfirmières auxiliaires autorisées</v>
      </c>
      <c r="B2386" s="3" t="s">
        <v>158</v>
      </c>
      <c r="C2386" s="3" t="s">
        <v>179</v>
      </c>
      <c r="D2386" s="2" t="s">
        <v>38</v>
      </c>
      <c r="E2386" s="89" t="s">
        <v>175</v>
      </c>
      <c r="F2386" s="56" t="str">
        <f t="shared" si="77"/>
        <v>Exercice restreint</v>
      </c>
      <c r="G2386" s="93" t="s">
        <v>182</v>
      </c>
    </row>
    <row r="2387" spans="1:7" x14ac:dyDescent="0.2">
      <c r="A2387" s="3" t="str">
        <f t="shared" si="76"/>
        <v>Practise autonomouslySaskatchewanInfirmières auxiliaires autorisées</v>
      </c>
      <c r="B2387" s="3" t="s">
        <v>158</v>
      </c>
      <c r="C2387" s="3" t="s">
        <v>179</v>
      </c>
      <c r="D2387" s="2" t="s">
        <v>38</v>
      </c>
      <c r="E2387" s="89" t="s">
        <v>176</v>
      </c>
      <c r="F2387" s="56" t="str">
        <f t="shared" si="77"/>
        <v>Plein exercice</v>
      </c>
      <c r="G2387" s="93" t="s">
        <v>133</v>
      </c>
    </row>
    <row r="2388" spans="1:7" x14ac:dyDescent="0.2">
      <c r="A2388" s="3" t="str">
        <f t="shared" si="76"/>
        <v>Soigner des blessures (au-dessus du derme)SaskatchewanInfirmières auxiliaires autorisées</v>
      </c>
      <c r="B2388" s="3" t="s">
        <v>163</v>
      </c>
      <c r="C2388" s="3" t="s">
        <v>179</v>
      </c>
      <c r="D2388" s="2" t="s">
        <v>38</v>
      </c>
      <c r="E2388" s="33" t="s">
        <v>55</v>
      </c>
      <c r="F2388" s="56" t="str">
        <f t="shared" si="77"/>
        <v>Plein exercice</v>
      </c>
      <c r="G2388" s="93" t="s">
        <v>133</v>
      </c>
    </row>
    <row r="2389" spans="1:7" x14ac:dyDescent="0.2">
      <c r="A2389" s="3" t="str">
        <f t="shared" si="76"/>
        <v>Effectuer des interventions sous le dermeSaskatchewanInfirmières auxiliaires autorisées</v>
      </c>
      <c r="B2389" s="3" t="s">
        <v>163</v>
      </c>
      <c r="C2389" s="3" t="s">
        <v>179</v>
      </c>
      <c r="D2389" s="2" t="s">
        <v>38</v>
      </c>
      <c r="E2389" s="114" t="s">
        <v>56</v>
      </c>
      <c r="F2389" s="56" t="str">
        <f t="shared" si="77"/>
        <v>Exclu</v>
      </c>
      <c r="G2389" s="97" t="s">
        <v>140</v>
      </c>
    </row>
    <row r="2390" spans="1:7" x14ac:dyDescent="0.2">
      <c r="A2390" s="3" t="str">
        <f t="shared" si="76"/>
        <v>Installer une ligne intraveineuseSaskatchewanInfirmières auxiliaires autorisées</v>
      </c>
      <c r="B2390" s="3" t="s">
        <v>163</v>
      </c>
      <c r="C2390" s="3" t="s">
        <v>179</v>
      </c>
      <c r="D2390" s="2" t="s">
        <v>38</v>
      </c>
      <c r="E2390" s="114" t="s">
        <v>57</v>
      </c>
      <c r="F2390" s="56" t="str">
        <f t="shared" si="77"/>
        <v>Plein exercice</v>
      </c>
      <c r="G2390" s="93" t="s">
        <v>133</v>
      </c>
    </row>
    <row r="2391" spans="1:7" x14ac:dyDescent="0.2">
      <c r="A2391" s="3" t="str">
        <f t="shared" si="76"/>
        <v>Effectuer des interventions qui requièrent d’insérer un instrument ou un doigt dans un orifice corporelSaskatchewanInfirmières auxiliaires autorisées</v>
      </c>
      <c r="B2391" s="3" t="s">
        <v>163</v>
      </c>
      <c r="C2391" s="3" t="s">
        <v>179</v>
      </c>
      <c r="D2391" s="2" t="s">
        <v>38</v>
      </c>
      <c r="E2391" s="114" t="s">
        <v>58</v>
      </c>
      <c r="F2391" s="56" t="str">
        <f t="shared" si="77"/>
        <v>Plein exercice</v>
      </c>
      <c r="G2391" s="93" t="s">
        <v>133</v>
      </c>
    </row>
    <row r="2392" spans="1:7" x14ac:dyDescent="0.2">
      <c r="A2392" s="3" t="str">
        <f t="shared" si="76"/>
        <v>Prescrire une forme de traitement par rayonnementSaskatchewanInfirmières auxiliaires autorisées</v>
      </c>
      <c r="B2392" s="3" t="s">
        <v>163</v>
      </c>
      <c r="C2392" s="3" t="s">
        <v>179</v>
      </c>
      <c r="D2392" s="2" t="s">
        <v>38</v>
      </c>
      <c r="E2392" s="33" t="s">
        <v>59</v>
      </c>
      <c r="F2392" s="56" t="str">
        <f t="shared" si="77"/>
        <v>Exclu</v>
      </c>
      <c r="G2392" s="97" t="s">
        <v>140</v>
      </c>
    </row>
    <row r="2393" spans="1:7" x14ac:dyDescent="0.2">
      <c r="A2393" s="3" t="str">
        <f t="shared" si="76"/>
        <v>Appliquer une forme de traitement par rayonnementSaskatchewanInfirmières auxiliaires autorisées</v>
      </c>
      <c r="B2393" s="3" t="s">
        <v>163</v>
      </c>
      <c r="C2393" s="3" t="s">
        <v>179</v>
      </c>
      <c r="D2393" s="2" t="s">
        <v>38</v>
      </c>
      <c r="E2393" s="33" t="s">
        <v>60</v>
      </c>
      <c r="F2393" s="56" t="str">
        <f t="shared" si="77"/>
        <v>Exclu</v>
      </c>
      <c r="G2393" s="97" t="s">
        <v>140</v>
      </c>
    </row>
    <row r="2394" spans="1:7" x14ac:dyDescent="0.2">
      <c r="A2394" s="3" t="str">
        <f t="shared" si="76"/>
        <v>Effectuer un électrocardiogrammeSaskatchewanInfirmières auxiliaires autorisées</v>
      </c>
      <c r="B2394" s="3" t="s">
        <v>163</v>
      </c>
      <c r="C2394" s="3" t="s">
        <v>179</v>
      </c>
      <c r="D2394" s="2" t="s">
        <v>38</v>
      </c>
      <c r="E2394" s="114" t="s">
        <v>61</v>
      </c>
      <c r="F2394" s="56" t="str">
        <f t="shared" si="77"/>
        <v>Exercice restreint</v>
      </c>
      <c r="G2394" s="93" t="s">
        <v>182</v>
      </c>
    </row>
    <row r="2395" spans="1:7" x14ac:dyDescent="0.2">
      <c r="A2395" s="3" t="str">
        <f t="shared" si="76"/>
        <v>Interpréter un électrocardiogrammeSaskatchewanInfirmières auxiliaires autorisées</v>
      </c>
      <c r="B2395" s="3" t="s">
        <v>163</v>
      </c>
      <c r="C2395" s="3" t="s">
        <v>179</v>
      </c>
      <c r="D2395" s="2" t="s">
        <v>38</v>
      </c>
      <c r="E2395" s="114" t="s">
        <v>62</v>
      </c>
      <c r="F2395" s="56" t="str">
        <f t="shared" si="77"/>
        <v>Exercice restreint</v>
      </c>
      <c r="G2395" s="93" t="s">
        <v>182</v>
      </c>
    </row>
    <row r="2396" spans="1:7" x14ac:dyDescent="0.2">
      <c r="A2396" s="3" t="str">
        <f t="shared" si="76"/>
        <v>Prescrire des analyses de sang et des produits sanguinsSaskatchewanInfirmières auxiliaires autorisées</v>
      </c>
      <c r="B2396" s="3" t="s">
        <v>163</v>
      </c>
      <c r="C2396" s="3" t="s">
        <v>179</v>
      </c>
      <c r="D2396" s="2" t="s">
        <v>38</v>
      </c>
      <c r="E2396" s="119" t="s">
        <v>63</v>
      </c>
      <c r="F2396" s="56" t="str">
        <f t="shared" si="77"/>
        <v>Exclu</v>
      </c>
      <c r="G2396" s="97" t="s">
        <v>140</v>
      </c>
    </row>
    <row r="2397" spans="1:7" x14ac:dyDescent="0.2">
      <c r="A2397" s="3" t="str">
        <f t="shared" si="76"/>
        <v>Prescrire toute forme de radiothérapieSaskatchewanInfirmières auxiliaires autorisées</v>
      </c>
      <c r="B2397" s="3" t="s">
        <v>163</v>
      </c>
      <c r="C2397" s="3" t="s">
        <v>179</v>
      </c>
      <c r="D2397" s="2" t="s">
        <v>38</v>
      </c>
      <c r="E2397" s="33" t="s">
        <v>64</v>
      </c>
      <c r="F2397" s="56" t="str">
        <f t="shared" si="77"/>
        <v>Exclu</v>
      </c>
      <c r="G2397" s="97" t="s">
        <v>140</v>
      </c>
    </row>
    <row r="2398" spans="1:7" x14ac:dyDescent="0.2">
      <c r="A2398" s="3" t="str">
        <f t="shared" si="76"/>
        <v>Appliquer toute forme de radiothérapieSaskatchewanInfirmières auxiliaires autorisées</v>
      </c>
      <c r="B2398" s="3" t="s">
        <v>163</v>
      </c>
      <c r="C2398" s="3" t="s">
        <v>179</v>
      </c>
      <c r="D2398" s="2" t="s">
        <v>38</v>
      </c>
      <c r="E2398" s="33" t="s">
        <v>65</v>
      </c>
      <c r="F2398" s="56" t="str">
        <f t="shared" si="77"/>
        <v>Exclu</v>
      </c>
      <c r="G2398" s="97" t="s">
        <v>140</v>
      </c>
    </row>
    <row r="2399" spans="1:7" x14ac:dyDescent="0.2">
      <c r="A2399" s="3" t="str">
        <f t="shared" si="76"/>
        <v>Prescrire des traitements cosmétiques comme le BotoxSaskatchewanInfirmières auxiliaires autorisées</v>
      </c>
      <c r="B2399" s="3" t="s">
        <v>163</v>
      </c>
      <c r="C2399" s="3" t="s">
        <v>179</v>
      </c>
      <c r="D2399" s="2" t="s">
        <v>38</v>
      </c>
      <c r="E2399" s="33" t="s">
        <v>66</v>
      </c>
      <c r="F2399" s="56" t="str">
        <f t="shared" si="77"/>
        <v>Exclu</v>
      </c>
      <c r="G2399" s="97" t="s">
        <v>140</v>
      </c>
    </row>
    <row r="2400" spans="1:7" x14ac:dyDescent="0.2">
      <c r="A2400" s="3" t="str">
        <f t="shared" si="76"/>
        <v>Appliquer des traitements cosmétiques comme le BotoxSaskatchewanInfirmières auxiliaires autorisées</v>
      </c>
      <c r="B2400" s="3" t="s">
        <v>163</v>
      </c>
      <c r="C2400" s="3" t="s">
        <v>179</v>
      </c>
      <c r="D2400" s="2" t="s">
        <v>38</v>
      </c>
      <c r="E2400" s="33" t="s">
        <v>67</v>
      </c>
      <c r="F2400" s="56" t="str">
        <f t="shared" si="77"/>
        <v>Exercice restreint</v>
      </c>
      <c r="G2400" s="93" t="s">
        <v>182</v>
      </c>
    </row>
    <row r="2401" spans="1:7" x14ac:dyDescent="0.2">
      <c r="A2401" s="3" t="str">
        <f t="shared" si="76"/>
        <v>Immobiliser des fracturesSaskatchewanInfirmières auxiliaires autorisées</v>
      </c>
      <c r="B2401" s="3" t="s">
        <v>163</v>
      </c>
      <c r="C2401" s="3" t="s">
        <v>179</v>
      </c>
      <c r="D2401" s="2" t="s">
        <v>38</v>
      </c>
      <c r="E2401" s="33" t="s">
        <v>68</v>
      </c>
      <c r="F2401" s="56" t="str">
        <f t="shared" si="77"/>
        <v>Exclu</v>
      </c>
      <c r="G2401" s="97" t="s">
        <v>140</v>
      </c>
    </row>
    <row r="2402" spans="1:7" x14ac:dyDescent="0.2">
      <c r="A2402" s="3" t="str">
        <f t="shared" si="76"/>
        <v>Réduire une luxationSaskatchewanInfirmières auxiliaires autorisées</v>
      </c>
      <c r="B2402" s="3" t="s">
        <v>163</v>
      </c>
      <c r="C2402" s="3" t="s">
        <v>179</v>
      </c>
      <c r="D2402" s="2" t="s">
        <v>38</v>
      </c>
      <c r="E2402" s="33" t="s">
        <v>69</v>
      </c>
      <c r="F2402" s="56" t="str">
        <f t="shared" si="77"/>
        <v>Exclu</v>
      </c>
      <c r="G2402" s="97" t="s">
        <v>140</v>
      </c>
    </row>
    <row r="2403" spans="1:7" x14ac:dyDescent="0.2">
      <c r="A2403" s="3" t="str">
        <f t="shared" si="76"/>
        <v>Installer un plâtreSaskatchewanInfirmières auxiliaires autorisées</v>
      </c>
      <c r="B2403" s="3" t="s">
        <v>163</v>
      </c>
      <c r="C2403" s="3" t="s">
        <v>179</v>
      </c>
      <c r="D2403" s="2" t="s">
        <v>38</v>
      </c>
      <c r="E2403" s="33" t="s">
        <v>70</v>
      </c>
      <c r="F2403" s="56" t="str">
        <f t="shared" si="77"/>
        <v>Exercice restreint</v>
      </c>
      <c r="G2403" s="93" t="s">
        <v>182</v>
      </c>
    </row>
    <row r="2404" spans="1:7" x14ac:dyDescent="0.2">
      <c r="A2404" s="3" t="str">
        <f t="shared" si="76"/>
        <v>Appliquer une contentionSaskatchewanInfirmières auxiliaires autorisées</v>
      </c>
      <c r="B2404" s="3" t="s">
        <v>163</v>
      </c>
      <c r="C2404" s="3" t="s">
        <v>179</v>
      </c>
      <c r="D2404" s="2" t="s">
        <v>38</v>
      </c>
      <c r="E2404" s="33" t="s">
        <v>71</v>
      </c>
      <c r="F2404" s="56" t="str">
        <f t="shared" si="77"/>
        <v>Plein exercice</v>
      </c>
      <c r="G2404" s="93" t="s">
        <v>133</v>
      </c>
    </row>
    <row r="2405" spans="1:7" x14ac:dyDescent="0.2">
      <c r="A2405" s="3" t="str">
        <f t="shared" si="76"/>
        <v>Gérer une contentionSaskatchewanInfirmières auxiliaires autorisées</v>
      </c>
      <c r="B2405" s="3" t="s">
        <v>163</v>
      </c>
      <c r="C2405" s="3" t="s">
        <v>179</v>
      </c>
      <c r="D2405" s="2" t="s">
        <v>38</v>
      </c>
      <c r="E2405" s="33" t="s">
        <v>72</v>
      </c>
      <c r="F2405" s="56" t="str">
        <f t="shared" si="77"/>
        <v>Plein exercice</v>
      </c>
      <c r="G2405" s="93" t="s">
        <v>133</v>
      </c>
    </row>
    <row r="2406" spans="1:7" x14ac:dyDescent="0.2">
      <c r="A2406" s="3" t="str">
        <f t="shared" si="76"/>
        <v>Réaliser des évaluations d’infections transmissibles sexuellement (ITS)SaskatchewanInfirmières auxiliaires autorisées</v>
      </c>
      <c r="B2406" s="3" t="s">
        <v>163</v>
      </c>
      <c r="C2406" s="3" t="s">
        <v>179</v>
      </c>
      <c r="D2406" s="2" t="s">
        <v>38</v>
      </c>
      <c r="E2406" s="114" t="s">
        <v>73</v>
      </c>
      <c r="F2406" s="56" t="str">
        <f t="shared" si="77"/>
        <v>Exercice restreint</v>
      </c>
      <c r="G2406" s="93" t="s">
        <v>182</v>
      </c>
    </row>
    <row r="2407" spans="1:7" x14ac:dyDescent="0.2">
      <c r="A2407" s="3" t="str">
        <f t="shared" si="76"/>
        <v>Évaluer la contraceptionSaskatchewanInfirmières auxiliaires autorisées</v>
      </c>
      <c r="B2407" s="3" t="s">
        <v>163</v>
      </c>
      <c r="C2407" s="3" t="s">
        <v>179</v>
      </c>
      <c r="D2407" s="2" t="s">
        <v>38</v>
      </c>
      <c r="E2407" s="114" t="s">
        <v>74</v>
      </c>
      <c r="F2407" s="56" t="str">
        <f t="shared" si="77"/>
        <v>Exercice restreint</v>
      </c>
      <c r="G2407" s="93" t="s">
        <v>182</v>
      </c>
    </row>
    <row r="2408" spans="1:7" x14ac:dyDescent="0.2">
      <c r="A2408" s="3" t="str">
        <f t="shared" si="76"/>
        <v>Insérer des dispositifs intra-utérinsSaskatchewanInfirmières auxiliaires autorisées</v>
      </c>
      <c r="B2408" s="3" t="s">
        <v>163</v>
      </c>
      <c r="C2408" s="3" t="s">
        <v>179</v>
      </c>
      <c r="D2408" s="2" t="s">
        <v>38</v>
      </c>
      <c r="E2408" s="115" t="s">
        <v>75</v>
      </c>
      <c r="F2408" s="56" t="str">
        <f t="shared" si="77"/>
        <v>Exclu</v>
      </c>
      <c r="G2408" s="97" t="s">
        <v>140</v>
      </c>
    </row>
    <row r="2409" spans="1:7" x14ac:dyDescent="0.2">
      <c r="A2409" s="3" t="str">
        <f t="shared" si="76"/>
        <v>Effectuer un examen pelvienSaskatchewanInfirmières auxiliaires autorisées</v>
      </c>
      <c r="B2409" s="3" t="s">
        <v>163</v>
      </c>
      <c r="C2409" s="3" t="s">
        <v>179</v>
      </c>
      <c r="D2409" s="2" t="s">
        <v>38</v>
      </c>
      <c r="E2409" s="114" t="s">
        <v>76</v>
      </c>
      <c r="F2409" s="56" t="str">
        <f t="shared" si="77"/>
        <v>Exclu</v>
      </c>
      <c r="G2409" s="97" t="s">
        <v>140</v>
      </c>
    </row>
    <row r="2410" spans="1:7" x14ac:dyDescent="0.2">
      <c r="A2410" s="3" t="str">
        <f t="shared" si="76"/>
        <v>Dépister le cancer du col de l’utérus SaskatchewanInfirmières auxiliaires autorisées</v>
      </c>
      <c r="B2410" s="3" t="s">
        <v>163</v>
      </c>
      <c r="C2410" s="3" t="s">
        <v>179</v>
      </c>
      <c r="D2410" s="2" t="s">
        <v>38</v>
      </c>
      <c r="E2410" s="114" t="s">
        <v>77</v>
      </c>
      <c r="F2410" s="56" t="str">
        <f t="shared" si="77"/>
        <v>Exercice restreint</v>
      </c>
      <c r="G2410" s="93" t="s">
        <v>182</v>
      </c>
    </row>
    <row r="2411" spans="1:7" x14ac:dyDescent="0.2">
      <c r="A2411" s="3" t="str">
        <f t="shared" si="76"/>
        <v>Dépister les troubles de santé mentaleSaskatchewanInfirmières auxiliaires autorisées</v>
      </c>
      <c r="B2411" s="3" t="s">
        <v>163</v>
      </c>
      <c r="C2411" s="3" t="s">
        <v>179</v>
      </c>
      <c r="D2411" s="2" t="s">
        <v>38</v>
      </c>
      <c r="E2411" s="114" t="s">
        <v>78</v>
      </c>
      <c r="F2411" s="56" t="str">
        <f t="shared" si="77"/>
        <v>Plein exercice</v>
      </c>
      <c r="G2411" s="93" t="s">
        <v>133</v>
      </c>
    </row>
    <row r="2412" spans="1:7" x14ac:dyDescent="0.2">
      <c r="A2412" s="3" t="str">
        <f t="shared" si="76"/>
        <v>Dépister l’utilisation de substancesSaskatchewanInfirmières auxiliaires autorisées</v>
      </c>
      <c r="B2412" s="3" t="s">
        <v>163</v>
      </c>
      <c r="C2412" s="3" t="s">
        <v>179</v>
      </c>
      <c r="D2412" s="2" t="s">
        <v>38</v>
      </c>
      <c r="E2412" s="114" t="s">
        <v>79</v>
      </c>
      <c r="F2412" s="56" t="str">
        <f t="shared" si="77"/>
        <v>Exercice restreint</v>
      </c>
      <c r="G2412" s="93" t="s">
        <v>182</v>
      </c>
    </row>
    <row r="2413" spans="1:7" x14ac:dyDescent="0.2">
      <c r="A2413" s="3" t="str">
        <f t="shared" si="76"/>
        <v>Effectuer des tests d’allergiesSaskatchewanInfirmières auxiliaires autorisées</v>
      </c>
      <c r="B2413" s="3" t="s">
        <v>163</v>
      </c>
      <c r="C2413" s="3" t="s">
        <v>179</v>
      </c>
      <c r="D2413" s="2" t="s">
        <v>38</v>
      </c>
      <c r="E2413" s="114" t="s">
        <v>80</v>
      </c>
      <c r="F2413" s="56" t="str">
        <f t="shared" si="77"/>
        <v>Exclu</v>
      </c>
      <c r="G2413" s="97" t="s">
        <v>140</v>
      </c>
    </row>
    <row r="2414" spans="1:7" x14ac:dyDescent="0.2">
      <c r="A2414" s="3" t="str">
        <f t="shared" si="76"/>
        <v>Fournir des soins de réadaptationSaskatchewanInfirmières auxiliaires autorisées</v>
      </c>
      <c r="B2414" s="3" t="s">
        <v>163</v>
      </c>
      <c r="C2414" s="3" t="s">
        <v>179</v>
      </c>
      <c r="D2414" s="2" t="s">
        <v>38</v>
      </c>
      <c r="E2414" s="114" t="s">
        <v>81</v>
      </c>
      <c r="F2414" s="56" t="str">
        <f t="shared" si="77"/>
        <v>Plein exercice</v>
      </c>
      <c r="G2414" s="93" t="s">
        <v>133</v>
      </c>
    </row>
    <row r="2415" spans="1:7" x14ac:dyDescent="0.2">
      <c r="A2415" s="3" t="str">
        <f t="shared" si="76"/>
        <v>Offrir des services de psychothérapie pour la santé mentaleSaskatchewanInfirmières auxiliaires autorisées</v>
      </c>
      <c r="B2415" s="3" t="s">
        <v>163</v>
      </c>
      <c r="C2415" s="3" t="s">
        <v>179</v>
      </c>
      <c r="D2415" s="2" t="s">
        <v>38</v>
      </c>
      <c r="E2415" s="33" t="s">
        <v>82</v>
      </c>
      <c r="F2415" s="56" t="str">
        <f t="shared" si="77"/>
        <v>Exercice restreint</v>
      </c>
      <c r="G2415" s="93" t="s">
        <v>182</v>
      </c>
    </row>
    <row r="2416" spans="1:7" x14ac:dyDescent="0.2">
      <c r="A2416" s="3" t="str">
        <f t="shared" si="76"/>
        <v>Offrir du soutien pour l’aide médicale à mourir avec supervisionSaskatchewanInfirmières auxiliaires autorisées</v>
      </c>
      <c r="B2416" s="3" t="s">
        <v>163</v>
      </c>
      <c r="C2416" s="3" t="s">
        <v>179</v>
      </c>
      <c r="D2416" s="2" t="s">
        <v>38</v>
      </c>
      <c r="E2416" s="33" t="s">
        <v>83</v>
      </c>
      <c r="F2416" s="56" t="str">
        <f t="shared" si="77"/>
        <v>Plein exercice</v>
      </c>
      <c r="G2416" s="93" t="s">
        <v>133</v>
      </c>
    </row>
    <row r="2417" spans="1:7" x14ac:dyDescent="0.2">
      <c r="A2417" s="3" t="str">
        <f t="shared" si="76"/>
        <v>Prescrire une pharmacothérapie SaskatchewanInfirmières auxiliaires autorisées</v>
      </c>
      <c r="B2417" s="3" t="s">
        <v>164</v>
      </c>
      <c r="C2417" s="3" t="s">
        <v>179</v>
      </c>
      <c r="D2417" s="2" t="s">
        <v>38</v>
      </c>
      <c r="E2417" s="33" t="s">
        <v>85</v>
      </c>
      <c r="F2417" s="56" t="str">
        <f t="shared" si="77"/>
        <v>Exclu</v>
      </c>
      <c r="G2417" s="97" t="s">
        <v>140</v>
      </c>
    </row>
    <row r="2418" spans="1:7" x14ac:dyDescent="0.2">
      <c r="A2418" s="3" t="str">
        <f t="shared" si="76"/>
        <v>Préparer des médicaments d’ordonnanceSaskatchewanInfirmières auxiliaires autorisées</v>
      </c>
      <c r="B2418" s="3" t="s">
        <v>164</v>
      </c>
      <c r="C2418" s="3" t="s">
        <v>179</v>
      </c>
      <c r="D2418" s="2" t="s">
        <v>38</v>
      </c>
      <c r="E2418" s="114" t="s">
        <v>86</v>
      </c>
      <c r="F2418" s="56" t="str">
        <f t="shared" si="77"/>
        <v>Plein exercice</v>
      </c>
      <c r="G2418" s="93" t="s">
        <v>133</v>
      </c>
    </row>
    <row r="2419" spans="1:7" x14ac:dyDescent="0.2">
      <c r="A2419" s="3" t="str">
        <f t="shared" si="76"/>
        <v>Administrer des médicaments prescritsSaskatchewanInfirmières auxiliaires autorisées</v>
      </c>
      <c r="B2419" s="3" t="s">
        <v>164</v>
      </c>
      <c r="C2419" s="3" t="s">
        <v>179</v>
      </c>
      <c r="D2419" s="2" t="s">
        <v>38</v>
      </c>
      <c r="E2419" s="114" t="s">
        <v>87</v>
      </c>
      <c r="F2419" s="56" t="str">
        <f t="shared" si="77"/>
        <v>Plein exercice</v>
      </c>
      <c r="G2419" s="93" t="s">
        <v>133</v>
      </c>
    </row>
    <row r="2420" spans="1:7" x14ac:dyDescent="0.2">
      <c r="A2420" s="3" t="str">
        <f t="shared" si="76"/>
        <v>Prescrire des substances contrôléesSaskatchewanInfirmières auxiliaires autorisées</v>
      </c>
      <c r="B2420" s="3" t="s">
        <v>164</v>
      </c>
      <c r="C2420" s="3" t="s">
        <v>179</v>
      </c>
      <c r="D2420" s="2" t="s">
        <v>38</v>
      </c>
      <c r="E2420" s="33" t="s">
        <v>88</v>
      </c>
      <c r="F2420" s="56" t="str">
        <f t="shared" si="77"/>
        <v>Exclu</v>
      </c>
      <c r="G2420" s="97" t="s">
        <v>140</v>
      </c>
    </row>
    <row r="2421" spans="1:7" x14ac:dyDescent="0.2">
      <c r="A2421" s="3" t="str">
        <f t="shared" si="76"/>
        <v>Administrer des substances contrôlées SaskatchewanInfirmières auxiliaires autorisées</v>
      </c>
      <c r="B2421" s="3" t="s">
        <v>164</v>
      </c>
      <c r="C2421" s="3" t="s">
        <v>179</v>
      </c>
      <c r="D2421" s="2" t="s">
        <v>38</v>
      </c>
      <c r="E2421" s="114" t="s">
        <v>190</v>
      </c>
      <c r="F2421" s="56" t="str">
        <f t="shared" si="77"/>
        <v>Plein exercice</v>
      </c>
      <c r="G2421" s="93" t="s">
        <v>133</v>
      </c>
    </row>
    <row r="2422" spans="1:7" x14ac:dyDescent="0.2">
      <c r="A2422" s="3" t="str">
        <f t="shared" si="76"/>
        <v>Prescrire des vaccinsSaskatchewanInfirmières auxiliaires autorisées</v>
      </c>
      <c r="B2422" s="3" t="s">
        <v>164</v>
      </c>
      <c r="C2422" s="3" t="s">
        <v>179</v>
      </c>
      <c r="D2422" s="2" t="s">
        <v>38</v>
      </c>
      <c r="E2422" s="33" t="s">
        <v>89</v>
      </c>
      <c r="F2422" s="56" t="str">
        <f t="shared" si="77"/>
        <v>Exclu</v>
      </c>
      <c r="G2422" s="97" t="s">
        <v>140</v>
      </c>
    </row>
    <row r="2423" spans="1:7" x14ac:dyDescent="0.2">
      <c r="A2423" s="3" t="str">
        <f t="shared" si="76"/>
        <v>Administrer des vaccinsSaskatchewanInfirmières auxiliaires autorisées</v>
      </c>
      <c r="B2423" s="3" t="s">
        <v>164</v>
      </c>
      <c r="C2423" s="3" t="s">
        <v>179</v>
      </c>
      <c r="D2423" s="2" t="s">
        <v>38</v>
      </c>
      <c r="E2423" s="114" t="s">
        <v>189</v>
      </c>
      <c r="F2423" s="56" t="str">
        <f t="shared" si="77"/>
        <v>Plein exercice</v>
      </c>
      <c r="G2423" s="93" t="s">
        <v>133</v>
      </c>
    </row>
    <row r="2424" spans="1:7" x14ac:dyDescent="0.2">
      <c r="A2424" s="3" t="str">
        <f t="shared" si="76"/>
        <v>Gérer le travail et l’accouchement de manière autonome SaskatchewanInfirmières auxiliaires autorisées</v>
      </c>
      <c r="B2424" s="3" t="s">
        <v>165</v>
      </c>
      <c r="C2424" s="3" t="s">
        <v>179</v>
      </c>
      <c r="D2424" s="2" t="s">
        <v>38</v>
      </c>
      <c r="E2424" s="33" t="s">
        <v>91</v>
      </c>
      <c r="F2424" s="56" t="str">
        <f t="shared" si="77"/>
        <v>Exclu</v>
      </c>
      <c r="G2424" s="97" t="s">
        <v>140</v>
      </c>
    </row>
    <row r="2425" spans="1:7" x14ac:dyDescent="0.2">
      <c r="A2425" s="3" t="str">
        <f t="shared" si="76"/>
        <v>Confirmer un décèsSaskatchewanInfirmières auxiliaires autorisées</v>
      </c>
      <c r="B2425" s="3" t="s">
        <v>165</v>
      </c>
      <c r="C2425" s="3" t="s">
        <v>179</v>
      </c>
      <c r="D2425" s="2" t="s">
        <v>38</v>
      </c>
      <c r="E2425" s="33" t="s">
        <v>92</v>
      </c>
      <c r="F2425" s="56" t="str">
        <f t="shared" si="77"/>
        <v>Plein exercice</v>
      </c>
      <c r="G2425" s="93" t="s">
        <v>133</v>
      </c>
    </row>
    <row r="2426" spans="1:7" x14ac:dyDescent="0.2">
      <c r="A2426" s="3" t="str">
        <f t="shared" si="76"/>
        <v>Admettre des patients à l’hôpital et leur accorder un congéSaskatchewanInfirmières auxiliaires autorisées</v>
      </c>
      <c r="B2426" s="3" t="s">
        <v>165</v>
      </c>
      <c r="C2426" s="3" t="s">
        <v>179</v>
      </c>
      <c r="D2426" s="2" t="s">
        <v>38</v>
      </c>
      <c r="E2426" s="33" t="s">
        <v>93</v>
      </c>
      <c r="F2426" s="56" t="str">
        <f t="shared" si="77"/>
        <v>Exclu</v>
      </c>
      <c r="G2426" s="97" t="s">
        <v>140</v>
      </c>
    </row>
    <row r="2427" spans="1:7" x14ac:dyDescent="0.2">
      <c r="A2427" s="3" t="str">
        <f t="shared" si="76"/>
        <v>Certifier un décès (c.-à.-d. remplir le certificat de décès)SaskatchewanInfirmières auxiliaires autorisées</v>
      </c>
      <c r="B2427" s="3" t="s">
        <v>165</v>
      </c>
      <c r="C2427" s="3" t="s">
        <v>179</v>
      </c>
      <c r="D2427" s="2" t="s">
        <v>38</v>
      </c>
      <c r="E2427" s="33" t="s">
        <v>94</v>
      </c>
      <c r="F2427" s="56" t="str">
        <f t="shared" si="77"/>
        <v>Exclu</v>
      </c>
      <c r="G2427" s="97" t="s">
        <v>140</v>
      </c>
    </row>
    <row r="2428" spans="1:7" x14ac:dyDescent="0.2">
      <c r="A2428" s="3" t="str">
        <f t="shared" si="76"/>
        <v>Effectuer un examen médical pour le permis de conduireSaskatchewanInfirmières auxiliaires autorisées</v>
      </c>
      <c r="B2428" s="3" t="s">
        <v>165</v>
      </c>
      <c r="C2428" s="3" t="s">
        <v>179</v>
      </c>
      <c r="D2428" s="2" t="s">
        <v>38</v>
      </c>
      <c r="E2428" s="33" t="s">
        <v>95</v>
      </c>
      <c r="F2428" s="56" t="str">
        <f t="shared" si="77"/>
        <v>Exclu</v>
      </c>
      <c r="G2428" s="97" t="s">
        <v>140</v>
      </c>
    </row>
    <row r="2429" spans="1:7" x14ac:dyDescent="0.2">
      <c r="A2429" s="3" t="str">
        <f t="shared" si="76"/>
        <v>Remplir les formulaires d’invalidité fédérauxSaskatchewanInfirmières auxiliaires autorisées</v>
      </c>
      <c r="B2429" s="3" t="s">
        <v>165</v>
      </c>
      <c r="C2429" s="3" t="s">
        <v>179</v>
      </c>
      <c r="D2429" s="2" t="s">
        <v>38</v>
      </c>
      <c r="E2429" s="33" t="s">
        <v>96</v>
      </c>
      <c r="F2429" s="56" t="str">
        <f t="shared" si="77"/>
        <v>Exclu</v>
      </c>
      <c r="G2429" s="97" t="s">
        <v>140</v>
      </c>
    </row>
    <row r="2430" spans="1:7" x14ac:dyDescent="0.2">
      <c r="A2430" s="3" t="str">
        <f t="shared" si="76"/>
        <v>Remplir les formulaires médicaux provinciaux ou territoriauxSaskatchewanInfirmières auxiliaires autorisées</v>
      </c>
      <c r="B2430" s="3" t="s">
        <v>165</v>
      </c>
      <c r="C2430" s="3" t="s">
        <v>179</v>
      </c>
      <c r="D2430" s="2" t="s">
        <v>38</v>
      </c>
      <c r="E2430" s="33" t="s">
        <v>97</v>
      </c>
      <c r="F2430" s="56" t="str">
        <f t="shared" si="77"/>
        <v>Exclu</v>
      </c>
      <c r="G2430" s="97" t="s">
        <v>140</v>
      </c>
    </row>
    <row r="2431" spans="1:7" x14ac:dyDescent="0.2">
      <c r="A2431" s="3" t="str">
        <f t="shared" si="76"/>
        <v>Signer les formulaires d’obtention de vignette pour personnes handicapéesSaskatchewanInfirmières auxiliaires autorisées</v>
      </c>
      <c r="B2431" s="3" t="s">
        <v>165</v>
      </c>
      <c r="C2431" s="3" t="s">
        <v>179</v>
      </c>
      <c r="D2431" s="2" t="s">
        <v>38</v>
      </c>
      <c r="E2431" s="33" t="s">
        <v>98</v>
      </c>
      <c r="F2431" s="56" t="str">
        <f t="shared" si="77"/>
        <v>Exclu</v>
      </c>
      <c r="G2431" s="97" t="s">
        <v>140</v>
      </c>
    </row>
    <row r="2432" spans="1:7" x14ac:dyDescent="0.2">
      <c r="A2432" s="3" t="str">
        <f t="shared" si="76"/>
        <v>Admettre des patients à des établissements de soins de longue durée SaskatchewanInfirmières auxiliaires autorisées</v>
      </c>
      <c r="B2432" s="3" t="s">
        <v>165</v>
      </c>
      <c r="C2432" s="3" t="s">
        <v>179</v>
      </c>
      <c r="D2432" s="2" t="s">
        <v>38</v>
      </c>
      <c r="E2432" s="33" t="s">
        <v>99</v>
      </c>
      <c r="F2432" s="56" t="str">
        <f t="shared" si="77"/>
        <v>Exclu</v>
      </c>
      <c r="G2432" s="97" t="s">
        <v>140</v>
      </c>
    </row>
    <row r="2433" spans="1:7" x14ac:dyDescent="0.2">
      <c r="A2433" s="3" t="str">
        <f t="shared" si="76"/>
        <v>Remplir la Formule 1 d’admission non volontaire à l’hôpital SaskatchewanInfirmières auxiliaires autorisées</v>
      </c>
      <c r="B2433" s="3" t="s">
        <v>165</v>
      </c>
      <c r="C2433" s="3" t="s">
        <v>179</v>
      </c>
      <c r="D2433" s="2" t="s">
        <v>38</v>
      </c>
      <c r="E2433" s="33" t="s">
        <v>100</v>
      </c>
      <c r="F2433" s="56" t="str">
        <f t="shared" si="77"/>
        <v>Exclu</v>
      </c>
      <c r="G2433" s="97" t="s">
        <v>140</v>
      </c>
    </row>
    <row r="2434" spans="1:7" x14ac:dyDescent="0.2">
      <c r="A2434" s="3" t="str">
        <f t="shared" si="76"/>
        <v>Tenir une clinique de gestion des maladies (soin des pieds, diabète) SaskatchewanInfirmières auxiliaires autorisées</v>
      </c>
      <c r="B2434" s="3" t="s">
        <v>165</v>
      </c>
      <c r="C2434" s="3" t="s">
        <v>179</v>
      </c>
      <c r="D2434" s="2" t="s">
        <v>38</v>
      </c>
      <c r="E2434" s="114" t="s">
        <v>101</v>
      </c>
      <c r="F2434" s="56" t="str">
        <f t="shared" si="77"/>
        <v>Exercice restreint</v>
      </c>
      <c r="G2434" s="93" t="s">
        <v>182</v>
      </c>
    </row>
    <row r="2435" spans="1:7" x14ac:dyDescent="0.2">
      <c r="A2435" s="3" t="str">
        <f t="shared" si="76"/>
        <v>Évaluer la santéSaskatchewanInfirmières psychiatriques autorisées</v>
      </c>
      <c r="B2435" s="3" t="s">
        <v>158</v>
      </c>
      <c r="C2435" s="3" t="s">
        <v>179</v>
      </c>
      <c r="D2435" s="104" t="s">
        <v>37</v>
      </c>
      <c r="E2435" s="22" t="s">
        <v>40</v>
      </c>
      <c r="F2435" s="56" t="str">
        <f t="shared" si="77"/>
        <v>Plein exercice</v>
      </c>
      <c r="G2435" s="93" t="s">
        <v>133</v>
      </c>
    </row>
    <row r="2436" spans="1:7" x14ac:dyDescent="0.2">
      <c r="A2436" s="3" t="str">
        <f t="shared" ref="A2436:A2499" si="78">CONCATENATE(E2436,C2436,D2436)</f>
        <v>Établir le diagnostic infirmierSaskatchewanInfirmières psychiatriques autorisées</v>
      </c>
      <c r="B2436" s="3" t="s">
        <v>158</v>
      </c>
      <c r="C2436" s="3" t="s">
        <v>179</v>
      </c>
      <c r="D2436" s="104" t="s">
        <v>37</v>
      </c>
      <c r="E2436" s="22" t="s">
        <v>41</v>
      </c>
      <c r="F2436" s="56" t="str">
        <f t="shared" ref="F2436:F2499" si="79">TRIM(G2436)</f>
        <v>Plein exercice</v>
      </c>
      <c r="G2436" s="93" t="s">
        <v>133</v>
      </c>
    </row>
    <row r="2437" spans="1:7" x14ac:dyDescent="0.2">
      <c r="A2437" s="3" t="str">
        <f t="shared" si="78"/>
        <v>Élaborer le plan de soins infirmiersSaskatchewanInfirmières psychiatriques autorisées</v>
      </c>
      <c r="B2437" s="3" t="s">
        <v>158</v>
      </c>
      <c r="C2437" s="3" t="s">
        <v>179</v>
      </c>
      <c r="D2437" s="104" t="s">
        <v>37</v>
      </c>
      <c r="E2437" s="22" t="s">
        <v>42</v>
      </c>
      <c r="F2437" s="56" t="str">
        <f t="shared" si="79"/>
        <v>Plein exercice</v>
      </c>
      <c r="G2437" s="93" t="s">
        <v>133</v>
      </c>
    </row>
    <row r="2438" spans="1:7" x14ac:dyDescent="0.2">
      <c r="A2438" s="3" t="str">
        <f t="shared" si="78"/>
        <v>Réaliser les interventions infirmièresSaskatchewanInfirmières psychiatriques autorisées</v>
      </c>
      <c r="B2438" s="3" t="s">
        <v>158</v>
      </c>
      <c r="C2438" s="3" t="s">
        <v>179</v>
      </c>
      <c r="D2438" s="104" t="s">
        <v>37</v>
      </c>
      <c r="E2438" s="22" t="s">
        <v>43</v>
      </c>
      <c r="F2438" s="56" t="str">
        <f t="shared" si="79"/>
        <v>Plein exercice</v>
      </c>
      <c r="G2438" s="93" t="s">
        <v>133</v>
      </c>
    </row>
    <row r="2439" spans="1:7" x14ac:dyDescent="0.2">
      <c r="A2439" s="3" t="str">
        <f t="shared" si="78"/>
        <v>Consulter d’autres professionnels de la santéSaskatchewanInfirmières psychiatriques autorisées</v>
      </c>
      <c r="B2439" s="3" t="s">
        <v>158</v>
      </c>
      <c r="C2439" s="3" t="s">
        <v>179</v>
      </c>
      <c r="D2439" s="104" t="s">
        <v>37</v>
      </c>
      <c r="E2439" s="23" t="s">
        <v>44</v>
      </c>
      <c r="F2439" s="56" t="str">
        <f t="shared" si="79"/>
        <v>Plein exercice</v>
      </c>
      <c r="G2439" s="93" t="s">
        <v>133</v>
      </c>
    </row>
    <row r="2440" spans="1:7" ht="28.5" x14ac:dyDescent="0.2">
      <c r="A2440" s="3" t="str">
        <f t="shared" si="78"/>
        <v>Orienter les patients vers d’autres professionnels de la santéSaskatchewanInfirmières psychiatriques autorisées</v>
      </c>
      <c r="B2440" s="3" t="s">
        <v>158</v>
      </c>
      <c r="C2440" s="3" t="s">
        <v>179</v>
      </c>
      <c r="D2440" s="104" t="s">
        <v>37</v>
      </c>
      <c r="E2440" s="23" t="s">
        <v>45</v>
      </c>
      <c r="F2440" s="56" t="str">
        <f t="shared" si="79"/>
        <v>Exercice restreint</v>
      </c>
      <c r="G2440" s="93" t="s">
        <v>182</v>
      </c>
    </row>
    <row r="2441" spans="1:7" x14ac:dyDescent="0.2">
      <c r="A2441" s="3" t="str">
        <f t="shared" si="78"/>
        <v>Coordonner les services de santé SaskatchewanInfirmières psychiatriques autorisées</v>
      </c>
      <c r="B2441" s="3" t="s">
        <v>158</v>
      </c>
      <c r="C2441" s="3" t="s">
        <v>179</v>
      </c>
      <c r="D2441" s="104" t="s">
        <v>37</v>
      </c>
      <c r="E2441" s="22" t="s">
        <v>46</v>
      </c>
      <c r="F2441" s="56" t="str">
        <f t="shared" si="79"/>
        <v>Plein exercice</v>
      </c>
      <c r="G2441" s="93" t="s">
        <v>133</v>
      </c>
    </row>
    <row r="2442" spans="1:7" x14ac:dyDescent="0.2">
      <c r="A2442" s="3" t="str">
        <f t="shared" si="78"/>
        <v>Prescrire des radiographiesSaskatchewanInfirmières psychiatriques autorisées</v>
      </c>
      <c r="B2442" s="3" t="s">
        <v>158</v>
      </c>
      <c r="C2442" s="3" t="s">
        <v>179</v>
      </c>
      <c r="D2442" s="104" t="s">
        <v>37</v>
      </c>
      <c r="E2442" s="22" t="s">
        <v>47</v>
      </c>
      <c r="F2442" s="56" t="str">
        <f t="shared" si="79"/>
        <v>Exclu</v>
      </c>
      <c r="G2442" s="97" t="s">
        <v>140</v>
      </c>
    </row>
    <row r="2443" spans="1:7" x14ac:dyDescent="0.2">
      <c r="A2443" s="3" t="str">
        <f t="shared" si="78"/>
        <v>Interpréter les radiographiesSaskatchewanInfirmières psychiatriques autorisées</v>
      </c>
      <c r="B2443" s="3" t="s">
        <v>158</v>
      </c>
      <c r="C2443" s="3" t="s">
        <v>179</v>
      </c>
      <c r="D2443" s="104" t="s">
        <v>37</v>
      </c>
      <c r="E2443" s="114" t="s">
        <v>48</v>
      </c>
      <c r="F2443" s="56" t="str">
        <f t="shared" si="79"/>
        <v>Exclu</v>
      </c>
      <c r="G2443" s="97" t="s">
        <v>140</v>
      </c>
    </row>
    <row r="2444" spans="1:7" x14ac:dyDescent="0.2">
      <c r="A2444" s="3" t="str">
        <f t="shared" si="78"/>
        <v>Prescrire des analyses de laboratoireSaskatchewanInfirmières psychiatriques autorisées</v>
      </c>
      <c r="B2444" s="3" t="s">
        <v>158</v>
      </c>
      <c r="C2444" s="3" t="s">
        <v>179</v>
      </c>
      <c r="D2444" s="104" t="s">
        <v>37</v>
      </c>
      <c r="E2444" s="114" t="s">
        <v>49</v>
      </c>
      <c r="F2444" s="56" t="str">
        <f t="shared" si="79"/>
        <v>Exclu</v>
      </c>
      <c r="G2444" s="97" t="s">
        <v>140</v>
      </c>
    </row>
    <row r="2445" spans="1:7" x14ac:dyDescent="0.2">
      <c r="A2445" s="3" t="str">
        <f t="shared" si="78"/>
        <v>Interpréter les résultats des analyses de laboratoireSaskatchewanInfirmières psychiatriques autorisées</v>
      </c>
      <c r="B2445" s="3" t="s">
        <v>158</v>
      </c>
      <c r="C2445" s="3" t="s">
        <v>179</v>
      </c>
      <c r="D2445" s="104" t="s">
        <v>37</v>
      </c>
      <c r="E2445" s="114" t="s">
        <v>50</v>
      </c>
      <c r="F2445" s="56" t="str">
        <f t="shared" si="79"/>
        <v>Plein exercice</v>
      </c>
      <c r="G2445" s="93" t="s">
        <v>133</v>
      </c>
    </row>
    <row r="2446" spans="1:7" x14ac:dyDescent="0.2">
      <c r="A2446" s="3" t="str">
        <f t="shared" si="78"/>
        <v>Communiquer les diagnostics et les résultats des tests aux patientsSaskatchewanInfirmières psychiatriques autorisées</v>
      </c>
      <c r="B2446" s="3" t="s">
        <v>158</v>
      </c>
      <c r="C2446" s="3" t="s">
        <v>179</v>
      </c>
      <c r="D2446" s="104" t="s">
        <v>37</v>
      </c>
      <c r="E2446" s="33" t="s">
        <v>51</v>
      </c>
      <c r="F2446" s="56" t="str">
        <f t="shared" si="79"/>
        <v>Exercice restreint</v>
      </c>
      <c r="G2446" s="93" t="s">
        <v>182</v>
      </c>
    </row>
    <row r="2447" spans="1:7" x14ac:dyDescent="0.2">
      <c r="A2447" s="3" t="str">
        <f t="shared" si="78"/>
        <v>Surveiller et évaluer les résultats pour le clientSaskatchewanInfirmières psychiatriques autorisées</v>
      </c>
      <c r="B2447" s="3" t="s">
        <v>158</v>
      </c>
      <c r="C2447" s="3" t="s">
        <v>179</v>
      </c>
      <c r="D2447" s="104" t="s">
        <v>37</v>
      </c>
      <c r="E2447" s="22" t="s">
        <v>52</v>
      </c>
      <c r="F2447" s="56" t="str">
        <f t="shared" si="79"/>
        <v>Plein exercice</v>
      </c>
      <c r="G2447" s="93" t="s">
        <v>133</v>
      </c>
    </row>
    <row r="2448" spans="1:7" x14ac:dyDescent="0.2">
      <c r="A2448" s="3" t="str">
        <f t="shared" si="78"/>
        <v>Effectuer des visites de suiviSaskatchewanInfirmières psychiatriques autorisées</v>
      </c>
      <c r="B2448" s="3" t="s">
        <v>158</v>
      </c>
      <c r="C2448" s="3" t="s">
        <v>179</v>
      </c>
      <c r="D2448" s="104" t="s">
        <v>37</v>
      </c>
      <c r="E2448" s="22" t="s">
        <v>53</v>
      </c>
      <c r="F2448" s="56" t="str">
        <f t="shared" si="79"/>
        <v>Plein exercice</v>
      </c>
      <c r="G2448" s="93" t="s">
        <v>133</v>
      </c>
    </row>
    <row r="2449" spans="1:7" x14ac:dyDescent="0.2">
      <c r="A2449" s="3" t="str">
        <f t="shared" si="78"/>
        <v>Manage NP-led clinics SaskatchewanInfirmières psychiatriques autorisées</v>
      </c>
      <c r="B2449" s="3" t="s">
        <v>158</v>
      </c>
      <c r="C2449" s="3" t="s">
        <v>179</v>
      </c>
      <c r="D2449" s="104" t="s">
        <v>37</v>
      </c>
      <c r="E2449" s="89" t="s">
        <v>174</v>
      </c>
      <c r="F2449" s="56" t="str">
        <f t="shared" si="79"/>
        <v>Exclu</v>
      </c>
      <c r="G2449" s="97" t="s">
        <v>140</v>
      </c>
    </row>
    <row r="2450" spans="1:7" x14ac:dyDescent="0.2">
      <c r="A2450" s="3" t="str">
        <f t="shared" si="78"/>
        <v>Roster and manage patientsSaskatchewanInfirmières psychiatriques autorisées</v>
      </c>
      <c r="B2450" s="3" t="s">
        <v>158</v>
      </c>
      <c r="C2450" s="3" t="s">
        <v>179</v>
      </c>
      <c r="D2450" s="104" t="s">
        <v>37</v>
      </c>
      <c r="E2450" s="89" t="s">
        <v>175</v>
      </c>
      <c r="F2450" s="56" t="str">
        <f t="shared" si="79"/>
        <v>Plein exercice</v>
      </c>
      <c r="G2450" s="93" t="s">
        <v>133</v>
      </c>
    </row>
    <row r="2451" spans="1:7" x14ac:dyDescent="0.2">
      <c r="A2451" s="3" t="str">
        <f t="shared" si="78"/>
        <v>Practise autonomouslySaskatchewanInfirmières psychiatriques autorisées</v>
      </c>
      <c r="B2451" s="3" t="s">
        <v>158</v>
      </c>
      <c r="C2451" s="3" t="s">
        <v>179</v>
      </c>
      <c r="D2451" s="104" t="s">
        <v>37</v>
      </c>
      <c r="E2451" s="89" t="s">
        <v>176</v>
      </c>
      <c r="F2451" s="56" t="str">
        <f t="shared" si="79"/>
        <v>Plein exercice</v>
      </c>
      <c r="G2451" s="93" t="s">
        <v>133</v>
      </c>
    </row>
    <row r="2452" spans="1:7" x14ac:dyDescent="0.2">
      <c r="A2452" s="3" t="str">
        <f t="shared" si="78"/>
        <v>Soigner des blessures (au-dessus du derme)SaskatchewanInfirmières psychiatriques autorisées</v>
      </c>
      <c r="B2452" s="3" t="s">
        <v>163</v>
      </c>
      <c r="C2452" s="3" t="s">
        <v>179</v>
      </c>
      <c r="D2452" s="104" t="s">
        <v>37</v>
      </c>
      <c r="E2452" s="33" t="s">
        <v>55</v>
      </c>
      <c r="F2452" s="56" t="str">
        <f t="shared" si="79"/>
        <v>Plein exercice</v>
      </c>
      <c r="G2452" s="93" t="s">
        <v>133</v>
      </c>
    </row>
    <row r="2453" spans="1:7" x14ac:dyDescent="0.2">
      <c r="A2453" s="3" t="str">
        <f t="shared" si="78"/>
        <v>Effectuer des interventions sous le dermeSaskatchewanInfirmières psychiatriques autorisées</v>
      </c>
      <c r="B2453" s="3" t="s">
        <v>163</v>
      </c>
      <c r="C2453" s="3" t="s">
        <v>179</v>
      </c>
      <c r="D2453" s="104" t="s">
        <v>37</v>
      </c>
      <c r="E2453" s="114" t="s">
        <v>56</v>
      </c>
      <c r="F2453" s="56" t="str">
        <f t="shared" si="79"/>
        <v>Exercice restreint</v>
      </c>
      <c r="G2453" s="93" t="s">
        <v>182</v>
      </c>
    </row>
    <row r="2454" spans="1:7" x14ac:dyDescent="0.2">
      <c r="A2454" s="3" t="str">
        <f t="shared" si="78"/>
        <v>Installer une ligne intraveineuseSaskatchewanInfirmières psychiatriques autorisées</v>
      </c>
      <c r="B2454" s="3" t="s">
        <v>163</v>
      </c>
      <c r="C2454" s="3" t="s">
        <v>179</v>
      </c>
      <c r="D2454" s="104" t="s">
        <v>37</v>
      </c>
      <c r="E2454" s="114" t="s">
        <v>57</v>
      </c>
      <c r="F2454" s="56" t="str">
        <f t="shared" si="79"/>
        <v>Plein exercice</v>
      </c>
      <c r="G2454" s="93" t="s">
        <v>133</v>
      </c>
    </row>
    <row r="2455" spans="1:7" x14ac:dyDescent="0.2">
      <c r="A2455" s="3" t="str">
        <f t="shared" si="78"/>
        <v>Effectuer des interventions qui requièrent d’insérer un instrument ou un doigt dans un orifice corporelSaskatchewanInfirmières psychiatriques autorisées</v>
      </c>
      <c r="B2455" s="3" t="s">
        <v>163</v>
      </c>
      <c r="C2455" s="3" t="s">
        <v>179</v>
      </c>
      <c r="D2455" s="104" t="s">
        <v>37</v>
      </c>
      <c r="E2455" s="114" t="s">
        <v>58</v>
      </c>
      <c r="F2455" s="56" t="str">
        <f t="shared" si="79"/>
        <v>Exercice restreint</v>
      </c>
      <c r="G2455" s="93" t="s">
        <v>182</v>
      </c>
    </row>
    <row r="2456" spans="1:7" x14ac:dyDescent="0.2">
      <c r="A2456" s="3" t="str">
        <f t="shared" si="78"/>
        <v>Prescrire une forme de traitement par rayonnementSaskatchewanInfirmières psychiatriques autorisées</v>
      </c>
      <c r="B2456" s="3" t="s">
        <v>163</v>
      </c>
      <c r="C2456" s="3" t="s">
        <v>179</v>
      </c>
      <c r="D2456" s="104" t="s">
        <v>37</v>
      </c>
      <c r="E2456" s="33" t="s">
        <v>59</v>
      </c>
      <c r="F2456" s="56" t="str">
        <f t="shared" si="79"/>
        <v>Exclu</v>
      </c>
      <c r="G2456" s="97" t="s">
        <v>140</v>
      </c>
    </row>
    <row r="2457" spans="1:7" x14ac:dyDescent="0.2">
      <c r="A2457" s="3" t="str">
        <f t="shared" si="78"/>
        <v>Appliquer une forme de traitement par rayonnementSaskatchewanInfirmières psychiatriques autorisées</v>
      </c>
      <c r="B2457" s="3" t="s">
        <v>163</v>
      </c>
      <c r="C2457" s="3" t="s">
        <v>179</v>
      </c>
      <c r="D2457" s="104" t="s">
        <v>37</v>
      </c>
      <c r="E2457" s="33" t="s">
        <v>60</v>
      </c>
      <c r="F2457" s="56" t="str">
        <f t="shared" si="79"/>
        <v>Exclu</v>
      </c>
      <c r="G2457" s="97" t="s">
        <v>140</v>
      </c>
    </row>
    <row r="2458" spans="1:7" x14ac:dyDescent="0.2">
      <c r="A2458" s="3" t="str">
        <f t="shared" si="78"/>
        <v>Effectuer un électrocardiogrammeSaskatchewanInfirmières psychiatriques autorisées</v>
      </c>
      <c r="B2458" s="3" t="s">
        <v>163</v>
      </c>
      <c r="C2458" s="3" t="s">
        <v>179</v>
      </c>
      <c r="D2458" s="104" t="s">
        <v>37</v>
      </c>
      <c r="E2458" s="114" t="s">
        <v>61</v>
      </c>
      <c r="F2458" s="56" t="str">
        <f t="shared" si="79"/>
        <v>Plein exercice</v>
      </c>
      <c r="G2458" s="93" t="s">
        <v>133</v>
      </c>
    </row>
    <row r="2459" spans="1:7" x14ac:dyDescent="0.2">
      <c r="A2459" s="3" t="str">
        <f t="shared" si="78"/>
        <v>Interpréter un électrocardiogrammeSaskatchewanInfirmières psychiatriques autorisées</v>
      </c>
      <c r="B2459" s="3" t="s">
        <v>163</v>
      </c>
      <c r="C2459" s="3" t="s">
        <v>179</v>
      </c>
      <c r="D2459" s="104" t="s">
        <v>37</v>
      </c>
      <c r="E2459" s="114" t="s">
        <v>62</v>
      </c>
      <c r="F2459" s="56" t="str">
        <f t="shared" si="79"/>
        <v>Exclu</v>
      </c>
      <c r="G2459" s="97" t="s">
        <v>140</v>
      </c>
    </row>
    <row r="2460" spans="1:7" x14ac:dyDescent="0.2">
      <c r="A2460" s="3" t="str">
        <f t="shared" si="78"/>
        <v>Prescrire des analyses de sang et des produits sanguinsSaskatchewanInfirmières psychiatriques autorisées</v>
      </c>
      <c r="B2460" s="3" t="s">
        <v>163</v>
      </c>
      <c r="C2460" s="3" t="s">
        <v>179</v>
      </c>
      <c r="D2460" s="104" t="s">
        <v>37</v>
      </c>
      <c r="E2460" s="119" t="s">
        <v>63</v>
      </c>
      <c r="F2460" s="56" t="str">
        <f t="shared" si="79"/>
        <v>Exclu</v>
      </c>
      <c r="G2460" s="97" t="s">
        <v>140</v>
      </c>
    </row>
    <row r="2461" spans="1:7" x14ac:dyDescent="0.2">
      <c r="A2461" s="3" t="str">
        <f t="shared" si="78"/>
        <v>Prescrire toute forme de radiothérapieSaskatchewanInfirmières psychiatriques autorisées</v>
      </c>
      <c r="B2461" s="3" t="s">
        <v>163</v>
      </c>
      <c r="C2461" s="3" t="s">
        <v>179</v>
      </c>
      <c r="D2461" s="104" t="s">
        <v>37</v>
      </c>
      <c r="E2461" s="33" t="s">
        <v>64</v>
      </c>
      <c r="F2461" s="56" t="str">
        <f t="shared" si="79"/>
        <v>Exclu</v>
      </c>
      <c r="G2461" s="97" t="s">
        <v>140</v>
      </c>
    </row>
    <row r="2462" spans="1:7" x14ac:dyDescent="0.2">
      <c r="A2462" s="3" t="str">
        <f t="shared" si="78"/>
        <v>Appliquer toute forme de radiothérapieSaskatchewanInfirmières psychiatriques autorisées</v>
      </c>
      <c r="B2462" s="3" t="s">
        <v>163</v>
      </c>
      <c r="C2462" s="3" t="s">
        <v>179</v>
      </c>
      <c r="D2462" s="104" t="s">
        <v>37</v>
      </c>
      <c r="E2462" s="33" t="s">
        <v>65</v>
      </c>
      <c r="F2462" s="56" t="str">
        <f t="shared" si="79"/>
        <v>Exclu</v>
      </c>
      <c r="G2462" s="97" t="s">
        <v>140</v>
      </c>
    </row>
    <row r="2463" spans="1:7" x14ac:dyDescent="0.2">
      <c r="A2463" s="3" t="str">
        <f t="shared" si="78"/>
        <v>Prescrire des traitements cosmétiques comme le BotoxSaskatchewanInfirmières psychiatriques autorisées</v>
      </c>
      <c r="B2463" s="3" t="s">
        <v>163</v>
      </c>
      <c r="C2463" s="3" t="s">
        <v>179</v>
      </c>
      <c r="D2463" s="104" t="s">
        <v>37</v>
      </c>
      <c r="E2463" s="33" t="s">
        <v>66</v>
      </c>
      <c r="F2463" s="56" t="str">
        <f t="shared" si="79"/>
        <v>Exclu</v>
      </c>
      <c r="G2463" s="97" t="s">
        <v>140</v>
      </c>
    </row>
    <row r="2464" spans="1:7" x14ac:dyDescent="0.2">
      <c r="A2464" s="3" t="str">
        <f t="shared" si="78"/>
        <v>Appliquer des traitements cosmétiques comme le BotoxSaskatchewanInfirmières psychiatriques autorisées</v>
      </c>
      <c r="B2464" s="3" t="s">
        <v>163</v>
      </c>
      <c r="C2464" s="3" t="s">
        <v>179</v>
      </c>
      <c r="D2464" s="104" t="s">
        <v>37</v>
      </c>
      <c r="E2464" s="33" t="s">
        <v>67</v>
      </c>
      <c r="F2464" s="56" t="str">
        <f t="shared" si="79"/>
        <v>Exercice restreint</v>
      </c>
      <c r="G2464" s="93" t="s">
        <v>182</v>
      </c>
    </row>
    <row r="2465" spans="1:7" x14ac:dyDescent="0.2">
      <c r="A2465" s="3" t="str">
        <f t="shared" si="78"/>
        <v>Immobiliser des fracturesSaskatchewanInfirmières psychiatriques autorisées</v>
      </c>
      <c r="B2465" s="3" t="s">
        <v>163</v>
      </c>
      <c r="C2465" s="3" t="s">
        <v>179</v>
      </c>
      <c r="D2465" s="104" t="s">
        <v>37</v>
      </c>
      <c r="E2465" s="33" t="s">
        <v>68</v>
      </c>
      <c r="F2465" s="56" t="str">
        <f t="shared" si="79"/>
        <v>Exclu</v>
      </c>
      <c r="G2465" s="97" t="s">
        <v>140</v>
      </c>
    </row>
    <row r="2466" spans="1:7" x14ac:dyDescent="0.2">
      <c r="A2466" s="3" t="str">
        <f t="shared" si="78"/>
        <v>Réduire une luxationSaskatchewanInfirmières psychiatriques autorisées</v>
      </c>
      <c r="B2466" s="3" t="s">
        <v>163</v>
      </c>
      <c r="C2466" s="3" t="s">
        <v>179</v>
      </c>
      <c r="D2466" s="104" t="s">
        <v>37</v>
      </c>
      <c r="E2466" s="33" t="s">
        <v>69</v>
      </c>
      <c r="F2466" s="56" t="str">
        <f t="shared" si="79"/>
        <v>Exclu</v>
      </c>
      <c r="G2466" s="97" t="s">
        <v>140</v>
      </c>
    </row>
    <row r="2467" spans="1:7" x14ac:dyDescent="0.2">
      <c r="A2467" s="3" t="str">
        <f t="shared" si="78"/>
        <v>Installer un plâtreSaskatchewanInfirmières psychiatriques autorisées</v>
      </c>
      <c r="B2467" s="3" t="s">
        <v>163</v>
      </c>
      <c r="C2467" s="3" t="s">
        <v>179</v>
      </c>
      <c r="D2467" s="104" t="s">
        <v>37</v>
      </c>
      <c r="E2467" s="33" t="s">
        <v>70</v>
      </c>
      <c r="F2467" s="56" t="str">
        <f t="shared" si="79"/>
        <v>Exclu</v>
      </c>
      <c r="G2467" s="97" t="s">
        <v>140</v>
      </c>
    </row>
    <row r="2468" spans="1:7" x14ac:dyDescent="0.2">
      <c r="A2468" s="3" t="str">
        <f t="shared" si="78"/>
        <v>Appliquer une contentionSaskatchewanInfirmières psychiatriques autorisées</v>
      </c>
      <c r="B2468" s="3" t="s">
        <v>163</v>
      </c>
      <c r="C2468" s="3" t="s">
        <v>179</v>
      </c>
      <c r="D2468" s="104" t="s">
        <v>37</v>
      </c>
      <c r="E2468" s="33" t="s">
        <v>71</v>
      </c>
      <c r="F2468" s="56" t="str">
        <f t="shared" si="79"/>
        <v>Plein exercice</v>
      </c>
      <c r="G2468" s="93" t="s">
        <v>133</v>
      </c>
    </row>
    <row r="2469" spans="1:7" x14ac:dyDescent="0.2">
      <c r="A2469" s="3" t="str">
        <f t="shared" si="78"/>
        <v>Gérer une contentionSaskatchewanInfirmières psychiatriques autorisées</v>
      </c>
      <c r="B2469" s="3" t="s">
        <v>163</v>
      </c>
      <c r="C2469" s="3" t="s">
        <v>179</v>
      </c>
      <c r="D2469" s="104" t="s">
        <v>37</v>
      </c>
      <c r="E2469" s="33" t="s">
        <v>72</v>
      </c>
      <c r="F2469" s="56" t="str">
        <f t="shared" si="79"/>
        <v>Plein exercice</v>
      </c>
      <c r="G2469" s="93" t="s">
        <v>133</v>
      </c>
    </row>
    <row r="2470" spans="1:7" x14ac:dyDescent="0.2">
      <c r="A2470" s="3" t="str">
        <f t="shared" si="78"/>
        <v>Réaliser des évaluations d’infections transmissibles sexuellement (ITS)SaskatchewanInfirmières psychiatriques autorisées</v>
      </c>
      <c r="B2470" s="3" t="s">
        <v>163</v>
      </c>
      <c r="C2470" s="3" t="s">
        <v>179</v>
      </c>
      <c r="D2470" s="104" t="s">
        <v>37</v>
      </c>
      <c r="E2470" s="114" t="s">
        <v>73</v>
      </c>
      <c r="F2470" s="56" t="str">
        <f t="shared" si="79"/>
        <v>Plein exercice</v>
      </c>
      <c r="G2470" s="93" t="s">
        <v>133</v>
      </c>
    </row>
    <row r="2471" spans="1:7" x14ac:dyDescent="0.2">
      <c r="A2471" s="3" t="str">
        <f t="shared" si="78"/>
        <v>Évaluer la contraceptionSaskatchewanInfirmières psychiatriques autorisées</v>
      </c>
      <c r="B2471" s="3" t="s">
        <v>163</v>
      </c>
      <c r="C2471" s="3" t="s">
        <v>179</v>
      </c>
      <c r="D2471" s="104" t="s">
        <v>37</v>
      </c>
      <c r="E2471" s="114" t="s">
        <v>74</v>
      </c>
      <c r="F2471" s="56" t="str">
        <f t="shared" si="79"/>
        <v>Exercice restreint</v>
      </c>
      <c r="G2471" s="93" t="s">
        <v>182</v>
      </c>
    </row>
    <row r="2472" spans="1:7" x14ac:dyDescent="0.2">
      <c r="A2472" s="3" t="str">
        <f t="shared" si="78"/>
        <v>Insérer des dispositifs intra-utérinsSaskatchewanInfirmières psychiatriques autorisées</v>
      </c>
      <c r="B2472" s="3" t="s">
        <v>163</v>
      </c>
      <c r="C2472" s="3" t="s">
        <v>179</v>
      </c>
      <c r="D2472" s="104" t="s">
        <v>37</v>
      </c>
      <c r="E2472" s="115" t="s">
        <v>75</v>
      </c>
      <c r="F2472" s="56" t="str">
        <f t="shared" si="79"/>
        <v>Exclu</v>
      </c>
      <c r="G2472" s="97" t="s">
        <v>140</v>
      </c>
    </row>
    <row r="2473" spans="1:7" x14ac:dyDescent="0.2">
      <c r="A2473" s="3" t="str">
        <f t="shared" si="78"/>
        <v>Effectuer un examen pelvienSaskatchewanInfirmières psychiatriques autorisées</v>
      </c>
      <c r="B2473" s="3" t="s">
        <v>163</v>
      </c>
      <c r="C2473" s="3" t="s">
        <v>179</v>
      </c>
      <c r="D2473" s="104" t="s">
        <v>37</v>
      </c>
      <c r="E2473" s="114" t="s">
        <v>76</v>
      </c>
      <c r="F2473" s="56" t="str">
        <f t="shared" si="79"/>
        <v>Exclu</v>
      </c>
      <c r="G2473" s="97" t="s">
        <v>140</v>
      </c>
    </row>
    <row r="2474" spans="1:7" x14ac:dyDescent="0.2">
      <c r="A2474" s="3" t="str">
        <f t="shared" si="78"/>
        <v>Dépister le cancer du col de l’utérus SaskatchewanInfirmières psychiatriques autorisées</v>
      </c>
      <c r="B2474" s="3" t="s">
        <v>163</v>
      </c>
      <c r="C2474" s="3" t="s">
        <v>179</v>
      </c>
      <c r="D2474" s="104" t="s">
        <v>37</v>
      </c>
      <c r="E2474" s="114" t="s">
        <v>77</v>
      </c>
      <c r="F2474" s="56" t="str">
        <f t="shared" si="79"/>
        <v>Exclu</v>
      </c>
      <c r="G2474" s="97" t="s">
        <v>140</v>
      </c>
    </row>
    <row r="2475" spans="1:7" x14ac:dyDescent="0.2">
      <c r="A2475" s="3" t="str">
        <f t="shared" si="78"/>
        <v>Dépister les troubles de santé mentaleSaskatchewanInfirmières psychiatriques autorisées</v>
      </c>
      <c r="B2475" s="3" t="s">
        <v>163</v>
      </c>
      <c r="C2475" s="3" t="s">
        <v>179</v>
      </c>
      <c r="D2475" s="104" t="s">
        <v>37</v>
      </c>
      <c r="E2475" s="114" t="s">
        <v>78</v>
      </c>
      <c r="F2475" s="56" t="str">
        <f t="shared" si="79"/>
        <v>Plein exercice</v>
      </c>
      <c r="G2475" s="93" t="s">
        <v>133</v>
      </c>
    </row>
    <row r="2476" spans="1:7" x14ac:dyDescent="0.2">
      <c r="A2476" s="3" t="str">
        <f t="shared" si="78"/>
        <v>Dépister l’utilisation de substancesSaskatchewanInfirmières psychiatriques autorisées</v>
      </c>
      <c r="B2476" s="3" t="s">
        <v>163</v>
      </c>
      <c r="C2476" s="3" t="s">
        <v>179</v>
      </c>
      <c r="D2476" s="104" t="s">
        <v>37</v>
      </c>
      <c r="E2476" s="114" t="s">
        <v>79</v>
      </c>
      <c r="F2476" s="56" t="str">
        <f t="shared" si="79"/>
        <v>Plein exercice</v>
      </c>
      <c r="G2476" s="93" t="s">
        <v>133</v>
      </c>
    </row>
    <row r="2477" spans="1:7" x14ac:dyDescent="0.2">
      <c r="A2477" s="3" t="str">
        <f t="shared" si="78"/>
        <v>Effectuer des tests d’allergiesSaskatchewanInfirmières psychiatriques autorisées</v>
      </c>
      <c r="B2477" s="3" t="s">
        <v>163</v>
      </c>
      <c r="C2477" s="3" t="s">
        <v>179</v>
      </c>
      <c r="D2477" s="104" t="s">
        <v>37</v>
      </c>
      <c r="E2477" s="114" t="s">
        <v>80</v>
      </c>
      <c r="F2477" s="56" t="str">
        <f t="shared" si="79"/>
        <v>Exclu</v>
      </c>
      <c r="G2477" s="97" t="s">
        <v>140</v>
      </c>
    </row>
    <row r="2478" spans="1:7" x14ac:dyDescent="0.2">
      <c r="A2478" s="3" t="str">
        <f t="shared" si="78"/>
        <v>Fournir des soins de réadaptationSaskatchewanInfirmières psychiatriques autorisées</v>
      </c>
      <c r="B2478" s="3" t="s">
        <v>163</v>
      </c>
      <c r="C2478" s="3" t="s">
        <v>179</v>
      </c>
      <c r="D2478" s="104" t="s">
        <v>37</v>
      </c>
      <c r="E2478" s="114" t="s">
        <v>81</v>
      </c>
      <c r="F2478" s="56" t="str">
        <f t="shared" si="79"/>
        <v>Plein exercice</v>
      </c>
      <c r="G2478" s="93" t="s">
        <v>133</v>
      </c>
    </row>
    <row r="2479" spans="1:7" x14ac:dyDescent="0.2">
      <c r="A2479" s="3" t="str">
        <f t="shared" si="78"/>
        <v>Offrir des services de psychothérapie pour la santé mentaleSaskatchewanInfirmières psychiatriques autorisées</v>
      </c>
      <c r="B2479" s="3" t="s">
        <v>163</v>
      </c>
      <c r="C2479" s="3" t="s">
        <v>179</v>
      </c>
      <c r="D2479" s="104" t="s">
        <v>37</v>
      </c>
      <c r="E2479" s="33" t="s">
        <v>82</v>
      </c>
      <c r="F2479" s="56" t="str">
        <f t="shared" si="79"/>
        <v>Plein exercice</v>
      </c>
      <c r="G2479" s="93" t="s">
        <v>133</v>
      </c>
    </row>
    <row r="2480" spans="1:7" x14ac:dyDescent="0.2">
      <c r="A2480" s="3" t="str">
        <f t="shared" si="78"/>
        <v>Offrir du soutien pour l’aide médicale à mourir avec supervisionSaskatchewanInfirmières psychiatriques autorisées</v>
      </c>
      <c r="B2480" s="3" t="s">
        <v>163</v>
      </c>
      <c r="C2480" s="3" t="s">
        <v>179</v>
      </c>
      <c r="D2480" s="104" t="s">
        <v>37</v>
      </c>
      <c r="E2480" s="33" t="s">
        <v>83</v>
      </c>
      <c r="F2480" s="56" t="str">
        <f t="shared" si="79"/>
        <v>Plein exercice</v>
      </c>
      <c r="G2480" s="93" t="s">
        <v>133</v>
      </c>
    </row>
    <row r="2481" spans="1:7" x14ac:dyDescent="0.2">
      <c r="A2481" s="3" t="str">
        <f t="shared" si="78"/>
        <v>Prescrire une pharmacothérapie SaskatchewanInfirmières psychiatriques autorisées</v>
      </c>
      <c r="B2481" s="3" t="s">
        <v>164</v>
      </c>
      <c r="C2481" s="3" t="s">
        <v>179</v>
      </c>
      <c r="D2481" s="104" t="s">
        <v>37</v>
      </c>
      <c r="E2481" s="33" t="s">
        <v>85</v>
      </c>
      <c r="F2481" s="56" t="str">
        <f t="shared" si="79"/>
        <v>Exclu</v>
      </c>
      <c r="G2481" s="97" t="s">
        <v>140</v>
      </c>
    </row>
    <row r="2482" spans="1:7" x14ac:dyDescent="0.2">
      <c r="A2482" s="3" t="str">
        <f t="shared" si="78"/>
        <v>Préparer des médicaments d’ordonnanceSaskatchewanInfirmières psychiatriques autorisées</v>
      </c>
      <c r="B2482" s="3" t="s">
        <v>164</v>
      </c>
      <c r="C2482" s="3" t="s">
        <v>179</v>
      </c>
      <c r="D2482" s="104" t="s">
        <v>37</v>
      </c>
      <c r="E2482" s="114" t="s">
        <v>86</v>
      </c>
      <c r="F2482" s="56" t="str">
        <f t="shared" si="79"/>
        <v>Plein exercice</v>
      </c>
      <c r="G2482" s="93" t="s">
        <v>133</v>
      </c>
    </row>
    <row r="2483" spans="1:7" x14ac:dyDescent="0.2">
      <c r="A2483" s="3" t="str">
        <f t="shared" si="78"/>
        <v>Administrer des médicaments prescritsSaskatchewanInfirmières psychiatriques autorisées</v>
      </c>
      <c r="B2483" s="3" t="s">
        <v>164</v>
      </c>
      <c r="C2483" s="3" t="s">
        <v>179</v>
      </c>
      <c r="D2483" s="104" t="s">
        <v>37</v>
      </c>
      <c r="E2483" s="114" t="s">
        <v>87</v>
      </c>
      <c r="F2483" s="56" t="str">
        <f t="shared" si="79"/>
        <v>Plein exercice</v>
      </c>
      <c r="G2483" s="93" t="s">
        <v>133</v>
      </c>
    </row>
    <row r="2484" spans="1:7" x14ac:dyDescent="0.2">
      <c r="A2484" s="3" t="str">
        <f t="shared" si="78"/>
        <v>Prescrire des substances contrôléesSaskatchewanInfirmières psychiatriques autorisées</v>
      </c>
      <c r="B2484" s="3" t="s">
        <v>164</v>
      </c>
      <c r="C2484" s="3" t="s">
        <v>179</v>
      </c>
      <c r="D2484" s="104" t="s">
        <v>37</v>
      </c>
      <c r="E2484" s="33" t="s">
        <v>88</v>
      </c>
      <c r="F2484" s="56" t="str">
        <f t="shared" si="79"/>
        <v>Exclu</v>
      </c>
      <c r="G2484" s="97" t="s">
        <v>140</v>
      </c>
    </row>
    <row r="2485" spans="1:7" x14ac:dyDescent="0.2">
      <c r="A2485" s="3" t="str">
        <f t="shared" si="78"/>
        <v>Administrer des substances contrôlées SaskatchewanInfirmières psychiatriques autorisées</v>
      </c>
      <c r="B2485" s="3" t="s">
        <v>164</v>
      </c>
      <c r="C2485" s="3" t="s">
        <v>179</v>
      </c>
      <c r="D2485" s="104" t="s">
        <v>37</v>
      </c>
      <c r="E2485" s="114" t="s">
        <v>190</v>
      </c>
      <c r="F2485" s="56" t="str">
        <f t="shared" si="79"/>
        <v>Plein exercice</v>
      </c>
      <c r="G2485" s="93" t="s">
        <v>133</v>
      </c>
    </row>
    <row r="2486" spans="1:7" x14ac:dyDescent="0.2">
      <c r="A2486" s="3" t="str">
        <f t="shared" si="78"/>
        <v>Prescrire des vaccinsSaskatchewanInfirmières psychiatriques autorisées</v>
      </c>
      <c r="B2486" s="3" t="s">
        <v>164</v>
      </c>
      <c r="C2486" s="3" t="s">
        <v>179</v>
      </c>
      <c r="D2486" s="104" t="s">
        <v>37</v>
      </c>
      <c r="E2486" s="33" t="s">
        <v>89</v>
      </c>
      <c r="F2486" s="56" t="str">
        <f t="shared" si="79"/>
        <v>Exclu</v>
      </c>
      <c r="G2486" s="97" t="s">
        <v>140</v>
      </c>
    </row>
    <row r="2487" spans="1:7" x14ac:dyDescent="0.2">
      <c r="A2487" s="3" t="str">
        <f t="shared" si="78"/>
        <v>Administrer des vaccinsSaskatchewanInfirmières psychiatriques autorisées</v>
      </c>
      <c r="B2487" s="3" t="s">
        <v>164</v>
      </c>
      <c r="C2487" s="3" t="s">
        <v>179</v>
      </c>
      <c r="D2487" s="104" t="s">
        <v>37</v>
      </c>
      <c r="E2487" s="114" t="s">
        <v>189</v>
      </c>
      <c r="F2487" s="56" t="str">
        <f t="shared" si="79"/>
        <v>Plein exercice</v>
      </c>
      <c r="G2487" s="93" t="s">
        <v>133</v>
      </c>
    </row>
    <row r="2488" spans="1:7" x14ac:dyDescent="0.2">
      <c r="A2488" s="3" t="str">
        <f t="shared" si="78"/>
        <v>Gérer le travail et l’accouchement de manière autonome SaskatchewanInfirmières psychiatriques autorisées</v>
      </c>
      <c r="B2488" s="3" t="s">
        <v>165</v>
      </c>
      <c r="C2488" s="3" t="s">
        <v>179</v>
      </c>
      <c r="D2488" s="104" t="s">
        <v>37</v>
      </c>
      <c r="E2488" s="33" t="s">
        <v>91</v>
      </c>
      <c r="F2488" s="56" t="str">
        <f t="shared" si="79"/>
        <v>Exclu</v>
      </c>
      <c r="G2488" s="97" t="s">
        <v>140</v>
      </c>
    </row>
    <row r="2489" spans="1:7" x14ac:dyDescent="0.2">
      <c r="A2489" s="3" t="str">
        <f t="shared" si="78"/>
        <v>Confirmer un décèsSaskatchewanInfirmières psychiatriques autorisées</v>
      </c>
      <c r="B2489" s="3" t="s">
        <v>165</v>
      </c>
      <c r="C2489" s="3" t="s">
        <v>179</v>
      </c>
      <c r="D2489" s="104" t="s">
        <v>37</v>
      </c>
      <c r="E2489" s="33" t="s">
        <v>92</v>
      </c>
      <c r="F2489" s="56" t="str">
        <f t="shared" si="79"/>
        <v>Plein exercice</v>
      </c>
      <c r="G2489" s="93" t="s">
        <v>133</v>
      </c>
    </row>
    <row r="2490" spans="1:7" x14ac:dyDescent="0.2">
      <c r="A2490" s="3" t="str">
        <f t="shared" si="78"/>
        <v>Admettre des patients à l’hôpital et leur accorder un congéSaskatchewanInfirmières psychiatriques autorisées</v>
      </c>
      <c r="B2490" s="3" t="s">
        <v>165</v>
      </c>
      <c r="C2490" s="3" t="s">
        <v>179</v>
      </c>
      <c r="D2490" s="104" t="s">
        <v>37</v>
      </c>
      <c r="E2490" s="33" t="s">
        <v>93</v>
      </c>
      <c r="F2490" s="56" t="str">
        <f t="shared" si="79"/>
        <v>Exclu</v>
      </c>
      <c r="G2490" s="97" t="s">
        <v>140</v>
      </c>
    </row>
    <row r="2491" spans="1:7" x14ac:dyDescent="0.2">
      <c r="A2491" s="3" t="str">
        <f t="shared" si="78"/>
        <v>Certifier un décès (c.-à.-d. remplir le certificat de décès)SaskatchewanInfirmières psychiatriques autorisées</v>
      </c>
      <c r="B2491" s="3" t="s">
        <v>165</v>
      </c>
      <c r="C2491" s="3" t="s">
        <v>179</v>
      </c>
      <c r="D2491" s="104" t="s">
        <v>37</v>
      </c>
      <c r="E2491" s="33" t="s">
        <v>94</v>
      </c>
      <c r="F2491" s="56" t="str">
        <f t="shared" si="79"/>
        <v>Exclu</v>
      </c>
      <c r="G2491" s="97" t="s">
        <v>140</v>
      </c>
    </row>
    <row r="2492" spans="1:7" x14ac:dyDescent="0.2">
      <c r="A2492" s="3" t="str">
        <f t="shared" si="78"/>
        <v>Effectuer un examen médical pour le permis de conduireSaskatchewanInfirmières psychiatriques autorisées</v>
      </c>
      <c r="B2492" s="3" t="s">
        <v>165</v>
      </c>
      <c r="C2492" s="3" t="s">
        <v>179</v>
      </c>
      <c r="D2492" s="104" t="s">
        <v>37</v>
      </c>
      <c r="E2492" s="33" t="s">
        <v>95</v>
      </c>
      <c r="F2492" s="56" t="str">
        <f t="shared" si="79"/>
        <v>Exercice restreint</v>
      </c>
      <c r="G2492" s="93" t="s">
        <v>182</v>
      </c>
    </row>
    <row r="2493" spans="1:7" x14ac:dyDescent="0.2">
      <c r="A2493" s="3" t="str">
        <f t="shared" si="78"/>
        <v>Remplir les formulaires d’invalidité fédérauxSaskatchewanInfirmières psychiatriques autorisées</v>
      </c>
      <c r="B2493" s="3" t="s">
        <v>165</v>
      </c>
      <c r="C2493" s="3" t="s">
        <v>179</v>
      </c>
      <c r="D2493" s="104" t="s">
        <v>37</v>
      </c>
      <c r="E2493" s="33" t="s">
        <v>96</v>
      </c>
      <c r="F2493" s="56" t="str">
        <f t="shared" si="79"/>
        <v>Exclu</v>
      </c>
      <c r="G2493" s="97" t="s">
        <v>140</v>
      </c>
    </row>
    <row r="2494" spans="1:7" x14ac:dyDescent="0.2">
      <c r="A2494" s="3" t="str">
        <f t="shared" si="78"/>
        <v>Remplir les formulaires médicaux provinciaux ou territoriauxSaskatchewanInfirmières psychiatriques autorisées</v>
      </c>
      <c r="B2494" s="3" t="s">
        <v>165</v>
      </c>
      <c r="C2494" s="3" t="s">
        <v>179</v>
      </c>
      <c r="D2494" s="104" t="s">
        <v>37</v>
      </c>
      <c r="E2494" s="33" t="s">
        <v>97</v>
      </c>
      <c r="F2494" s="56" t="str">
        <f t="shared" si="79"/>
        <v>Exclu</v>
      </c>
      <c r="G2494" s="97" t="s">
        <v>140</v>
      </c>
    </row>
    <row r="2495" spans="1:7" x14ac:dyDescent="0.2">
      <c r="A2495" s="3" t="str">
        <f t="shared" si="78"/>
        <v>Signer les formulaires d’obtention de vignette pour personnes handicapéesSaskatchewanInfirmières psychiatriques autorisées</v>
      </c>
      <c r="B2495" s="3" t="s">
        <v>165</v>
      </c>
      <c r="C2495" s="3" t="s">
        <v>179</v>
      </c>
      <c r="D2495" s="104" t="s">
        <v>37</v>
      </c>
      <c r="E2495" s="33" t="s">
        <v>98</v>
      </c>
      <c r="F2495" s="56" t="str">
        <f t="shared" si="79"/>
        <v>Exclu</v>
      </c>
      <c r="G2495" s="97" t="s">
        <v>140</v>
      </c>
    </row>
    <row r="2496" spans="1:7" x14ac:dyDescent="0.2">
      <c r="A2496" s="3" t="str">
        <f t="shared" si="78"/>
        <v>Admettre des patients à des établissements de soins de longue durée SaskatchewanInfirmières psychiatriques autorisées</v>
      </c>
      <c r="B2496" s="3" t="s">
        <v>165</v>
      </c>
      <c r="C2496" s="3" t="s">
        <v>179</v>
      </c>
      <c r="D2496" s="104" t="s">
        <v>37</v>
      </c>
      <c r="E2496" s="33" t="s">
        <v>99</v>
      </c>
      <c r="F2496" s="56" t="str">
        <f t="shared" si="79"/>
        <v>Exclu</v>
      </c>
      <c r="G2496" s="97" t="s">
        <v>140</v>
      </c>
    </row>
    <row r="2497" spans="1:7" x14ac:dyDescent="0.2">
      <c r="A2497" s="3" t="str">
        <f t="shared" si="78"/>
        <v>Remplir la Formule 1 d’admission non volontaire à l’hôpital SaskatchewanInfirmières psychiatriques autorisées</v>
      </c>
      <c r="B2497" s="3" t="s">
        <v>165</v>
      </c>
      <c r="C2497" s="3" t="s">
        <v>179</v>
      </c>
      <c r="D2497" s="104" t="s">
        <v>37</v>
      </c>
      <c r="E2497" s="33" t="s">
        <v>100</v>
      </c>
      <c r="F2497" s="56" t="str">
        <f t="shared" si="79"/>
        <v>—</v>
      </c>
      <c r="G2497" s="5" t="s">
        <v>173</v>
      </c>
    </row>
    <row r="2498" spans="1:7" x14ac:dyDescent="0.2">
      <c r="A2498" s="3" t="str">
        <f t="shared" si="78"/>
        <v>Tenir une clinique de gestion des maladies (soin des pieds, diabète) SaskatchewanInfirmières psychiatriques autorisées</v>
      </c>
      <c r="B2498" s="3" t="s">
        <v>165</v>
      </c>
      <c r="C2498" s="3" t="s">
        <v>179</v>
      </c>
      <c r="D2498" s="104" t="s">
        <v>37</v>
      </c>
      <c r="E2498" s="114" t="s">
        <v>101</v>
      </c>
      <c r="F2498" s="56" t="str">
        <f t="shared" si="79"/>
        <v>Exercice restreint</v>
      </c>
      <c r="G2498" s="93" t="s">
        <v>182</v>
      </c>
    </row>
    <row r="2499" spans="1:7" x14ac:dyDescent="0.2">
      <c r="A2499" s="3" t="str">
        <f t="shared" si="78"/>
        <v>Évaluer la santéNunavutInfirmières auxiliaires autorisées</v>
      </c>
      <c r="B2499" s="3" t="s">
        <v>158</v>
      </c>
      <c r="C2499" s="5" t="s">
        <v>120</v>
      </c>
      <c r="D2499" s="2" t="s">
        <v>38</v>
      </c>
      <c r="E2499" s="22" t="s">
        <v>40</v>
      </c>
      <c r="F2499" s="56" t="str">
        <f t="shared" si="79"/>
        <v>Plein exercice</v>
      </c>
      <c r="G2499" s="93" t="s">
        <v>133</v>
      </c>
    </row>
    <row r="2500" spans="1:7" x14ac:dyDescent="0.2">
      <c r="A2500" s="3" t="str">
        <f t="shared" ref="A2500:A2562" si="80">CONCATENATE(E2500,C2500,D2500)</f>
        <v>Établir le diagnostic infirmierNunavutInfirmières auxiliaires autorisées</v>
      </c>
      <c r="B2500" s="3" t="s">
        <v>158</v>
      </c>
      <c r="C2500" s="5" t="s">
        <v>120</v>
      </c>
      <c r="D2500" s="2" t="s">
        <v>38</v>
      </c>
      <c r="E2500" s="22" t="s">
        <v>41</v>
      </c>
      <c r="F2500" s="56" t="str">
        <f t="shared" ref="F2500:F2562" si="81">TRIM(G2500)</f>
        <v>Plein exercice</v>
      </c>
      <c r="G2500" s="93" t="s">
        <v>133</v>
      </c>
    </row>
    <row r="2501" spans="1:7" x14ac:dyDescent="0.2">
      <c r="A2501" s="3" t="str">
        <f t="shared" si="80"/>
        <v>Élaborer le plan de soins infirmiersNunavutInfirmières auxiliaires autorisées</v>
      </c>
      <c r="B2501" s="3" t="s">
        <v>158</v>
      </c>
      <c r="C2501" s="5" t="s">
        <v>120</v>
      </c>
      <c r="D2501" s="2" t="s">
        <v>38</v>
      </c>
      <c r="E2501" s="22" t="s">
        <v>42</v>
      </c>
      <c r="F2501" s="56" t="str">
        <f t="shared" si="81"/>
        <v>Plein exercice</v>
      </c>
      <c r="G2501" s="93" t="s">
        <v>133</v>
      </c>
    </row>
    <row r="2502" spans="1:7" x14ac:dyDescent="0.2">
      <c r="A2502" s="3" t="str">
        <f t="shared" si="80"/>
        <v>Réaliser les interventions infirmièresNunavutInfirmières auxiliaires autorisées</v>
      </c>
      <c r="B2502" s="3" t="s">
        <v>158</v>
      </c>
      <c r="C2502" s="5" t="s">
        <v>120</v>
      </c>
      <c r="D2502" s="2" t="s">
        <v>38</v>
      </c>
      <c r="E2502" s="22" t="s">
        <v>43</v>
      </c>
      <c r="F2502" s="56" t="str">
        <f t="shared" si="81"/>
        <v>Plein exercice</v>
      </c>
      <c r="G2502" s="93" t="s">
        <v>133</v>
      </c>
    </row>
    <row r="2503" spans="1:7" x14ac:dyDescent="0.2">
      <c r="A2503" s="3" t="str">
        <f t="shared" si="80"/>
        <v>Consulter d’autres professionnels de la santéNunavutInfirmières auxiliaires autorisées</v>
      </c>
      <c r="B2503" s="3" t="s">
        <v>158</v>
      </c>
      <c r="C2503" s="5" t="s">
        <v>120</v>
      </c>
      <c r="D2503" s="2" t="s">
        <v>38</v>
      </c>
      <c r="E2503" s="23" t="s">
        <v>44</v>
      </c>
      <c r="F2503" s="56" t="str">
        <f t="shared" si="81"/>
        <v>Plein exercice</v>
      </c>
      <c r="G2503" s="93" t="s">
        <v>133</v>
      </c>
    </row>
    <row r="2504" spans="1:7" ht="28.5" x14ac:dyDescent="0.2">
      <c r="A2504" s="3" t="str">
        <f t="shared" si="80"/>
        <v>Orienter les patients vers d’autres professionnels de la santéNunavutInfirmières auxiliaires autorisées</v>
      </c>
      <c r="B2504" s="3" t="s">
        <v>158</v>
      </c>
      <c r="C2504" s="5" t="s">
        <v>120</v>
      </c>
      <c r="D2504" s="2" t="s">
        <v>38</v>
      </c>
      <c r="E2504" s="23" t="s">
        <v>45</v>
      </c>
      <c r="F2504" s="56" t="str">
        <f t="shared" si="81"/>
        <v>Exercice restreint</v>
      </c>
      <c r="G2504" s="93" t="s">
        <v>182</v>
      </c>
    </row>
    <row r="2505" spans="1:7" x14ac:dyDescent="0.2">
      <c r="A2505" s="3" t="str">
        <f t="shared" si="80"/>
        <v>Coordonner les services de santé NunavutInfirmières auxiliaires autorisées</v>
      </c>
      <c r="B2505" s="3" t="s">
        <v>158</v>
      </c>
      <c r="C2505" s="5" t="s">
        <v>120</v>
      </c>
      <c r="D2505" s="2" t="s">
        <v>38</v>
      </c>
      <c r="E2505" s="22" t="s">
        <v>46</v>
      </c>
      <c r="F2505" s="56" t="str">
        <f t="shared" si="81"/>
        <v>Plein exercice</v>
      </c>
      <c r="G2505" s="93" t="s">
        <v>133</v>
      </c>
    </row>
    <row r="2506" spans="1:7" x14ac:dyDescent="0.2">
      <c r="A2506" s="3" t="str">
        <f t="shared" si="80"/>
        <v>Prescrire des radiographiesNunavutInfirmières auxiliaires autorisées</v>
      </c>
      <c r="B2506" s="3" t="s">
        <v>158</v>
      </c>
      <c r="C2506" s="5" t="s">
        <v>120</v>
      </c>
      <c r="D2506" s="2" t="s">
        <v>38</v>
      </c>
      <c r="E2506" s="22" t="s">
        <v>47</v>
      </c>
      <c r="F2506" s="56" t="str">
        <f t="shared" si="81"/>
        <v>Exclu</v>
      </c>
      <c r="G2506" s="97" t="s">
        <v>140</v>
      </c>
    </row>
    <row r="2507" spans="1:7" x14ac:dyDescent="0.2">
      <c r="A2507" s="3" t="str">
        <f t="shared" si="80"/>
        <v>Interpréter les radiographiesNunavutInfirmières auxiliaires autorisées</v>
      </c>
      <c r="B2507" s="3" t="s">
        <v>158</v>
      </c>
      <c r="C2507" s="5" t="s">
        <v>120</v>
      </c>
      <c r="D2507" s="2" t="s">
        <v>38</v>
      </c>
      <c r="E2507" s="114" t="s">
        <v>48</v>
      </c>
      <c r="F2507" s="56" t="str">
        <f t="shared" si="81"/>
        <v>Exclu</v>
      </c>
      <c r="G2507" s="97" t="s">
        <v>140</v>
      </c>
    </row>
    <row r="2508" spans="1:7" x14ac:dyDescent="0.2">
      <c r="A2508" s="3" t="str">
        <f t="shared" si="80"/>
        <v>Prescrire des analyses de laboratoireNunavutInfirmières auxiliaires autorisées</v>
      </c>
      <c r="B2508" s="3" t="s">
        <v>158</v>
      </c>
      <c r="C2508" s="5" t="s">
        <v>120</v>
      </c>
      <c r="D2508" s="2" t="s">
        <v>38</v>
      </c>
      <c r="E2508" s="114" t="s">
        <v>49</v>
      </c>
      <c r="F2508" s="56" t="str">
        <f t="shared" si="81"/>
        <v>Exclu</v>
      </c>
      <c r="G2508" s="97" t="s">
        <v>140</v>
      </c>
    </row>
    <row r="2509" spans="1:7" x14ac:dyDescent="0.2">
      <c r="A2509" s="3" t="str">
        <f t="shared" si="80"/>
        <v>Interpréter les résultats des analyses de laboratoireNunavutInfirmières auxiliaires autorisées</v>
      </c>
      <c r="B2509" s="3" t="s">
        <v>158</v>
      </c>
      <c r="C2509" s="5" t="s">
        <v>120</v>
      </c>
      <c r="D2509" s="2" t="s">
        <v>38</v>
      </c>
      <c r="E2509" s="114" t="s">
        <v>50</v>
      </c>
      <c r="F2509" s="56" t="str">
        <f t="shared" si="81"/>
        <v>Exclu</v>
      </c>
      <c r="G2509" s="97" t="s">
        <v>140</v>
      </c>
    </row>
    <row r="2510" spans="1:7" x14ac:dyDescent="0.2">
      <c r="A2510" s="3" t="str">
        <f t="shared" si="80"/>
        <v>Communiquer les diagnostics et les résultats des tests aux patientsNunavutInfirmières auxiliaires autorisées</v>
      </c>
      <c r="B2510" s="3" t="s">
        <v>158</v>
      </c>
      <c r="C2510" s="5" t="s">
        <v>120</v>
      </c>
      <c r="D2510" s="2" t="s">
        <v>38</v>
      </c>
      <c r="E2510" s="33" t="s">
        <v>51</v>
      </c>
      <c r="F2510" s="56" t="str">
        <f t="shared" si="81"/>
        <v>Exclu</v>
      </c>
      <c r="G2510" s="97" t="s">
        <v>140</v>
      </c>
    </row>
    <row r="2511" spans="1:7" x14ac:dyDescent="0.2">
      <c r="A2511" s="3" t="str">
        <f t="shared" si="80"/>
        <v>Surveiller et évaluer les résultats pour le clientNunavutInfirmières auxiliaires autorisées</v>
      </c>
      <c r="B2511" s="3" t="s">
        <v>158</v>
      </c>
      <c r="C2511" s="5" t="s">
        <v>120</v>
      </c>
      <c r="D2511" s="2" t="s">
        <v>38</v>
      </c>
      <c r="E2511" s="22" t="s">
        <v>52</v>
      </c>
      <c r="F2511" s="56" t="str">
        <f t="shared" si="81"/>
        <v>Plein exercice</v>
      </c>
      <c r="G2511" s="93" t="s">
        <v>133</v>
      </c>
    </row>
    <row r="2512" spans="1:7" x14ac:dyDescent="0.2">
      <c r="A2512" s="3" t="str">
        <f t="shared" si="80"/>
        <v>Effectuer des visites de suiviNunavutInfirmières auxiliaires autorisées</v>
      </c>
      <c r="B2512" s="3" t="s">
        <v>158</v>
      </c>
      <c r="C2512" s="5" t="s">
        <v>120</v>
      </c>
      <c r="D2512" s="2" t="s">
        <v>38</v>
      </c>
      <c r="E2512" s="22" t="s">
        <v>53</v>
      </c>
      <c r="F2512" s="56" t="str">
        <f t="shared" si="81"/>
        <v>Plein exercice</v>
      </c>
      <c r="G2512" s="93" t="s">
        <v>133</v>
      </c>
    </row>
    <row r="2513" spans="1:7" x14ac:dyDescent="0.2">
      <c r="A2513" s="3" t="str">
        <f t="shared" si="80"/>
        <v>Manage NP-led clinics NunavutInfirmières auxiliaires autorisées</v>
      </c>
      <c r="B2513" s="3" t="s">
        <v>158</v>
      </c>
      <c r="C2513" s="5" t="s">
        <v>120</v>
      </c>
      <c r="D2513" s="2" t="s">
        <v>38</v>
      </c>
      <c r="E2513" s="89" t="s">
        <v>174</v>
      </c>
      <c r="F2513" s="56" t="str">
        <f t="shared" si="81"/>
        <v>Plein exercice</v>
      </c>
      <c r="G2513" s="93" t="s">
        <v>133</v>
      </c>
    </row>
    <row r="2514" spans="1:7" x14ac:dyDescent="0.2">
      <c r="A2514" s="3" t="str">
        <f t="shared" si="80"/>
        <v>Roster and manage patientsNunavutInfirmières auxiliaires autorisées</v>
      </c>
      <c r="B2514" s="3" t="s">
        <v>158</v>
      </c>
      <c r="C2514" s="5" t="s">
        <v>120</v>
      </c>
      <c r="D2514" s="2" t="s">
        <v>38</v>
      </c>
      <c r="E2514" s="89" t="s">
        <v>175</v>
      </c>
      <c r="F2514" s="56" t="str">
        <f t="shared" si="81"/>
        <v>Plein exercice</v>
      </c>
      <c r="G2514" s="93" t="s">
        <v>133</v>
      </c>
    </row>
    <row r="2515" spans="1:7" x14ac:dyDescent="0.2">
      <c r="A2515" s="3" t="str">
        <f t="shared" si="80"/>
        <v>Practise autonomouslyNunavutInfirmières auxiliaires autorisées</v>
      </c>
      <c r="B2515" s="3" t="s">
        <v>158</v>
      </c>
      <c r="C2515" s="5" t="s">
        <v>120</v>
      </c>
      <c r="D2515" s="2" t="s">
        <v>38</v>
      </c>
      <c r="E2515" s="89" t="s">
        <v>176</v>
      </c>
      <c r="F2515" s="56" t="str">
        <f t="shared" si="81"/>
        <v>Plein exercice</v>
      </c>
      <c r="G2515" s="93" t="s">
        <v>133</v>
      </c>
    </row>
    <row r="2516" spans="1:7" x14ac:dyDescent="0.2">
      <c r="A2516" s="3" t="str">
        <f t="shared" si="80"/>
        <v>Soigner des blessures (au-dessus du derme)NunavutInfirmières auxiliaires autorisées</v>
      </c>
      <c r="B2516" s="3" t="s">
        <v>163</v>
      </c>
      <c r="C2516" s="5" t="s">
        <v>120</v>
      </c>
      <c r="D2516" s="2" t="s">
        <v>38</v>
      </c>
      <c r="E2516" s="33" t="s">
        <v>55</v>
      </c>
      <c r="F2516" s="56" t="str">
        <f t="shared" si="81"/>
        <v>Plein exercice</v>
      </c>
      <c r="G2516" s="93" t="s">
        <v>133</v>
      </c>
    </row>
    <row r="2517" spans="1:7" x14ac:dyDescent="0.2">
      <c r="A2517" s="3" t="str">
        <f t="shared" si="80"/>
        <v>Effectuer des interventions sous le dermeNunavutInfirmières auxiliaires autorisées</v>
      </c>
      <c r="B2517" s="3" t="s">
        <v>163</v>
      </c>
      <c r="C2517" s="5" t="s">
        <v>120</v>
      </c>
      <c r="D2517" s="2" t="s">
        <v>38</v>
      </c>
      <c r="E2517" s="114" t="s">
        <v>56</v>
      </c>
      <c r="F2517" s="56" t="str">
        <f t="shared" si="81"/>
        <v>Exercice restreint</v>
      </c>
      <c r="G2517" s="93" t="s">
        <v>182</v>
      </c>
    </row>
    <row r="2518" spans="1:7" x14ac:dyDescent="0.2">
      <c r="A2518" s="3" t="str">
        <f t="shared" si="80"/>
        <v>Installer une ligne intraveineuseNunavutInfirmières auxiliaires autorisées</v>
      </c>
      <c r="B2518" s="3" t="s">
        <v>163</v>
      </c>
      <c r="C2518" s="5" t="s">
        <v>120</v>
      </c>
      <c r="D2518" s="2" t="s">
        <v>38</v>
      </c>
      <c r="E2518" s="114" t="s">
        <v>57</v>
      </c>
      <c r="F2518" s="56" t="str">
        <f t="shared" si="81"/>
        <v>Plein exercice</v>
      </c>
      <c r="G2518" s="93" t="s">
        <v>133</v>
      </c>
    </row>
    <row r="2519" spans="1:7" x14ac:dyDescent="0.2">
      <c r="A2519" s="3" t="str">
        <f t="shared" si="80"/>
        <v>Effectuer des interventions qui requièrent d’insérer un instrument ou un doigt dans un orifice corporelNunavutInfirmières auxiliaires autorisées</v>
      </c>
      <c r="B2519" s="3" t="s">
        <v>163</v>
      </c>
      <c r="C2519" s="5" t="s">
        <v>120</v>
      </c>
      <c r="D2519" s="2" t="s">
        <v>38</v>
      </c>
      <c r="E2519" s="114" t="s">
        <v>58</v>
      </c>
      <c r="F2519" s="56" t="str">
        <f t="shared" si="81"/>
        <v>Exercice restreint</v>
      </c>
      <c r="G2519" s="93" t="s">
        <v>182</v>
      </c>
    </row>
    <row r="2520" spans="1:7" x14ac:dyDescent="0.2">
      <c r="A2520" s="3" t="str">
        <f t="shared" si="80"/>
        <v>Prescrire une forme de traitement par rayonnementNunavutInfirmières auxiliaires autorisées</v>
      </c>
      <c r="B2520" s="3" t="s">
        <v>163</v>
      </c>
      <c r="C2520" s="5" t="s">
        <v>120</v>
      </c>
      <c r="D2520" s="2" t="s">
        <v>38</v>
      </c>
      <c r="E2520" s="33" t="s">
        <v>59</v>
      </c>
      <c r="F2520" s="56" t="str">
        <f t="shared" si="81"/>
        <v>Exclu</v>
      </c>
      <c r="G2520" s="97" t="s">
        <v>140</v>
      </c>
    </row>
    <row r="2521" spans="1:7" x14ac:dyDescent="0.2">
      <c r="A2521" s="3" t="str">
        <f t="shared" si="80"/>
        <v>Appliquer une forme de traitement par rayonnementNunavutInfirmières auxiliaires autorisées</v>
      </c>
      <c r="B2521" s="3" t="s">
        <v>163</v>
      </c>
      <c r="C2521" s="5" t="s">
        <v>120</v>
      </c>
      <c r="D2521" s="2" t="s">
        <v>38</v>
      </c>
      <c r="E2521" s="33" t="s">
        <v>60</v>
      </c>
      <c r="F2521" s="56" t="str">
        <f t="shared" si="81"/>
        <v>Exercice restreint</v>
      </c>
      <c r="G2521" s="93" t="s">
        <v>182</v>
      </c>
    </row>
    <row r="2522" spans="1:7" x14ac:dyDescent="0.2">
      <c r="A2522" s="3" t="str">
        <f t="shared" si="80"/>
        <v>Effectuer un électrocardiogrammeNunavutInfirmières auxiliaires autorisées</v>
      </c>
      <c r="B2522" s="3" t="s">
        <v>163</v>
      </c>
      <c r="C2522" s="5" t="s">
        <v>120</v>
      </c>
      <c r="D2522" s="2" t="s">
        <v>38</v>
      </c>
      <c r="E2522" s="114" t="s">
        <v>61</v>
      </c>
      <c r="F2522" s="56" t="str">
        <f t="shared" si="81"/>
        <v>Plein exercice</v>
      </c>
      <c r="G2522" s="93" t="s">
        <v>133</v>
      </c>
    </row>
    <row r="2523" spans="1:7" x14ac:dyDescent="0.2">
      <c r="A2523" s="3" t="str">
        <f t="shared" si="80"/>
        <v>Interpréter un électrocardiogrammeNunavutInfirmières auxiliaires autorisées</v>
      </c>
      <c r="B2523" s="3" t="s">
        <v>163</v>
      </c>
      <c r="C2523" s="5" t="s">
        <v>120</v>
      </c>
      <c r="D2523" s="2" t="s">
        <v>38</v>
      </c>
      <c r="E2523" s="114" t="s">
        <v>62</v>
      </c>
      <c r="F2523" s="56" t="str">
        <f t="shared" si="81"/>
        <v>Exclu</v>
      </c>
      <c r="G2523" s="97" t="s">
        <v>140</v>
      </c>
    </row>
    <row r="2524" spans="1:7" x14ac:dyDescent="0.2">
      <c r="A2524" s="3" t="str">
        <f t="shared" si="80"/>
        <v>Prescrire des analyses de sang et des produits sanguinsNunavutInfirmières auxiliaires autorisées</v>
      </c>
      <c r="B2524" s="3" t="s">
        <v>163</v>
      </c>
      <c r="C2524" s="5" t="s">
        <v>120</v>
      </c>
      <c r="D2524" s="2" t="s">
        <v>38</v>
      </c>
      <c r="E2524" s="119" t="s">
        <v>63</v>
      </c>
      <c r="F2524" s="56" t="str">
        <f t="shared" si="81"/>
        <v>Exclu</v>
      </c>
      <c r="G2524" s="97" t="s">
        <v>140</v>
      </c>
    </row>
    <row r="2525" spans="1:7" x14ac:dyDescent="0.2">
      <c r="A2525" s="3" t="str">
        <f t="shared" si="80"/>
        <v>Prescrire toute forme de radiothérapieNunavutInfirmières auxiliaires autorisées</v>
      </c>
      <c r="B2525" s="3" t="s">
        <v>163</v>
      </c>
      <c r="C2525" s="5" t="s">
        <v>120</v>
      </c>
      <c r="D2525" s="2" t="s">
        <v>38</v>
      </c>
      <c r="E2525" s="33" t="s">
        <v>64</v>
      </c>
      <c r="F2525" s="56" t="str">
        <f t="shared" si="81"/>
        <v>Exclu</v>
      </c>
      <c r="G2525" s="97" t="s">
        <v>140</v>
      </c>
    </row>
    <row r="2526" spans="1:7" x14ac:dyDescent="0.2">
      <c r="A2526" s="3" t="str">
        <f t="shared" si="80"/>
        <v>Appliquer toute forme de radiothérapieNunavutInfirmières auxiliaires autorisées</v>
      </c>
      <c r="B2526" s="3" t="s">
        <v>163</v>
      </c>
      <c r="C2526" s="5" t="s">
        <v>120</v>
      </c>
      <c r="D2526" s="2" t="s">
        <v>38</v>
      </c>
      <c r="E2526" s="33" t="s">
        <v>65</v>
      </c>
      <c r="F2526" s="56" t="str">
        <f t="shared" si="81"/>
        <v>Exclu</v>
      </c>
      <c r="G2526" s="97" t="s">
        <v>140</v>
      </c>
    </row>
    <row r="2527" spans="1:7" x14ac:dyDescent="0.2">
      <c r="A2527" s="3" t="str">
        <f t="shared" si="80"/>
        <v>Prescrire des traitements cosmétiques comme le BotoxNunavutInfirmières auxiliaires autorisées</v>
      </c>
      <c r="B2527" s="3" t="s">
        <v>163</v>
      </c>
      <c r="C2527" s="5" t="s">
        <v>120</v>
      </c>
      <c r="D2527" s="2" t="s">
        <v>38</v>
      </c>
      <c r="E2527" s="33" t="s">
        <v>66</v>
      </c>
      <c r="F2527" s="56" t="str">
        <f t="shared" si="81"/>
        <v>Exclu</v>
      </c>
      <c r="G2527" s="97" t="s">
        <v>194</v>
      </c>
    </row>
    <row r="2528" spans="1:7" x14ac:dyDescent="0.2">
      <c r="A2528" s="3" t="str">
        <f t="shared" si="80"/>
        <v>Appliquer des traitements cosmétiques comme le BotoxNunavutInfirmières auxiliaires autorisées</v>
      </c>
      <c r="B2528" s="3" t="s">
        <v>163</v>
      </c>
      <c r="C2528" s="5" t="s">
        <v>120</v>
      </c>
      <c r="D2528" s="2" t="s">
        <v>38</v>
      </c>
      <c r="E2528" s="33" t="s">
        <v>67</v>
      </c>
      <c r="F2528" s="56" t="str">
        <f t="shared" si="81"/>
        <v>Exclu</v>
      </c>
      <c r="G2528" s="97" t="s">
        <v>194</v>
      </c>
    </row>
    <row r="2529" spans="1:7" x14ac:dyDescent="0.2">
      <c r="A2529" s="3" t="str">
        <f t="shared" si="80"/>
        <v>Immobiliser des fracturesNunavutInfirmières auxiliaires autorisées</v>
      </c>
      <c r="B2529" s="3" t="s">
        <v>163</v>
      </c>
      <c r="C2529" s="5" t="s">
        <v>120</v>
      </c>
      <c r="D2529" s="2" t="s">
        <v>38</v>
      </c>
      <c r="E2529" s="33" t="s">
        <v>68</v>
      </c>
      <c r="F2529" s="56" t="str">
        <f t="shared" si="81"/>
        <v>Exercice restreint</v>
      </c>
      <c r="G2529" s="93" t="s">
        <v>183</v>
      </c>
    </row>
    <row r="2530" spans="1:7" x14ac:dyDescent="0.2">
      <c r="A2530" s="3" t="str">
        <f t="shared" si="80"/>
        <v>Réduire une luxationNunavutInfirmières auxiliaires autorisées</v>
      </c>
      <c r="B2530" s="3" t="s">
        <v>163</v>
      </c>
      <c r="C2530" s="5" t="s">
        <v>120</v>
      </c>
      <c r="D2530" s="2" t="s">
        <v>38</v>
      </c>
      <c r="E2530" s="33" t="s">
        <v>69</v>
      </c>
      <c r="F2530" s="56" t="str">
        <f t="shared" si="81"/>
        <v>Exclu</v>
      </c>
      <c r="G2530" s="97" t="s">
        <v>140</v>
      </c>
    </row>
    <row r="2531" spans="1:7" x14ac:dyDescent="0.2">
      <c r="A2531" s="3" t="str">
        <f t="shared" si="80"/>
        <v>Installer un plâtreNunavutInfirmières auxiliaires autorisées</v>
      </c>
      <c r="B2531" s="3" t="s">
        <v>163</v>
      </c>
      <c r="C2531" s="5" t="s">
        <v>120</v>
      </c>
      <c r="D2531" s="2" t="s">
        <v>38</v>
      </c>
      <c r="E2531" s="33" t="s">
        <v>70</v>
      </c>
      <c r="F2531" s="56" t="str">
        <f t="shared" si="81"/>
        <v>Exercice restreint</v>
      </c>
      <c r="G2531" s="93" t="s">
        <v>182</v>
      </c>
    </row>
    <row r="2532" spans="1:7" x14ac:dyDescent="0.2">
      <c r="A2532" s="3" t="str">
        <f t="shared" si="80"/>
        <v>Appliquer une contentionNunavutInfirmières auxiliaires autorisées</v>
      </c>
      <c r="B2532" s="3" t="s">
        <v>163</v>
      </c>
      <c r="C2532" s="5" t="s">
        <v>120</v>
      </c>
      <c r="D2532" s="2" t="s">
        <v>38</v>
      </c>
      <c r="E2532" s="33" t="s">
        <v>71</v>
      </c>
      <c r="F2532" s="56" t="str">
        <f t="shared" si="81"/>
        <v>Exclu</v>
      </c>
      <c r="G2532" s="97" t="s">
        <v>140</v>
      </c>
    </row>
    <row r="2533" spans="1:7" x14ac:dyDescent="0.2">
      <c r="A2533" s="3" t="str">
        <f t="shared" si="80"/>
        <v>Gérer une contentionNunavutInfirmières auxiliaires autorisées</v>
      </c>
      <c r="B2533" s="3" t="s">
        <v>163</v>
      </c>
      <c r="C2533" s="5" t="s">
        <v>120</v>
      </c>
      <c r="D2533" s="2" t="s">
        <v>38</v>
      </c>
      <c r="E2533" s="33" t="s">
        <v>72</v>
      </c>
      <c r="F2533" s="56" t="str">
        <f t="shared" si="81"/>
        <v>Exercice restreint</v>
      </c>
      <c r="G2533" s="93" t="s">
        <v>182</v>
      </c>
    </row>
    <row r="2534" spans="1:7" x14ac:dyDescent="0.2">
      <c r="A2534" s="3" t="str">
        <f t="shared" si="80"/>
        <v>Réaliser des évaluations d’infections transmissibles sexuellement (ITS)NunavutInfirmières auxiliaires autorisées</v>
      </c>
      <c r="B2534" s="3" t="s">
        <v>163</v>
      </c>
      <c r="C2534" s="5" t="s">
        <v>120</v>
      </c>
      <c r="D2534" s="2" t="s">
        <v>38</v>
      </c>
      <c r="E2534" s="114" t="s">
        <v>73</v>
      </c>
      <c r="F2534" s="56" t="str">
        <f t="shared" si="81"/>
        <v>Plein exercice</v>
      </c>
      <c r="G2534" s="93" t="s">
        <v>133</v>
      </c>
    </row>
    <row r="2535" spans="1:7" x14ac:dyDescent="0.2">
      <c r="A2535" s="3" t="str">
        <f t="shared" si="80"/>
        <v>Évaluer la contraceptionNunavutInfirmières auxiliaires autorisées</v>
      </c>
      <c r="B2535" s="3" t="s">
        <v>163</v>
      </c>
      <c r="C2535" s="5" t="s">
        <v>120</v>
      </c>
      <c r="D2535" s="2" t="s">
        <v>38</v>
      </c>
      <c r="E2535" s="114" t="s">
        <v>74</v>
      </c>
      <c r="F2535" s="56" t="str">
        <f t="shared" si="81"/>
        <v>Plein exercice</v>
      </c>
      <c r="G2535" s="93" t="s">
        <v>133</v>
      </c>
    </row>
    <row r="2536" spans="1:7" x14ac:dyDescent="0.2">
      <c r="A2536" s="3" t="str">
        <f t="shared" si="80"/>
        <v>Insérer des dispositifs intra-utérinsNunavutInfirmières auxiliaires autorisées</v>
      </c>
      <c r="B2536" s="3" t="s">
        <v>163</v>
      </c>
      <c r="C2536" s="5" t="s">
        <v>120</v>
      </c>
      <c r="D2536" s="2" t="s">
        <v>38</v>
      </c>
      <c r="E2536" s="115" t="s">
        <v>75</v>
      </c>
      <c r="F2536" s="56" t="str">
        <f t="shared" si="81"/>
        <v>Exclu</v>
      </c>
      <c r="G2536" s="97" t="s">
        <v>140</v>
      </c>
    </row>
    <row r="2537" spans="1:7" x14ac:dyDescent="0.2">
      <c r="A2537" s="3" t="str">
        <f t="shared" si="80"/>
        <v>Effectuer un examen pelvienNunavutInfirmières auxiliaires autorisées</v>
      </c>
      <c r="B2537" s="3" t="s">
        <v>163</v>
      </c>
      <c r="C2537" s="5" t="s">
        <v>120</v>
      </c>
      <c r="D2537" s="2" t="s">
        <v>38</v>
      </c>
      <c r="E2537" s="114" t="s">
        <v>76</v>
      </c>
      <c r="F2537" s="56" t="str">
        <f t="shared" si="81"/>
        <v>Exercice restreint</v>
      </c>
      <c r="G2537" s="93" t="s">
        <v>182</v>
      </c>
    </row>
    <row r="2538" spans="1:7" x14ac:dyDescent="0.2">
      <c r="A2538" s="3" t="str">
        <f t="shared" si="80"/>
        <v>Dépister le cancer du col de l’utérus NunavutInfirmières auxiliaires autorisées</v>
      </c>
      <c r="B2538" s="3" t="s">
        <v>163</v>
      </c>
      <c r="C2538" s="5" t="s">
        <v>120</v>
      </c>
      <c r="D2538" s="2" t="s">
        <v>38</v>
      </c>
      <c r="E2538" s="114" t="s">
        <v>77</v>
      </c>
      <c r="F2538" s="56" t="str">
        <f t="shared" si="81"/>
        <v>Exercice restreint</v>
      </c>
      <c r="G2538" s="93" t="s">
        <v>182</v>
      </c>
    </row>
    <row r="2539" spans="1:7" x14ac:dyDescent="0.2">
      <c r="A2539" s="3" t="str">
        <f t="shared" si="80"/>
        <v>Dépister les troubles de santé mentaleNunavutInfirmières auxiliaires autorisées</v>
      </c>
      <c r="B2539" s="3" t="s">
        <v>163</v>
      </c>
      <c r="C2539" s="5" t="s">
        <v>120</v>
      </c>
      <c r="D2539" s="2" t="s">
        <v>38</v>
      </c>
      <c r="E2539" s="114" t="s">
        <v>78</v>
      </c>
      <c r="F2539" s="56" t="str">
        <f t="shared" si="81"/>
        <v>Plein exercice</v>
      </c>
      <c r="G2539" s="93" t="s">
        <v>133</v>
      </c>
    </row>
    <row r="2540" spans="1:7" x14ac:dyDescent="0.2">
      <c r="A2540" s="3" t="str">
        <f t="shared" si="80"/>
        <v>Dépister l’utilisation de substancesNunavutInfirmières auxiliaires autorisées</v>
      </c>
      <c r="B2540" s="3" t="s">
        <v>163</v>
      </c>
      <c r="C2540" s="5" t="s">
        <v>120</v>
      </c>
      <c r="D2540" s="2" t="s">
        <v>38</v>
      </c>
      <c r="E2540" s="114" t="s">
        <v>79</v>
      </c>
      <c r="F2540" s="56" t="str">
        <f t="shared" si="81"/>
        <v>Plein exercice</v>
      </c>
      <c r="G2540" s="93" t="s">
        <v>133</v>
      </c>
    </row>
    <row r="2541" spans="1:7" x14ac:dyDescent="0.2">
      <c r="A2541" s="3" t="str">
        <f t="shared" si="80"/>
        <v>Effectuer des tests d’allergiesNunavutInfirmières auxiliaires autorisées</v>
      </c>
      <c r="B2541" s="3" t="s">
        <v>163</v>
      </c>
      <c r="C2541" s="5" t="s">
        <v>120</v>
      </c>
      <c r="D2541" s="2" t="s">
        <v>38</v>
      </c>
      <c r="E2541" s="114" t="s">
        <v>80</v>
      </c>
      <c r="F2541" s="56" t="str">
        <f t="shared" si="81"/>
        <v>Exclu</v>
      </c>
      <c r="G2541" s="97" t="s">
        <v>140</v>
      </c>
    </row>
    <row r="2542" spans="1:7" x14ac:dyDescent="0.2">
      <c r="A2542" s="3" t="str">
        <f t="shared" si="80"/>
        <v>Fournir des soins de réadaptationNunavutInfirmières auxiliaires autorisées</v>
      </c>
      <c r="B2542" s="3" t="s">
        <v>163</v>
      </c>
      <c r="C2542" s="5" t="s">
        <v>120</v>
      </c>
      <c r="D2542" s="2" t="s">
        <v>38</v>
      </c>
      <c r="E2542" s="114" t="s">
        <v>81</v>
      </c>
      <c r="F2542" s="56" t="str">
        <f t="shared" si="81"/>
        <v>Plein exercice</v>
      </c>
      <c r="G2542" s="93" t="s">
        <v>133</v>
      </c>
    </row>
    <row r="2543" spans="1:7" x14ac:dyDescent="0.2">
      <c r="A2543" s="3" t="str">
        <f t="shared" si="80"/>
        <v>Offrir des services de psychothérapie pour la santé mentaleNunavutInfirmières auxiliaires autorisées</v>
      </c>
      <c r="B2543" s="3" t="s">
        <v>163</v>
      </c>
      <c r="C2543" s="5" t="s">
        <v>120</v>
      </c>
      <c r="D2543" s="2" t="s">
        <v>38</v>
      </c>
      <c r="E2543" s="33" t="s">
        <v>82</v>
      </c>
      <c r="F2543" s="56" t="str">
        <f t="shared" si="81"/>
        <v>Exercice restreint</v>
      </c>
      <c r="G2543" s="93" t="s">
        <v>182</v>
      </c>
    </row>
    <row r="2544" spans="1:7" x14ac:dyDescent="0.2">
      <c r="A2544" s="3" t="str">
        <f t="shared" si="80"/>
        <v>Offrir du soutien pour l’aide médicale à mourir avec supervisionNunavutInfirmières auxiliaires autorisées</v>
      </c>
      <c r="B2544" s="3" t="s">
        <v>163</v>
      </c>
      <c r="C2544" s="5" t="s">
        <v>120</v>
      </c>
      <c r="D2544" s="2" t="s">
        <v>38</v>
      </c>
      <c r="E2544" s="33" t="s">
        <v>83</v>
      </c>
      <c r="F2544" s="56" t="str">
        <f t="shared" si="81"/>
        <v>Plein exercice</v>
      </c>
      <c r="G2544" s="93" t="s">
        <v>133</v>
      </c>
    </row>
    <row r="2545" spans="1:7" x14ac:dyDescent="0.2">
      <c r="A2545" s="3" t="str">
        <f t="shared" si="80"/>
        <v>Prescrire une pharmacothérapie NunavutInfirmières auxiliaires autorisées</v>
      </c>
      <c r="B2545" s="3" t="s">
        <v>164</v>
      </c>
      <c r="C2545" s="5" t="s">
        <v>120</v>
      </c>
      <c r="D2545" s="2" t="s">
        <v>38</v>
      </c>
      <c r="E2545" s="33" t="s">
        <v>85</v>
      </c>
      <c r="F2545" s="56" t="str">
        <f t="shared" si="81"/>
        <v>Exclu</v>
      </c>
      <c r="G2545" s="97" t="s">
        <v>140</v>
      </c>
    </row>
    <row r="2546" spans="1:7" x14ac:dyDescent="0.2">
      <c r="A2546" s="3" t="str">
        <f t="shared" si="80"/>
        <v>Préparer des médicaments d’ordonnanceNunavutInfirmières auxiliaires autorisées</v>
      </c>
      <c r="B2546" s="3" t="s">
        <v>164</v>
      </c>
      <c r="C2546" s="5" t="s">
        <v>120</v>
      </c>
      <c r="D2546" s="2" t="s">
        <v>38</v>
      </c>
      <c r="E2546" s="114" t="s">
        <v>86</v>
      </c>
      <c r="F2546" s="56" t="str">
        <f t="shared" si="81"/>
        <v>Plein exercice</v>
      </c>
      <c r="G2546" s="93" t="s">
        <v>133</v>
      </c>
    </row>
    <row r="2547" spans="1:7" x14ac:dyDescent="0.2">
      <c r="A2547" s="3" t="str">
        <f t="shared" si="80"/>
        <v>Administrer des médicaments prescritsNunavutInfirmières auxiliaires autorisées</v>
      </c>
      <c r="B2547" s="3" t="s">
        <v>164</v>
      </c>
      <c r="C2547" s="5" t="s">
        <v>120</v>
      </c>
      <c r="D2547" s="2" t="s">
        <v>38</v>
      </c>
      <c r="E2547" s="114" t="s">
        <v>87</v>
      </c>
      <c r="F2547" s="56" t="str">
        <f t="shared" si="81"/>
        <v>Plein exercice</v>
      </c>
      <c r="G2547" s="93" t="s">
        <v>133</v>
      </c>
    </row>
    <row r="2548" spans="1:7" x14ac:dyDescent="0.2">
      <c r="A2548" s="3" t="str">
        <f t="shared" si="80"/>
        <v>Prescrire des substances contrôléesNunavutInfirmières auxiliaires autorisées</v>
      </c>
      <c r="B2548" s="3" t="s">
        <v>164</v>
      </c>
      <c r="C2548" s="5" t="s">
        <v>120</v>
      </c>
      <c r="D2548" s="2" t="s">
        <v>38</v>
      </c>
      <c r="E2548" s="33" t="s">
        <v>88</v>
      </c>
      <c r="F2548" s="56" t="str">
        <f t="shared" si="81"/>
        <v>Exclu</v>
      </c>
      <c r="G2548" s="97" t="s">
        <v>140</v>
      </c>
    </row>
    <row r="2549" spans="1:7" x14ac:dyDescent="0.2">
      <c r="A2549" s="3" t="str">
        <f t="shared" si="80"/>
        <v>Administrer des substances contrôlées NunavutInfirmières auxiliaires autorisées</v>
      </c>
      <c r="B2549" s="3" t="s">
        <v>164</v>
      </c>
      <c r="C2549" s="5" t="s">
        <v>120</v>
      </c>
      <c r="D2549" s="2" t="s">
        <v>38</v>
      </c>
      <c r="E2549" s="114" t="s">
        <v>190</v>
      </c>
      <c r="F2549" s="56" t="str">
        <f t="shared" si="81"/>
        <v>Exercice restreint</v>
      </c>
      <c r="G2549" s="93" t="s">
        <v>182</v>
      </c>
    </row>
    <row r="2550" spans="1:7" x14ac:dyDescent="0.2">
      <c r="A2550" s="3" t="str">
        <f t="shared" si="80"/>
        <v>Prescrire des vaccinsNunavutInfirmières auxiliaires autorisées</v>
      </c>
      <c r="B2550" s="3" t="s">
        <v>164</v>
      </c>
      <c r="C2550" s="5" t="s">
        <v>120</v>
      </c>
      <c r="D2550" s="2" t="s">
        <v>38</v>
      </c>
      <c r="E2550" s="33" t="s">
        <v>89</v>
      </c>
      <c r="F2550" s="56" t="str">
        <f t="shared" si="81"/>
        <v>Exclu</v>
      </c>
      <c r="G2550" s="97" t="s">
        <v>140</v>
      </c>
    </row>
    <row r="2551" spans="1:7" x14ac:dyDescent="0.2">
      <c r="A2551" s="3" t="str">
        <f t="shared" si="80"/>
        <v>Administrer des vaccinsNunavutInfirmières auxiliaires autorisées</v>
      </c>
      <c r="B2551" s="3" t="s">
        <v>164</v>
      </c>
      <c r="C2551" s="5" t="s">
        <v>120</v>
      </c>
      <c r="D2551" s="2" t="s">
        <v>38</v>
      </c>
      <c r="E2551" s="114" t="s">
        <v>189</v>
      </c>
      <c r="F2551" s="56" t="str">
        <f t="shared" si="81"/>
        <v>Plein exercice</v>
      </c>
      <c r="G2551" s="93" t="s">
        <v>133</v>
      </c>
    </row>
    <row r="2552" spans="1:7" x14ac:dyDescent="0.2">
      <c r="A2552" s="3" t="str">
        <f t="shared" si="80"/>
        <v>Gérer le travail et l’accouchement de manière autonome NunavutInfirmières auxiliaires autorisées</v>
      </c>
      <c r="B2552" s="3" t="s">
        <v>165</v>
      </c>
      <c r="C2552" s="5" t="s">
        <v>120</v>
      </c>
      <c r="D2552" s="2" t="s">
        <v>38</v>
      </c>
      <c r="E2552" s="33" t="s">
        <v>91</v>
      </c>
      <c r="F2552" s="56" t="str">
        <f t="shared" si="81"/>
        <v>Exclu</v>
      </c>
      <c r="G2552" s="97" t="s">
        <v>140</v>
      </c>
    </row>
    <row r="2553" spans="1:7" x14ac:dyDescent="0.2">
      <c r="A2553" s="3" t="str">
        <f t="shared" si="80"/>
        <v>Confirmer un décèsNunavutInfirmières auxiliaires autorisées</v>
      </c>
      <c r="B2553" s="3" t="s">
        <v>165</v>
      </c>
      <c r="C2553" s="5" t="s">
        <v>120</v>
      </c>
      <c r="D2553" s="2" t="s">
        <v>38</v>
      </c>
      <c r="E2553" s="33" t="s">
        <v>92</v>
      </c>
      <c r="F2553" s="56" t="str">
        <f t="shared" si="81"/>
        <v>Exercice restreint</v>
      </c>
      <c r="G2553" s="93" t="s">
        <v>182</v>
      </c>
    </row>
    <row r="2554" spans="1:7" x14ac:dyDescent="0.2">
      <c r="A2554" s="3" t="str">
        <f t="shared" si="80"/>
        <v>Admettre des patients à l’hôpital et leur accorder un congéNunavutInfirmières auxiliaires autorisées</v>
      </c>
      <c r="B2554" s="3" t="s">
        <v>165</v>
      </c>
      <c r="C2554" s="5" t="s">
        <v>120</v>
      </c>
      <c r="D2554" s="2" t="s">
        <v>38</v>
      </c>
      <c r="E2554" s="33" t="s">
        <v>93</v>
      </c>
      <c r="F2554" s="56" t="str">
        <f t="shared" si="81"/>
        <v>Exclu</v>
      </c>
      <c r="G2554" s="97" t="s">
        <v>140</v>
      </c>
    </row>
    <row r="2555" spans="1:7" x14ac:dyDescent="0.2">
      <c r="A2555" s="3" t="str">
        <f t="shared" si="80"/>
        <v>Certifier un décès (c.-à.-d. remplir le certificat de décès)NunavutInfirmières auxiliaires autorisées</v>
      </c>
      <c r="B2555" s="3" t="s">
        <v>165</v>
      </c>
      <c r="C2555" s="5" t="s">
        <v>120</v>
      </c>
      <c r="D2555" s="2" t="s">
        <v>38</v>
      </c>
      <c r="E2555" s="33" t="s">
        <v>94</v>
      </c>
      <c r="F2555" s="56" t="str">
        <f t="shared" si="81"/>
        <v>Exclu</v>
      </c>
      <c r="G2555" s="97" t="s">
        <v>140</v>
      </c>
    </row>
    <row r="2556" spans="1:7" x14ac:dyDescent="0.2">
      <c r="A2556" s="3" t="str">
        <f t="shared" si="80"/>
        <v>Effectuer un examen médical pour le permis de conduireNunavutInfirmières auxiliaires autorisées</v>
      </c>
      <c r="B2556" s="3" t="s">
        <v>165</v>
      </c>
      <c r="C2556" s="5" t="s">
        <v>120</v>
      </c>
      <c r="D2556" s="2" t="s">
        <v>38</v>
      </c>
      <c r="E2556" s="33" t="s">
        <v>95</v>
      </c>
      <c r="F2556" s="56" t="str">
        <f t="shared" si="81"/>
        <v>Exercice restreint</v>
      </c>
      <c r="G2556" s="97" t="s">
        <v>182</v>
      </c>
    </row>
    <row r="2557" spans="1:7" x14ac:dyDescent="0.2">
      <c r="A2557" s="3" t="str">
        <f t="shared" si="80"/>
        <v>Remplir les formulaires d’invalidité fédérauxNunavutInfirmières auxiliaires autorisées</v>
      </c>
      <c r="B2557" s="3" t="s">
        <v>165</v>
      </c>
      <c r="C2557" s="5" t="s">
        <v>120</v>
      </c>
      <c r="D2557" s="2" t="s">
        <v>38</v>
      </c>
      <c r="E2557" s="33" t="s">
        <v>96</v>
      </c>
      <c r="F2557" s="56" t="str">
        <f t="shared" si="81"/>
        <v>Exclu</v>
      </c>
      <c r="G2557" s="97" t="s">
        <v>140</v>
      </c>
    </row>
    <row r="2558" spans="1:7" x14ac:dyDescent="0.2">
      <c r="A2558" s="3" t="str">
        <f t="shared" si="80"/>
        <v>Remplir les formulaires médicaux provinciaux ou territoriauxNunavutInfirmières auxiliaires autorisées</v>
      </c>
      <c r="B2558" s="3" t="s">
        <v>165</v>
      </c>
      <c r="C2558" s="5" t="s">
        <v>120</v>
      </c>
      <c r="D2558" s="2" t="s">
        <v>38</v>
      </c>
      <c r="E2558" s="33" t="s">
        <v>97</v>
      </c>
      <c r="F2558" s="56" t="str">
        <f t="shared" si="81"/>
        <v>Exclu</v>
      </c>
      <c r="G2558" s="97" t="s">
        <v>140</v>
      </c>
    </row>
    <row r="2559" spans="1:7" x14ac:dyDescent="0.2">
      <c r="A2559" s="3" t="str">
        <f t="shared" si="80"/>
        <v>Signer les formulaires d’obtention de vignette pour personnes handicapéesNunavutInfirmières auxiliaires autorisées</v>
      </c>
      <c r="B2559" s="3" t="s">
        <v>165</v>
      </c>
      <c r="C2559" s="5" t="s">
        <v>120</v>
      </c>
      <c r="D2559" s="2" t="s">
        <v>38</v>
      </c>
      <c r="E2559" s="33" t="s">
        <v>98</v>
      </c>
      <c r="F2559" s="56" t="str">
        <f t="shared" si="81"/>
        <v>—</v>
      </c>
      <c r="G2559" s="60" t="s">
        <v>173</v>
      </c>
    </row>
    <row r="2560" spans="1:7" x14ac:dyDescent="0.2">
      <c r="A2560" s="3" t="str">
        <f t="shared" si="80"/>
        <v>Admettre des patients à des établissements de soins de longue durée NunavutInfirmières auxiliaires autorisées</v>
      </c>
      <c r="B2560" s="3" t="s">
        <v>165</v>
      </c>
      <c r="C2560" s="5" t="s">
        <v>120</v>
      </c>
      <c r="D2560" s="2" t="s">
        <v>38</v>
      </c>
      <c r="E2560" s="33" t="s">
        <v>99</v>
      </c>
      <c r="F2560" s="56" t="str">
        <f t="shared" si="81"/>
        <v>Exclu</v>
      </c>
      <c r="G2560" s="97" t="s">
        <v>140</v>
      </c>
    </row>
    <row r="2561" spans="1:7" x14ac:dyDescent="0.2">
      <c r="A2561" s="3" t="str">
        <f t="shared" si="80"/>
        <v>Remplir la Formule 1 d’admission non volontaire à l’hôpital NunavutInfirmières auxiliaires autorisées</v>
      </c>
      <c r="B2561" s="3" t="s">
        <v>165</v>
      </c>
      <c r="C2561" s="5" t="s">
        <v>120</v>
      </c>
      <c r="D2561" s="2" t="s">
        <v>38</v>
      </c>
      <c r="E2561" s="33" t="s">
        <v>100</v>
      </c>
      <c r="F2561" s="56" t="str">
        <f t="shared" si="81"/>
        <v>Exclu</v>
      </c>
      <c r="G2561" s="97" t="s">
        <v>140</v>
      </c>
    </row>
    <row r="2562" spans="1:7" x14ac:dyDescent="0.2">
      <c r="A2562" s="3" t="str">
        <f t="shared" si="80"/>
        <v>Tenir une clinique de gestion des maladies (soin des pieds, diabète) NunavutInfirmières auxiliaires autorisées</v>
      </c>
      <c r="B2562" s="3" t="s">
        <v>165</v>
      </c>
      <c r="C2562" s="5" t="s">
        <v>120</v>
      </c>
      <c r="D2562" s="2" t="s">
        <v>38</v>
      </c>
      <c r="E2562" s="114" t="s">
        <v>101</v>
      </c>
      <c r="F2562" s="56" t="str">
        <f t="shared" si="81"/>
        <v>Plein exercice</v>
      </c>
      <c r="G2562" s="93" t="s">
        <v>133</v>
      </c>
    </row>
    <row r="2563" spans="1:7" x14ac:dyDescent="0.2">
      <c r="A2563" s="3" t="str">
        <f t="shared" ref="A2563" si="82">CONCATENATE(E2563,C2563,D2563)</f>
        <v>Évaluer la santéNouveau-BrunswickInfirmières auxiliaires autorisées</v>
      </c>
      <c r="B2563" s="3" t="s">
        <v>158</v>
      </c>
      <c r="C2563" s="5" t="s">
        <v>114</v>
      </c>
      <c r="D2563" s="2" t="s">
        <v>38</v>
      </c>
      <c r="E2563" s="22" t="s">
        <v>40</v>
      </c>
      <c r="F2563" s="56" t="str">
        <f t="shared" ref="F2563" si="83">TRIM(G2563)</f>
        <v>Plein exercice</v>
      </c>
      <c r="G2563" s="93" t="s">
        <v>133</v>
      </c>
    </row>
    <row r="2564" spans="1:7" x14ac:dyDescent="0.2">
      <c r="A2564" s="3" t="str">
        <f t="shared" ref="A2564:A2628" si="84">CONCATENATE(E2564,C2564,D2564)</f>
        <v>Établir le diagnostic infirmierNouveau-BrunswickInfirmières auxiliaires autorisées</v>
      </c>
      <c r="B2564" s="3" t="s">
        <v>158</v>
      </c>
      <c r="C2564" s="5" t="s">
        <v>114</v>
      </c>
      <c r="D2564" s="2" t="s">
        <v>38</v>
      </c>
      <c r="E2564" s="22" t="s">
        <v>41</v>
      </c>
      <c r="F2564" s="56" t="str">
        <f t="shared" ref="F2564:F2627" si="85">TRIM(G2564)</f>
        <v>Plein exercice</v>
      </c>
      <c r="G2564" s="93" t="s">
        <v>133</v>
      </c>
    </row>
    <row r="2565" spans="1:7" x14ac:dyDescent="0.2">
      <c r="A2565" s="3" t="str">
        <f t="shared" si="84"/>
        <v>Élaborer le plan de soins infirmiersNouveau-BrunswickInfirmières auxiliaires autorisées</v>
      </c>
      <c r="B2565" s="3" t="s">
        <v>158</v>
      </c>
      <c r="C2565" s="5" t="s">
        <v>114</v>
      </c>
      <c r="D2565" s="2" t="s">
        <v>38</v>
      </c>
      <c r="E2565" s="22" t="s">
        <v>42</v>
      </c>
      <c r="F2565" s="56" t="str">
        <f t="shared" si="85"/>
        <v>Plein exercice</v>
      </c>
      <c r="G2565" s="93" t="s">
        <v>133</v>
      </c>
    </row>
    <row r="2566" spans="1:7" x14ac:dyDescent="0.2">
      <c r="A2566" s="3" t="str">
        <f t="shared" si="84"/>
        <v>Réaliser les interventions infirmièresNouveau-BrunswickInfirmières auxiliaires autorisées</v>
      </c>
      <c r="B2566" s="3" t="s">
        <v>158</v>
      </c>
      <c r="C2566" s="5" t="s">
        <v>114</v>
      </c>
      <c r="D2566" s="2" t="s">
        <v>38</v>
      </c>
      <c r="E2566" s="22" t="s">
        <v>43</v>
      </c>
      <c r="F2566" s="56" t="str">
        <f t="shared" si="85"/>
        <v>Plein exercice</v>
      </c>
      <c r="G2566" s="93" t="s">
        <v>133</v>
      </c>
    </row>
    <row r="2567" spans="1:7" x14ac:dyDescent="0.2">
      <c r="A2567" s="3" t="str">
        <f t="shared" si="84"/>
        <v>Consulter d’autres professionnels de la santéNouveau-BrunswickInfirmières auxiliaires autorisées</v>
      </c>
      <c r="B2567" s="3" t="s">
        <v>158</v>
      </c>
      <c r="C2567" s="5" t="s">
        <v>114</v>
      </c>
      <c r="D2567" s="2" t="s">
        <v>38</v>
      </c>
      <c r="E2567" s="23" t="s">
        <v>44</v>
      </c>
      <c r="F2567" s="56" t="str">
        <f t="shared" si="85"/>
        <v>Plein exercice</v>
      </c>
      <c r="G2567" s="93" t="s">
        <v>133</v>
      </c>
    </row>
    <row r="2568" spans="1:7" ht="28.5" x14ac:dyDescent="0.2">
      <c r="A2568" s="3" t="str">
        <f t="shared" si="84"/>
        <v>Orienter les patients vers d’autres professionnels de la santéNouveau-BrunswickInfirmières auxiliaires autorisées</v>
      </c>
      <c r="B2568" s="3" t="s">
        <v>158</v>
      </c>
      <c r="C2568" s="5" t="s">
        <v>114</v>
      </c>
      <c r="D2568" s="2" t="s">
        <v>38</v>
      </c>
      <c r="E2568" s="23" t="s">
        <v>45</v>
      </c>
      <c r="F2568" s="56" t="str">
        <f t="shared" si="85"/>
        <v>Plein exercice</v>
      </c>
      <c r="G2568" s="93" t="s">
        <v>133</v>
      </c>
    </row>
    <row r="2569" spans="1:7" x14ac:dyDescent="0.2">
      <c r="A2569" s="3" t="str">
        <f t="shared" si="84"/>
        <v>Coordonner les services de santé Nouveau-BrunswickInfirmières auxiliaires autorisées</v>
      </c>
      <c r="B2569" s="3" t="s">
        <v>158</v>
      </c>
      <c r="C2569" s="5" t="s">
        <v>114</v>
      </c>
      <c r="D2569" s="2" t="s">
        <v>38</v>
      </c>
      <c r="E2569" s="22" t="s">
        <v>46</v>
      </c>
      <c r="F2569" s="56" t="str">
        <f t="shared" si="85"/>
        <v>Plein exercice</v>
      </c>
      <c r="G2569" s="93" t="s">
        <v>133</v>
      </c>
    </row>
    <row r="2570" spans="1:7" x14ac:dyDescent="0.2">
      <c r="A2570" s="3" t="str">
        <f t="shared" si="84"/>
        <v>Prescrire des radiographiesNouveau-BrunswickInfirmières auxiliaires autorisées</v>
      </c>
      <c r="B2570" s="3" t="s">
        <v>158</v>
      </c>
      <c r="C2570" s="5" t="s">
        <v>114</v>
      </c>
      <c r="D2570" s="2" t="s">
        <v>38</v>
      </c>
      <c r="E2570" s="22" t="s">
        <v>47</v>
      </c>
      <c r="F2570" s="56" t="str">
        <f t="shared" si="85"/>
        <v>Exclu</v>
      </c>
      <c r="G2570" s="97" t="s">
        <v>140</v>
      </c>
    </row>
    <row r="2571" spans="1:7" x14ac:dyDescent="0.2">
      <c r="A2571" s="3" t="str">
        <f t="shared" si="84"/>
        <v>Interpréter les radiographiesNouveau-BrunswickInfirmières auxiliaires autorisées</v>
      </c>
      <c r="B2571" s="3" t="s">
        <v>158</v>
      </c>
      <c r="C2571" s="5" t="s">
        <v>114</v>
      </c>
      <c r="D2571" s="2" t="s">
        <v>38</v>
      </c>
      <c r="E2571" s="114" t="s">
        <v>48</v>
      </c>
      <c r="F2571" s="56" t="str">
        <f t="shared" si="85"/>
        <v>Exclu</v>
      </c>
      <c r="G2571" s="97" t="s">
        <v>140</v>
      </c>
    </row>
    <row r="2572" spans="1:7" x14ac:dyDescent="0.2">
      <c r="A2572" s="3" t="str">
        <f t="shared" si="84"/>
        <v>Prescrire des analyses de laboratoireNouveau-BrunswickInfirmières auxiliaires autorisées</v>
      </c>
      <c r="B2572" s="3" t="s">
        <v>158</v>
      </c>
      <c r="C2572" s="5" t="s">
        <v>114</v>
      </c>
      <c r="D2572" s="2" t="s">
        <v>38</v>
      </c>
      <c r="E2572" s="114" t="s">
        <v>49</v>
      </c>
      <c r="F2572" s="56" t="str">
        <f t="shared" si="85"/>
        <v>Exclu</v>
      </c>
      <c r="G2572" s="97" t="s">
        <v>140</v>
      </c>
    </row>
    <row r="2573" spans="1:7" x14ac:dyDescent="0.2">
      <c r="A2573" s="3" t="str">
        <f t="shared" si="84"/>
        <v>Interpréter les résultats des analyses de laboratoireNouveau-BrunswickInfirmières auxiliaires autorisées</v>
      </c>
      <c r="B2573" s="3" t="s">
        <v>158</v>
      </c>
      <c r="C2573" s="5" t="s">
        <v>114</v>
      </c>
      <c r="D2573" s="2" t="s">
        <v>38</v>
      </c>
      <c r="E2573" s="114" t="s">
        <v>50</v>
      </c>
      <c r="F2573" s="56" t="str">
        <f t="shared" si="85"/>
        <v>Exercice restreint</v>
      </c>
      <c r="G2573" s="93" t="s">
        <v>182</v>
      </c>
    </row>
    <row r="2574" spans="1:7" x14ac:dyDescent="0.2">
      <c r="A2574" s="3" t="str">
        <f t="shared" si="84"/>
        <v>Communiquer les diagnostics et les résultats des tests aux patientsNouveau-BrunswickInfirmières auxiliaires autorisées</v>
      </c>
      <c r="B2574" s="3" t="s">
        <v>158</v>
      </c>
      <c r="C2574" s="5" t="s">
        <v>114</v>
      </c>
      <c r="D2574" s="2" t="s">
        <v>38</v>
      </c>
      <c r="E2574" s="33" t="s">
        <v>51</v>
      </c>
      <c r="F2574" s="56" t="str">
        <f t="shared" si="85"/>
        <v>Exercice restreint</v>
      </c>
      <c r="G2574" s="93" t="s">
        <v>182</v>
      </c>
    </row>
    <row r="2575" spans="1:7" x14ac:dyDescent="0.2">
      <c r="A2575" s="3" t="str">
        <f t="shared" si="84"/>
        <v>Surveiller et évaluer les résultats pour le clientNouveau-BrunswickInfirmières auxiliaires autorisées</v>
      </c>
      <c r="B2575" s="3" t="s">
        <v>158</v>
      </c>
      <c r="C2575" s="5" t="s">
        <v>114</v>
      </c>
      <c r="D2575" s="2" t="s">
        <v>38</v>
      </c>
      <c r="E2575" s="22" t="s">
        <v>52</v>
      </c>
      <c r="F2575" s="56" t="str">
        <f t="shared" si="85"/>
        <v>Plein exercice</v>
      </c>
      <c r="G2575" s="93" t="s">
        <v>133</v>
      </c>
    </row>
    <row r="2576" spans="1:7" x14ac:dyDescent="0.2">
      <c r="A2576" s="3" t="str">
        <f t="shared" si="84"/>
        <v>Effectuer des visites de suiviNouveau-BrunswickInfirmières auxiliaires autorisées</v>
      </c>
      <c r="B2576" s="3" t="s">
        <v>158</v>
      </c>
      <c r="C2576" s="5" t="s">
        <v>114</v>
      </c>
      <c r="D2576" s="2" t="s">
        <v>38</v>
      </c>
      <c r="E2576" s="22" t="s">
        <v>53</v>
      </c>
      <c r="F2576" s="56" t="str">
        <f t="shared" si="85"/>
        <v>Plein exercice</v>
      </c>
      <c r="G2576" s="93" t="s">
        <v>133</v>
      </c>
    </row>
    <row r="2577" spans="1:7" x14ac:dyDescent="0.2">
      <c r="A2577" s="3" t="str">
        <f t="shared" si="84"/>
        <v>Manage NP-led clinics Nouveau-BrunswickInfirmières auxiliaires autorisées</v>
      </c>
      <c r="B2577" s="3" t="s">
        <v>158</v>
      </c>
      <c r="C2577" s="5" t="s">
        <v>114</v>
      </c>
      <c r="D2577" s="2" t="s">
        <v>38</v>
      </c>
      <c r="E2577" s="89" t="s">
        <v>174</v>
      </c>
      <c r="F2577" s="56" t="str">
        <f t="shared" si="85"/>
        <v>Exercice restreint</v>
      </c>
      <c r="G2577" s="93" t="s">
        <v>182</v>
      </c>
    </row>
    <row r="2578" spans="1:7" x14ac:dyDescent="0.2">
      <c r="A2578" s="3" t="str">
        <f t="shared" si="84"/>
        <v>Roster and manage patientsNouveau-BrunswickInfirmières auxiliaires autorisées</v>
      </c>
      <c r="B2578" s="3" t="s">
        <v>158</v>
      </c>
      <c r="C2578" s="5" t="s">
        <v>114</v>
      </c>
      <c r="D2578" s="2" t="s">
        <v>38</v>
      </c>
      <c r="E2578" s="89" t="s">
        <v>175</v>
      </c>
      <c r="F2578" s="56" t="str">
        <f t="shared" si="85"/>
        <v>Plein exercice</v>
      </c>
      <c r="G2578" s="93" t="s">
        <v>133</v>
      </c>
    </row>
    <row r="2579" spans="1:7" x14ac:dyDescent="0.2">
      <c r="A2579" s="3" t="str">
        <f t="shared" si="84"/>
        <v>Practise autonomouslyNouveau-BrunswickInfirmières auxiliaires autorisées</v>
      </c>
      <c r="B2579" s="3" t="s">
        <v>158</v>
      </c>
      <c r="C2579" s="5" t="s">
        <v>114</v>
      </c>
      <c r="D2579" s="2" t="s">
        <v>38</v>
      </c>
      <c r="E2579" s="89" t="s">
        <v>176</v>
      </c>
      <c r="F2579" s="56" t="str">
        <f t="shared" si="85"/>
        <v>Plein exercice</v>
      </c>
      <c r="G2579" s="93" t="s">
        <v>133</v>
      </c>
    </row>
    <row r="2580" spans="1:7" x14ac:dyDescent="0.2">
      <c r="A2580" s="3" t="str">
        <f t="shared" si="84"/>
        <v>Soigner des blessures (au-dessus du derme)Nouveau-BrunswickInfirmières auxiliaires autorisées</v>
      </c>
      <c r="B2580" s="3" t="s">
        <v>163</v>
      </c>
      <c r="C2580" s="5" t="s">
        <v>114</v>
      </c>
      <c r="D2580" s="2" t="s">
        <v>38</v>
      </c>
      <c r="E2580" s="33" t="s">
        <v>55</v>
      </c>
      <c r="F2580" s="56" t="str">
        <f t="shared" si="85"/>
        <v>Plein exercice</v>
      </c>
      <c r="G2580" s="93" t="s">
        <v>133</v>
      </c>
    </row>
    <row r="2581" spans="1:7" x14ac:dyDescent="0.2">
      <c r="A2581" s="3" t="str">
        <f t="shared" si="84"/>
        <v>Effectuer des interventions sous le dermeNouveau-BrunswickInfirmières auxiliaires autorisées</v>
      </c>
      <c r="B2581" s="3" t="s">
        <v>163</v>
      </c>
      <c r="C2581" s="5" t="s">
        <v>114</v>
      </c>
      <c r="D2581" s="2" t="s">
        <v>38</v>
      </c>
      <c r="E2581" s="114" t="s">
        <v>56</v>
      </c>
      <c r="F2581" s="56" t="str">
        <f t="shared" si="85"/>
        <v>Exercice restreint</v>
      </c>
      <c r="G2581" s="93" t="s">
        <v>182</v>
      </c>
    </row>
    <row r="2582" spans="1:7" x14ac:dyDescent="0.2">
      <c r="A2582" s="3" t="str">
        <f t="shared" si="84"/>
        <v>Installer une ligne intraveineuseNouveau-BrunswickInfirmières auxiliaires autorisées</v>
      </c>
      <c r="B2582" s="3" t="s">
        <v>163</v>
      </c>
      <c r="C2582" s="5" t="s">
        <v>114</v>
      </c>
      <c r="D2582" s="2" t="s">
        <v>38</v>
      </c>
      <c r="E2582" s="114" t="s">
        <v>57</v>
      </c>
      <c r="F2582" s="56" t="str">
        <f t="shared" si="85"/>
        <v>Plein exercice</v>
      </c>
      <c r="G2582" s="93" t="s">
        <v>133</v>
      </c>
    </row>
    <row r="2583" spans="1:7" x14ac:dyDescent="0.2">
      <c r="A2583" s="3" t="str">
        <f t="shared" si="84"/>
        <v>Effectuer des interventions qui requièrent d’insérer un instrument ou un doigt dans un orifice corporelNouveau-BrunswickInfirmières auxiliaires autorisées</v>
      </c>
      <c r="B2583" s="3" t="s">
        <v>163</v>
      </c>
      <c r="C2583" s="5" t="s">
        <v>114</v>
      </c>
      <c r="D2583" s="2" t="s">
        <v>38</v>
      </c>
      <c r="E2583" s="114" t="s">
        <v>58</v>
      </c>
      <c r="F2583" s="56" t="str">
        <f t="shared" si="85"/>
        <v>Exercice restreint</v>
      </c>
      <c r="G2583" s="93" t="s">
        <v>182</v>
      </c>
    </row>
    <row r="2584" spans="1:7" x14ac:dyDescent="0.2">
      <c r="A2584" s="3" t="str">
        <f t="shared" si="84"/>
        <v>Prescrire une forme de traitement par rayonnementNouveau-BrunswickInfirmières auxiliaires autorisées</v>
      </c>
      <c r="B2584" s="3" t="s">
        <v>163</v>
      </c>
      <c r="C2584" s="5" t="s">
        <v>114</v>
      </c>
      <c r="D2584" s="2" t="s">
        <v>38</v>
      </c>
      <c r="E2584" s="33" t="s">
        <v>59</v>
      </c>
      <c r="F2584" s="56" t="str">
        <f t="shared" si="85"/>
        <v>Exclu</v>
      </c>
      <c r="G2584" s="97" t="s">
        <v>140</v>
      </c>
    </row>
    <row r="2585" spans="1:7" x14ac:dyDescent="0.2">
      <c r="A2585" s="3" t="str">
        <f t="shared" si="84"/>
        <v>Appliquer une forme de traitement par rayonnementNouveau-BrunswickInfirmières auxiliaires autorisées</v>
      </c>
      <c r="B2585" s="3" t="s">
        <v>163</v>
      </c>
      <c r="C2585" s="5" t="s">
        <v>114</v>
      </c>
      <c r="D2585" s="2" t="s">
        <v>38</v>
      </c>
      <c r="E2585" s="33" t="s">
        <v>60</v>
      </c>
      <c r="F2585" s="56" t="str">
        <f t="shared" si="85"/>
        <v>Exclu</v>
      </c>
      <c r="G2585" s="97" t="s">
        <v>140</v>
      </c>
    </row>
    <row r="2586" spans="1:7" x14ac:dyDescent="0.2">
      <c r="A2586" s="3" t="str">
        <f t="shared" si="84"/>
        <v>Effectuer un électrocardiogrammeNouveau-BrunswickInfirmières auxiliaires autorisées</v>
      </c>
      <c r="B2586" s="3" t="s">
        <v>163</v>
      </c>
      <c r="C2586" s="5" t="s">
        <v>114</v>
      </c>
      <c r="D2586" s="2" t="s">
        <v>38</v>
      </c>
      <c r="E2586" s="114" t="s">
        <v>61</v>
      </c>
      <c r="F2586" s="56" t="str">
        <f t="shared" si="85"/>
        <v>Exercice restreint</v>
      </c>
      <c r="G2586" s="93" t="s">
        <v>182</v>
      </c>
    </row>
    <row r="2587" spans="1:7" x14ac:dyDescent="0.2">
      <c r="A2587" s="3" t="str">
        <f t="shared" si="84"/>
        <v>Interpréter un électrocardiogrammeNouveau-BrunswickInfirmières auxiliaires autorisées</v>
      </c>
      <c r="B2587" s="3" t="s">
        <v>163</v>
      </c>
      <c r="C2587" s="5" t="s">
        <v>114</v>
      </c>
      <c r="D2587" s="2" t="s">
        <v>38</v>
      </c>
      <c r="E2587" s="114" t="s">
        <v>62</v>
      </c>
      <c r="F2587" s="56" t="str">
        <f t="shared" si="85"/>
        <v>Exercice restreint</v>
      </c>
      <c r="G2587" s="93" t="s">
        <v>182</v>
      </c>
    </row>
    <row r="2588" spans="1:7" x14ac:dyDescent="0.2">
      <c r="A2588" s="3" t="str">
        <f t="shared" si="84"/>
        <v>Prescrire des analyses de sang et des produits sanguinsNouveau-BrunswickInfirmières auxiliaires autorisées</v>
      </c>
      <c r="B2588" s="3" t="s">
        <v>163</v>
      </c>
      <c r="C2588" s="5" t="s">
        <v>114</v>
      </c>
      <c r="D2588" s="2" t="s">
        <v>38</v>
      </c>
      <c r="E2588" s="119" t="s">
        <v>63</v>
      </c>
      <c r="F2588" s="56" t="str">
        <f t="shared" si="85"/>
        <v>Exclu</v>
      </c>
      <c r="G2588" s="97" t="s">
        <v>140</v>
      </c>
    </row>
    <row r="2589" spans="1:7" x14ac:dyDescent="0.2">
      <c r="A2589" s="3" t="str">
        <f t="shared" si="84"/>
        <v>Prescrire toute forme de radiothérapieNouveau-BrunswickInfirmières auxiliaires autorisées</v>
      </c>
      <c r="B2589" s="3" t="s">
        <v>163</v>
      </c>
      <c r="C2589" s="5" t="s">
        <v>114</v>
      </c>
      <c r="D2589" s="2" t="s">
        <v>38</v>
      </c>
      <c r="E2589" s="33" t="s">
        <v>64</v>
      </c>
      <c r="F2589" s="56" t="str">
        <f t="shared" si="85"/>
        <v>Exclu</v>
      </c>
      <c r="G2589" s="97" t="s">
        <v>140</v>
      </c>
    </row>
    <row r="2590" spans="1:7" x14ac:dyDescent="0.2">
      <c r="A2590" s="3" t="str">
        <f t="shared" si="84"/>
        <v>Appliquer toute forme de radiothérapieNouveau-BrunswickInfirmières auxiliaires autorisées</v>
      </c>
      <c r="B2590" s="3" t="s">
        <v>163</v>
      </c>
      <c r="C2590" s="5" t="s">
        <v>114</v>
      </c>
      <c r="D2590" s="2" t="s">
        <v>38</v>
      </c>
      <c r="E2590" s="33" t="s">
        <v>65</v>
      </c>
      <c r="F2590" s="56" t="str">
        <f t="shared" si="85"/>
        <v>Exclu</v>
      </c>
      <c r="G2590" s="97" t="s">
        <v>140</v>
      </c>
    </row>
    <row r="2591" spans="1:7" x14ac:dyDescent="0.2">
      <c r="A2591" s="3" t="str">
        <f t="shared" si="84"/>
        <v>Prescrire des traitements cosmétiques comme le BotoxNouveau-BrunswickInfirmières auxiliaires autorisées</v>
      </c>
      <c r="B2591" s="3" t="s">
        <v>163</v>
      </c>
      <c r="C2591" s="5" t="s">
        <v>114</v>
      </c>
      <c r="D2591" s="2" t="s">
        <v>38</v>
      </c>
      <c r="E2591" s="33" t="s">
        <v>66</v>
      </c>
      <c r="F2591" s="56" t="str">
        <f t="shared" si="85"/>
        <v>Exclu</v>
      </c>
      <c r="G2591" s="97" t="s">
        <v>140</v>
      </c>
    </row>
    <row r="2592" spans="1:7" x14ac:dyDescent="0.2">
      <c r="A2592" s="3" t="str">
        <f t="shared" si="84"/>
        <v>Appliquer des traitements cosmétiques comme le BotoxNouveau-BrunswickInfirmières auxiliaires autorisées</v>
      </c>
      <c r="B2592" s="3" t="s">
        <v>163</v>
      </c>
      <c r="C2592" s="5" t="s">
        <v>114</v>
      </c>
      <c r="D2592" s="2" t="s">
        <v>38</v>
      </c>
      <c r="E2592" s="33" t="s">
        <v>67</v>
      </c>
      <c r="F2592" s="56" t="str">
        <f t="shared" si="85"/>
        <v>Exercice restreint</v>
      </c>
      <c r="G2592" s="93" t="s">
        <v>182</v>
      </c>
    </row>
    <row r="2593" spans="1:7" x14ac:dyDescent="0.2">
      <c r="A2593" s="3" t="str">
        <f t="shared" si="84"/>
        <v>Immobiliser des fracturesNouveau-BrunswickInfirmières auxiliaires autorisées</v>
      </c>
      <c r="B2593" s="3" t="s">
        <v>163</v>
      </c>
      <c r="C2593" s="5" t="s">
        <v>114</v>
      </c>
      <c r="D2593" s="2" t="s">
        <v>38</v>
      </c>
      <c r="E2593" s="33" t="s">
        <v>68</v>
      </c>
      <c r="F2593" s="56" t="str">
        <f t="shared" si="85"/>
        <v>Exclu</v>
      </c>
      <c r="G2593" s="97" t="s">
        <v>140</v>
      </c>
    </row>
    <row r="2594" spans="1:7" x14ac:dyDescent="0.2">
      <c r="A2594" s="3" t="str">
        <f t="shared" si="84"/>
        <v>Réduire une luxationNouveau-BrunswickInfirmières auxiliaires autorisées</v>
      </c>
      <c r="B2594" s="3" t="s">
        <v>163</v>
      </c>
      <c r="C2594" s="5" t="s">
        <v>114</v>
      </c>
      <c r="D2594" s="2" t="s">
        <v>38</v>
      </c>
      <c r="E2594" s="33" t="s">
        <v>69</v>
      </c>
      <c r="F2594" s="56" t="str">
        <f t="shared" si="85"/>
        <v>Exclu</v>
      </c>
      <c r="G2594" s="97" t="s">
        <v>140</v>
      </c>
    </row>
    <row r="2595" spans="1:7" x14ac:dyDescent="0.2">
      <c r="A2595" s="3" t="str">
        <f t="shared" si="84"/>
        <v>Installer un plâtreNouveau-BrunswickInfirmières auxiliaires autorisées</v>
      </c>
      <c r="B2595" s="3" t="s">
        <v>163</v>
      </c>
      <c r="C2595" s="5" t="s">
        <v>114</v>
      </c>
      <c r="D2595" s="2" t="s">
        <v>38</v>
      </c>
      <c r="E2595" s="33" t="s">
        <v>70</v>
      </c>
      <c r="F2595" s="56" t="str">
        <f t="shared" si="85"/>
        <v>Plein exercice</v>
      </c>
      <c r="G2595" s="93" t="s">
        <v>133</v>
      </c>
    </row>
    <row r="2596" spans="1:7" x14ac:dyDescent="0.2">
      <c r="A2596" s="3" t="str">
        <f t="shared" si="84"/>
        <v>Appliquer une contentionNouveau-BrunswickInfirmières auxiliaires autorisées</v>
      </c>
      <c r="B2596" s="3" t="s">
        <v>163</v>
      </c>
      <c r="C2596" s="5" t="s">
        <v>114</v>
      </c>
      <c r="D2596" s="2" t="s">
        <v>38</v>
      </c>
      <c r="E2596" s="33" t="s">
        <v>71</v>
      </c>
      <c r="F2596" s="56" t="str">
        <f t="shared" si="85"/>
        <v>Plein exercice</v>
      </c>
      <c r="G2596" s="93" t="s">
        <v>133</v>
      </c>
    </row>
    <row r="2597" spans="1:7" x14ac:dyDescent="0.2">
      <c r="A2597" s="3" t="str">
        <f t="shared" si="84"/>
        <v>Gérer une contentionNouveau-BrunswickInfirmières auxiliaires autorisées</v>
      </c>
      <c r="B2597" s="3" t="s">
        <v>163</v>
      </c>
      <c r="C2597" s="5" t="s">
        <v>114</v>
      </c>
      <c r="D2597" s="2" t="s">
        <v>38</v>
      </c>
      <c r="E2597" s="33" t="s">
        <v>72</v>
      </c>
      <c r="F2597" s="56" t="str">
        <f t="shared" si="85"/>
        <v>Plein exercice</v>
      </c>
      <c r="G2597" s="93" t="s">
        <v>133</v>
      </c>
    </row>
    <row r="2598" spans="1:7" x14ac:dyDescent="0.2">
      <c r="A2598" s="3" t="str">
        <f t="shared" si="84"/>
        <v>Réaliser des évaluations d’infections transmissibles sexuellement (ITS)Nouveau-BrunswickInfirmières auxiliaires autorisées</v>
      </c>
      <c r="B2598" s="3" t="s">
        <v>163</v>
      </c>
      <c r="C2598" s="5" t="s">
        <v>114</v>
      </c>
      <c r="D2598" s="2" t="s">
        <v>38</v>
      </c>
      <c r="E2598" s="114" t="s">
        <v>73</v>
      </c>
      <c r="F2598" s="56" t="str">
        <f t="shared" si="85"/>
        <v>Plein exercice</v>
      </c>
      <c r="G2598" s="93" t="s">
        <v>133</v>
      </c>
    </row>
    <row r="2599" spans="1:7" x14ac:dyDescent="0.2">
      <c r="A2599" s="3" t="str">
        <f t="shared" si="84"/>
        <v>Évaluer la contraceptionNouveau-BrunswickInfirmières auxiliaires autorisées</v>
      </c>
      <c r="B2599" s="3" t="s">
        <v>163</v>
      </c>
      <c r="C2599" s="5" t="s">
        <v>114</v>
      </c>
      <c r="D2599" s="2" t="s">
        <v>38</v>
      </c>
      <c r="E2599" s="114" t="s">
        <v>74</v>
      </c>
      <c r="F2599" s="56" t="str">
        <f t="shared" si="85"/>
        <v>Plein exercice</v>
      </c>
      <c r="G2599" s="93" t="s">
        <v>133</v>
      </c>
    </row>
    <row r="2600" spans="1:7" x14ac:dyDescent="0.2">
      <c r="A2600" s="3" t="str">
        <f t="shared" si="84"/>
        <v>Insérer des dispositifs intra-utérinsNouveau-BrunswickInfirmières auxiliaires autorisées</v>
      </c>
      <c r="B2600" s="3" t="s">
        <v>163</v>
      </c>
      <c r="C2600" s="5" t="s">
        <v>114</v>
      </c>
      <c r="D2600" s="2" t="s">
        <v>38</v>
      </c>
      <c r="E2600" s="115" t="s">
        <v>75</v>
      </c>
      <c r="F2600" s="56" t="str">
        <f t="shared" si="85"/>
        <v>Exclu</v>
      </c>
      <c r="G2600" s="97" t="s">
        <v>140</v>
      </c>
    </row>
    <row r="2601" spans="1:7" x14ac:dyDescent="0.2">
      <c r="A2601" s="3" t="str">
        <f t="shared" si="84"/>
        <v>Effectuer un examen pelvienNouveau-BrunswickInfirmières auxiliaires autorisées</v>
      </c>
      <c r="B2601" s="3" t="s">
        <v>163</v>
      </c>
      <c r="C2601" s="5" t="s">
        <v>114</v>
      </c>
      <c r="D2601" s="2" t="s">
        <v>38</v>
      </c>
      <c r="E2601" s="114" t="s">
        <v>76</v>
      </c>
      <c r="F2601" s="56" t="str">
        <f t="shared" si="85"/>
        <v>Exercice restreint</v>
      </c>
      <c r="G2601" s="93" t="s">
        <v>182</v>
      </c>
    </row>
    <row r="2602" spans="1:7" x14ac:dyDescent="0.2">
      <c r="A2602" s="3" t="str">
        <f t="shared" si="84"/>
        <v>Dépister le cancer du col de l’utérus Nouveau-BrunswickInfirmières auxiliaires autorisées</v>
      </c>
      <c r="B2602" s="3" t="s">
        <v>163</v>
      </c>
      <c r="C2602" s="5" t="s">
        <v>114</v>
      </c>
      <c r="D2602" s="2" t="s">
        <v>38</v>
      </c>
      <c r="E2602" s="114" t="s">
        <v>77</v>
      </c>
      <c r="F2602" s="56" t="str">
        <f t="shared" si="85"/>
        <v>Exclu</v>
      </c>
      <c r="G2602" s="97" t="s">
        <v>140</v>
      </c>
    </row>
    <row r="2603" spans="1:7" x14ac:dyDescent="0.2">
      <c r="A2603" s="3" t="str">
        <f t="shared" si="84"/>
        <v>Dépister les troubles de santé mentaleNouveau-BrunswickInfirmières auxiliaires autorisées</v>
      </c>
      <c r="B2603" s="3" t="s">
        <v>163</v>
      </c>
      <c r="C2603" s="5" t="s">
        <v>114</v>
      </c>
      <c r="D2603" s="2" t="s">
        <v>38</v>
      </c>
      <c r="E2603" s="114" t="s">
        <v>78</v>
      </c>
      <c r="F2603" s="56" t="str">
        <f t="shared" si="85"/>
        <v>Plein exercice</v>
      </c>
      <c r="G2603" s="93" t="s">
        <v>133</v>
      </c>
    </row>
    <row r="2604" spans="1:7" x14ac:dyDescent="0.2">
      <c r="A2604" s="3" t="str">
        <f t="shared" si="84"/>
        <v>Dépister l’utilisation de substancesNouveau-BrunswickInfirmières auxiliaires autorisées</v>
      </c>
      <c r="B2604" s="3" t="s">
        <v>163</v>
      </c>
      <c r="C2604" s="5" t="s">
        <v>114</v>
      </c>
      <c r="D2604" s="2" t="s">
        <v>38</v>
      </c>
      <c r="E2604" s="114" t="s">
        <v>79</v>
      </c>
      <c r="F2604" s="56" t="str">
        <f t="shared" si="85"/>
        <v>Plein exercice</v>
      </c>
      <c r="G2604" s="93" t="s">
        <v>133</v>
      </c>
    </row>
    <row r="2605" spans="1:7" x14ac:dyDescent="0.2">
      <c r="A2605" s="3" t="str">
        <f t="shared" si="84"/>
        <v>Effectuer des tests d’allergiesNouveau-BrunswickInfirmières auxiliaires autorisées</v>
      </c>
      <c r="B2605" s="3" t="s">
        <v>163</v>
      </c>
      <c r="C2605" s="5" t="s">
        <v>114</v>
      </c>
      <c r="D2605" s="2" t="s">
        <v>38</v>
      </c>
      <c r="E2605" s="114" t="s">
        <v>80</v>
      </c>
      <c r="F2605" s="56" t="str">
        <f t="shared" si="85"/>
        <v>Exercice restreint</v>
      </c>
      <c r="G2605" s="93" t="s">
        <v>182</v>
      </c>
    </row>
    <row r="2606" spans="1:7" x14ac:dyDescent="0.2">
      <c r="A2606" s="3" t="str">
        <f t="shared" si="84"/>
        <v>Fournir des soins de réadaptationNouveau-BrunswickInfirmières auxiliaires autorisées</v>
      </c>
      <c r="B2606" s="3" t="s">
        <v>163</v>
      </c>
      <c r="C2606" s="5" t="s">
        <v>114</v>
      </c>
      <c r="D2606" s="2" t="s">
        <v>38</v>
      </c>
      <c r="E2606" s="114" t="s">
        <v>81</v>
      </c>
      <c r="F2606" s="56" t="str">
        <f t="shared" si="85"/>
        <v>Plein exercice</v>
      </c>
      <c r="G2606" s="93" t="s">
        <v>133</v>
      </c>
    </row>
    <row r="2607" spans="1:7" x14ac:dyDescent="0.2">
      <c r="A2607" s="3" t="str">
        <f t="shared" si="84"/>
        <v>Offrir des services de psychothérapie pour la santé mentaleNouveau-BrunswickInfirmières auxiliaires autorisées</v>
      </c>
      <c r="B2607" s="3" t="s">
        <v>163</v>
      </c>
      <c r="C2607" s="5" t="s">
        <v>114</v>
      </c>
      <c r="D2607" s="2" t="s">
        <v>38</v>
      </c>
      <c r="E2607" s="33" t="s">
        <v>82</v>
      </c>
      <c r="F2607" s="56" t="str">
        <f t="shared" si="85"/>
        <v>Exercice restreint</v>
      </c>
      <c r="G2607" s="93" t="s">
        <v>182</v>
      </c>
    </row>
    <row r="2608" spans="1:7" x14ac:dyDescent="0.2">
      <c r="A2608" s="3" t="str">
        <f t="shared" si="84"/>
        <v>Offrir du soutien pour l’aide médicale à mourir avec supervisionNouveau-BrunswickInfirmières auxiliaires autorisées</v>
      </c>
      <c r="B2608" s="3" t="s">
        <v>163</v>
      </c>
      <c r="C2608" s="5" t="s">
        <v>114</v>
      </c>
      <c r="D2608" s="2" t="s">
        <v>38</v>
      </c>
      <c r="E2608" s="33" t="s">
        <v>83</v>
      </c>
      <c r="F2608" s="56" t="str">
        <f t="shared" si="85"/>
        <v>Plein exercice</v>
      </c>
      <c r="G2608" s="93" t="s">
        <v>133</v>
      </c>
    </row>
    <row r="2609" spans="1:7" x14ac:dyDescent="0.2">
      <c r="A2609" s="3" t="str">
        <f t="shared" si="84"/>
        <v>Prescrire une pharmacothérapie Nouveau-BrunswickInfirmières auxiliaires autorisées</v>
      </c>
      <c r="B2609" s="3" t="s">
        <v>164</v>
      </c>
      <c r="C2609" s="5" t="s">
        <v>114</v>
      </c>
      <c r="D2609" s="2" t="s">
        <v>38</v>
      </c>
      <c r="E2609" s="33" t="s">
        <v>85</v>
      </c>
      <c r="F2609" s="56" t="str">
        <f t="shared" si="85"/>
        <v>Exclu</v>
      </c>
      <c r="G2609" s="97" t="s">
        <v>140</v>
      </c>
    </row>
    <row r="2610" spans="1:7" x14ac:dyDescent="0.2">
      <c r="A2610" s="3" t="str">
        <f t="shared" si="84"/>
        <v>Préparer des médicaments d’ordonnanceNouveau-BrunswickInfirmières auxiliaires autorisées</v>
      </c>
      <c r="B2610" s="3" t="s">
        <v>164</v>
      </c>
      <c r="C2610" s="5" t="s">
        <v>114</v>
      </c>
      <c r="D2610" s="2" t="s">
        <v>38</v>
      </c>
      <c r="E2610" s="114" t="s">
        <v>86</v>
      </c>
      <c r="F2610" s="56" t="str">
        <f t="shared" si="85"/>
        <v>Plein exercice</v>
      </c>
      <c r="G2610" s="93" t="s">
        <v>133</v>
      </c>
    </row>
    <row r="2611" spans="1:7" x14ac:dyDescent="0.2">
      <c r="A2611" s="3" t="str">
        <f t="shared" si="84"/>
        <v>Administrer des médicaments prescritsNouveau-BrunswickInfirmières auxiliaires autorisées</v>
      </c>
      <c r="B2611" s="3" t="s">
        <v>164</v>
      </c>
      <c r="C2611" s="5" t="s">
        <v>114</v>
      </c>
      <c r="D2611" s="2" t="s">
        <v>38</v>
      </c>
      <c r="E2611" s="114" t="s">
        <v>87</v>
      </c>
      <c r="F2611" s="56" t="str">
        <f t="shared" si="85"/>
        <v>Plein exercice</v>
      </c>
      <c r="G2611" s="93" t="s">
        <v>133</v>
      </c>
    </row>
    <row r="2612" spans="1:7" x14ac:dyDescent="0.2">
      <c r="A2612" s="3" t="str">
        <f t="shared" si="84"/>
        <v>Prescrire des substances contrôléesNouveau-BrunswickInfirmières auxiliaires autorisées</v>
      </c>
      <c r="B2612" s="3" t="s">
        <v>164</v>
      </c>
      <c r="C2612" s="5" t="s">
        <v>114</v>
      </c>
      <c r="D2612" s="2" t="s">
        <v>38</v>
      </c>
      <c r="E2612" s="33" t="s">
        <v>88</v>
      </c>
      <c r="F2612" s="56" t="str">
        <f t="shared" si="85"/>
        <v>Exclu</v>
      </c>
      <c r="G2612" s="97" t="s">
        <v>140</v>
      </c>
    </row>
    <row r="2613" spans="1:7" x14ac:dyDescent="0.2">
      <c r="A2613" s="3" t="str">
        <f t="shared" si="84"/>
        <v>Administrer des substances contrôlées Nouveau-BrunswickInfirmières auxiliaires autorisées</v>
      </c>
      <c r="B2613" s="3" t="s">
        <v>164</v>
      </c>
      <c r="C2613" s="5" t="s">
        <v>114</v>
      </c>
      <c r="D2613" s="2" t="s">
        <v>38</v>
      </c>
      <c r="E2613" s="114" t="s">
        <v>190</v>
      </c>
      <c r="F2613" s="56" t="str">
        <f t="shared" si="85"/>
        <v>Plein exercice</v>
      </c>
      <c r="G2613" s="93" t="s">
        <v>133</v>
      </c>
    </row>
    <row r="2614" spans="1:7" x14ac:dyDescent="0.2">
      <c r="A2614" s="3" t="str">
        <f t="shared" si="84"/>
        <v>Prescrire des vaccinsNouveau-BrunswickInfirmières auxiliaires autorisées</v>
      </c>
      <c r="B2614" s="3" t="s">
        <v>164</v>
      </c>
      <c r="C2614" s="5" t="s">
        <v>114</v>
      </c>
      <c r="D2614" s="2" t="s">
        <v>38</v>
      </c>
      <c r="E2614" s="33" t="s">
        <v>89</v>
      </c>
      <c r="F2614" s="56" t="str">
        <f t="shared" si="85"/>
        <v>Exclu</v>
      </c>
      <c r="G2614" s="97" t="s">
        <v>140</v>
      </c>
    </row>
    <row r="2615" spans="1:7" x14ac:dyDescent="0.2">
      <c r="A2615" s="3" t="str">
        <f t="shared" si="84"/>
        <v>Administrer des vaccinsNouveau-BrunswickInfirmières auxiliaires autorisées</v>
      </c>
      <c r="B2615" s="3" t="s">
        <v>164</v>
      </c>
      <c r="C2615" s="5" t="s">
        <v>114</v>
      </c>
      <c r="D2615" s="2" t="s">
        <v>38</v>
      </c>
      <c r="E2615" s="114" t="s">
        <v>189</v>
      </c>
      <c r="F2615" s="56" t="str">
        <f t="shared" si="85"/>
        <v>Exercice restreint</v>
      </c>
      <c r="G2615" s="93" t="s">
        <v>182</v>
      </c>
    </row>
    <row r="2616" spans="1:7" x14ac:dyDescent="0.2">
      <c r="A2616" s="3" t="str">
        <f t="shared" si="84"/>
        <v>Gérer le travail et l’accouchement de manière autonome Nouveau-BrunswickInfirmières auxiliaires autorisées</v>
      </c>
      <c r="B2616" s="3" t="s">
        <v>165</v>
      </c>
      <c r="C2616" s="5" t="s">
        <v>114</v>
      </c>
      <c r="D2616" s="2" t="s">
        <v>38</v>
      </c>
      <c r="E2616" s="33" t="s">
        <v>91</v>
      </c>
      <c r="F2616" s="56" t="str">
        <f t="shared" si="85"/>
        <v>Exclu</v>
      </c>
      <c r="G2616" s="97" t="s">
        <v>140</v>
      </c>
    </row>
    <row r="2617" spans="1:7" x14ac:dyDescent="0.2">
      <c r="A2617" s="3" t="str">
        <f t="shared" si="84"/>
        <v>Confirmer un décèsNouveau-BrunswickInfirmières auxiliaires autorisées</v>
      </c>
      <c r="B2617" s="3" t="s">
        <v>165</v>
      </c>
      <c r="C2617" s="5" t="s">
        <v>114</v>
      </c>
      <c r="D2617" s="2" t="s">
        <v>38</v>
      </c>
      <c r="E2617" s="33" t="s">
        <v>92</v>
      </c>
      <c r="F2617" s="56" t="str">
        <f t="shared" si="85"/>
        <v>Plein exercice</v>
      </c>
      <c r="G2617" s="93" t="s">
        <v>133</v>
      </c>
    </row>
    <row r="2618" spans="1:7" x14ac:dyDescent="0.2">
      <c r="A2618" s="3" t="str">
        <f t="shared" si="84"/>
        <v>Admettre des patients à l’hôpital et leur accorder un congéNouveau-BrunswickInfirmières auxiliaires autorisées</v>
      </c>
      <c r="B2618" s="3" t="s">
        <v>165</v>
      </c>
      <c r="C2618" s="5" t="s">
        <v>114</v>
      </c>
      <c r="D2618" s="2" t="s">
        <v>38</v>
      </c>
      <c r="E2618" s="33" t="s">
        <v>93</v>
      </c>
      <c r="F2618" s="56" t="str">
        <f t="shared" si="85"/>
        <v>Exclu</v>
      </c>
      <c r="G2618" s="97" t="s">
        <v>140</v>
      </c>
    </row>
    <row r="2619" spans="1:7" x14ac:dyDescent="0.2">
      <c r="A2619" s="3" t="str">
        <f t="shared" si="84"/>
        <v>Certifier un décès (c.-à.-d. remplir le certificat de décès)Nouveau-BrunswickInfirmières auxiliaires autorisées</v>
      </c>
      <c r="B2619" s="3" t="s">
        <v>165</v>
      </c>
      <c r="C2619" s="5" t="s">
        <v>114</v>
      </c>
      <c r="D2619" s="2" t="s">
        <v>38</v>
      </c>
      <c r="E2619" s="33" t="s">
        <v>94</v>
      </c>
      <c r="F2619" s="56" t="str">
        <f t="shared" si="85"/>
        <v>Exclu</v>
      </c>
      <c r="G2619" s="97" t="s">
        <v>140</v>
      </c>
    </row>
    <row r="2620" spans="1:7" x14ac:dyDescent="0.2">
      <c r="A2620" s="3" t="str">
        <f t="shared" si="84"/>
        <v>Effectuer un examen médical pour le permis de conduireNouveau-BrunswickInfirmières auxiliaires autorisées</v>
      </c>
      <c r="B2620" s="3" t="s">
        <v>165</v>
      </c>
      <c r="C2620" s="5" t="s">
        <v>114</v>
      </c>
      <c r="D2620" s="2" t="s">
        <v>38</v>
      </c>
      <c r="E2620" s="33" t="s">
        <v>95</v>
      </c>
      <c r="F2620" s="56" t="str">
        <f t="shared" si="85"/>
        <v>Exercice restreint</v>
      </c>
      <c r="G2620" s="93" t="s">
        <v>182</v>
      </c>
    </row>
    <row r="2621" spans="1:7" x14ac:dyDescent="0.2">
      <c r="A2621" s="3" t="str">
        <f t="shared" si="84"/>
        <v>Remplir les formulaires d’invalidité fédérauxNouveau-BrunswickInfirmières auxiliaires autorisées</v>
      </c>
      <c r="B2621" s="3" t="s">
        <v>165</v>
      </c>
      <c r="C2621" s="5" t="s">
        <v>114</v>
      </c>
      <c r="D2621" s="2" t="s">
        <v>38</v>
      </c>
      <c r="E2621" s="33" t="s">
        <v>96</v>
      </c>
      <c r="F2621" s="56" t="str">
        <f t="shared" si="85"/>
        <v>Exclu</v>
      </c>
      <c r="G2621" s="97" t="s">
        <v>140</v>
      </c>
    </row>
    <row r="2622" spans="1:7" x14ac:dyDescent="0.2">
      <c r="A2622" s="3" t="str">
        <f t="shared" si="84"/>
        <v>Remplir les formulaires médicaux provinciaux ou territoriauxNouveau-BrunswickInfirmières auxiliaires autorisées</v>
      </c>
      <c r="B2622" s="3" t="s">
        <v>165</v>
      </c>
      <c r="C2622" s="5" t="s">
        <v>114</v>
      </c>
      <c r="D2622" s="2" t="s">
        <v>38</v>
      </c>
      <c r="E2622" s="33" t="s">
        <v>97</v>
      </c>
      <c r="F2622" s="56" t="str">
        <f t="shared" si="85"/>
        <v>Exclu</v>
      </c>
      <c r="G2622" s="97" t="s">
        <v>140</v>
      </c>
    </row>
    <row r="2623" spans="1:7" x14ac:dyDescent="0.2">
      <c r="A2623" s="3" t="str">
        <f t="shared" si="84"/>
        <v>Signer les formulaires d’obtention de vignette pour personnes handicapéesNouveau-BrunswickInfirmières auxiliaires autorisées</v>
      </c>
      <c r="B2623" s="3" t="s">
        <v>165</v>
      </c>
      <c r="C2623" s="5" t="s">
        <v>114</v>
      </c>
      <c r="D2623" s="2" t="s">
        <v>38</v>
      </c>
      <c r="E2623" s="33" t="s">
        <v>98</v>
      </c>
      <c r="F2623" s="56" t="str">
        <f t="shared" si="85"/>
        <v>Exclu</v>
      </c>
      <c r="G2623" s="97" t="s">
        <v>140</v>
      </c>
    </row>
    <row r="2624" spans="1:7" x14ac:dyDescent="0.2">
      <c r="A2624" s="3" t="str">
        <f t="shared" si="84"/>
        <v>Admettre des patients à des établissements de soins de longue durée Nouveau-BrunswickInfirmières auxiliaires autorisées</v>
      </c>
      <c r="B2624" s="3" t="s">
        <v>165</v>
      </c>
      <c r="C2624" s="5" t="s">
        <v>114</v>
      </c>
      <c r="D2624" s="2" t="s">
        <v>38</v>
      </c>
      <c r="E2624" s="33" t="s">
        <v>99</v>
      </c>
      <c r="F2624" s="56" t="str">
        <f t="shared" si="85"/>
        <v>Exclu</v>
      </c>
      <c r="G2624" s="97" t="s">
        <v>140</v>
      </c>
    </row>
    <row r="2625" spans="1:7" x14ac:dyDescent="0.2">
      <c r="A2625" s="3" t="str">
        <f t="shared" si="84"/>
        <v>Remplir la Formule 1 d’admission non volontaire à l’hôpital Nouveau-BrunswickInfirmières auxiliaires autorisées</v>
      </c>
      <c r="B2625" s="3" t="s">
        <v>165</v>
      </c>
      <c r="C2625" s="5" t="s">
        <v>114</v>
      </c>
      <c r="D2625" s="2" t="s">
        <v>38</v>
      </c>
      <c r="E2625" s="33" t="s">
        <v>100</v>
      </c>
      <c r="F2625" s="56" t="str">
        <f t="shared" si="85"/>
        <v>Exclu</v>
      </c>
      <c r="G2625" s="97" t="s">
        <v>140</v>
      </c>
    </row>
    <row r="2626" spans="1:7" x14ac:dyDescent="0.2">
      <c r="A2626" s="3" t="str">
        <f t="shared" si="84"/>
        <v>Tenir une clinique de gestion des maladies (soin des pieds, diabète) Nouveau-BrunswickInfirmières auxiliaires autorisées</v>
      </c>
      <c r="B2626" s="3" t="s">
        <v>165</v>
      </c>
      <c r="C2626" s="5" t="s">
        <v>114</v>
      </c>
      <c r="D2626" s="2" t="s">
        <v>38</v>
      </c>
      <c r="E2626" s="114" t="s">
        <v>101</v>
      </c>
      <c r="F2626" s="56" t="str">
        <f t="shared" si="85"/>
        <v>Plein exercice</v>
      </c>
      <c r="G2626" s="93" t="s">
        <v>133</v>
      </c>
    </row>
    <row r="2627" spans="1:7" x14ac:dyDescent="0.2">
      <c r="A2627" s="3" t="str">
        <f t="shared" si="84"/>
        <v>Tenir une clinique de gestion des maladies (soin des pieds, diabète) Nouveau-BrunswickInfirmières autorisées</v>
      </c>
      <c r="B2627" s="3" t="s">
        <v>165</v>
      </c>
      <c r="C2627" s="5" t="s">
        <v>114</v>
      </c>
      <c r="D2627" s="5" t="s">
        <v>36</v>
      </c>
      <c r="E2627" s="114" t="s">
        <v>101</v>
      </c>
      <c r="F2627" s="5" t="str">
        <f t="shared" si="85"/>
        <v>Plein exercice</v>
      </c>
      <c r="G2627" s="93" t="s">
        <v>133</v>
      </c>
    </row>
    <row r="2628" spans="1:7" x14ac:dyDescent="0.2">
      <c r="A2628" s="3" t="str">
        <f t="shared" si="84"/>
        <v>Évaluer la santéNunavutInfirmières autorisées</v>
      </c>
      <c r="C2628" s="5" t="s">
        <v>120</v>
      </c>
      <c r="D2628" s="5" t="s">
        <v>36</v>
      </c>
      <c r="E2628" s="22" t="s">
        <v>40</v>
      </c>
      <c r="F2628" s="56" t="str">
        <f t="shared" ref="F2628:F2691" si="86">TRIM(G2628)</f>
        <v>Plein exercice</v>
      </c>
      <c r="G2628" s="168" t="s">
        <v>133</v>
      </c>
    </row>
    <row r="2629" spans="1:7" x14ac:dyDescent="0.2">
      <c r="A2629" s="3" t="str">
        <f t="shared" ref="A2629:A2692" si="87">CONCATENATE(E2629,C2629,D2629)</f>
        <v>Établir le diagnostic infirmierNunavutInfirmières autorisées</v>
      </c>
      <c r="C2629" s="5" t="s">
        <v>120</v>
      </c>
      <c r="D2629" s="5" t="s">
        <v>36</v>
      </c>
      <c r="E2629" s="22" t="s">
        <v>41</v>
      </c>
      <c r="F2629" s="56" t="str">
        <f t="shared" si="86"/>
        <v>Plein exercice</v>
      </c>
      <c r="G2629" s="168" t="s">
        <v>133</v>
      </c>
    </row>
    <row r="2630" spans="1:7" x14ac:dyDescent="0.2">
      <c r="A2630" s="3" t="str">
        <f t="shared" si="87"/>
        <v>Élaborer le plan de soins infirmiersNunavutInfirmières autorisées</v>
      </c>
      <c r="C2630" s="5" t="s">
        <v>120</v>
      </c>
      <c r="D2630" s="5" t="s">
        <v>36</v>
      </c>
      <c r="E2630" s="22" t="s">
        <v>42</v>
      </c>
      <c r="F2630" s="56" t="str">
        <f t="shared" si="86"/>
        <v>Plein exercice</v>
      </c>
      <c r="G2630" s="168" t="s">
        <v>133</v>
      </c>
    </row>
    <row r="2631" spans="1:7" x14ac:dyDescent="0.2">
      <c r="A2631" s="3" t="str">
        <f t="shared" si="87"/>
        <v>Réaliser les interventions infirmièresNunavutInfirmières autorisées</v>
      </c>
      <c r="C2631" s="5" t="s">
        <v>120</v>
      </c>
      <c r="D2631" s="5" t="s">
        <v>36</v>
      </c>
      <c r="E2631" s="22" t="s">
        <v>43</v>
      </c>
      <c r="F2631" s="56" t="str">
        <f t="shared" si="86"/>
        <v>Plein exercice</v>
      </c>
      <c r="G2631" s="168" t="s">
        <v>133</v>
      </c>
    </row>
    <row r="2632" spans="1:7" x14ac:dyDescent="0.2">
      <c r="A2632" s="3" t="str">
        <f t="shared" si="87"/>
        <v>Consulter d’autres professionnels de la santéNunavutInfirmières autorisées</v>
      </c>
      <c r="C2632" s="5" t="s">
        <v>120</v>
      </c>
      <c r="D2632" s="5" t="s">
        <v>36</v>
      </c>
      <c r="E2632" s="23" t="s">
        <v>44</v>
      </c>
      <c r="F2632" s="56" t="str">
        <f t="shared" si="86"/>
        <v>Plein exercice</v>
      </c>
      <c r="G2632" s="168" t="s">
        <v>133</v>
      </c>
    </row>
    <row r="2633" spans="1:7" ht="28.5" x14ac:dyDescent="0.2">
      <c r="A2633" s="3" t="str">
        <f t="shared" si="87"/>
        <v>Orienter les patients vers d’autres professionnels de la santéNunavutInfirmières autorisées</v>
      </c>
      <c r="C2633" s="5" t="s">
        <v>120</v>
      </c>
      <c r="D2633" s="5" t="s">
        <v>36</v>
      </c>
      <c r="E2633" s="23" t="s">
        <v>45</v>
      </c>
      <c r="F2633" s="56" t="str">
        <f t="shared" si="86"/>
        <v>Exercice restreint</v>
      </c>
      <c r="G2633" s="168" t="s">
        <v>182</v>
      </c>
    </row>
    <row r="2634" spans="1:7" x14ac:dyDescent="0.2">
      <c r="A2634" s="3" t="str">
        <f t="shared" si="87"/>
        <v>Coordonner les services de santé NunavutInfirmières autorisées</v>
      </c>
      <c r="C2634" s="5" t="s">
        <v>120</v>
      </c>
      <c r="D2634" s="5" t="s">
        <v>36</v>
      </c>
      <c r="E2634" s="22" t="s">
        <v>46</v>
      </c>
      <c r="F2634" s="56" t="str">
        <f t="shared" si="86"/>
        <v>Plein exercice</v>
      </c>
      <c r="G2634" s="168" t="s">
        <v>133</v>
      </c>
    </row>
    <row r="2635" spans="1:7" x14ac:dyDescent="0.2">
      <c r="A2635" s="3" t="str">
        <f t="shared" si="87"/>
        <v>Prescrire des radiographiesNunavutInfirmières autorisées</v>
      </c>
      <c r="C2635" s="5" t="s">
        <v>120</v>
      </c>
      <c r="D2635" s="5" t="s">
        <v>36</v>
      </c>
      <c r="E2635" s="22" t="s">
        <v>47</v>
      </c>
      <c r="F2635" s="56" t="str">
        <f t="shared" si="86"/>
        <v>Exercice restreint</v>
      </c>
      <c r="G2635" s="168" t="s">
        <v>182</v>
      </c>
    </row>
    <row r="2636" spans="1:7" x14ac:dyDescent="0.2">
      <c r="A2636" s="3" t="str">
        <f t="shared" si="87"/>
        <v>Interpréter les radiographiesNunavutInfirmières autorisées</v>
      </c>
      <c r="C2636" s="5" t="s">
        <v>120</v>
      </c>
      <c r="D2636" s="5" t="s">
        <v>36</v>
      </c>
      <c r="E2636" s="114" t="s">
        <v>48</v>
      </c>
      <c r="F2636" s="56" t="str">
        <f t="shared" si="86"/>
        <v>Exercice restreint</v>
      </c>
      <c r="G2636" s="168" t="s">
        <v>182</v>
      </c>
    </row>
    <row r="2637" spans="1:7" x14ac:dyDescent="0.2">
      <c r="A2637" s="3" t="str">
        <f t="shared" si="87"/>
        <v>Prescrire des analyses de laboratoireNunavutInfirmières autorisées</v>
      </c>
      <c r="C2637" s="5" t="s">
        <v>120</v>
      </c>
      <c r="D2637" s="5" t="s">
        <v>36</v>
      </c>
      <c r="E2637" s="114" t="s">
        <v>49</v>
      </c>
      <c r="F2637" s="56" t="str">
        <f t="shared" si="86"/>
        <v>Exercice restreint</v>
      </c>
      <c r="G2637" s="168" t="s">
        <v>182</v>
      </c>
    </row>
    <row r="2638" spans="1:7" x14ac:dyDescent="0.2">
      <c r="A2638" s="3" t="str">
        <f t="shared" si="87"/>
        <v>Interpréter les résultats des analyses de laboratoireNunavutInfirmières autorisées</v>
      </c>
      <c r="C2638" s="5" t="s">
        <v>120</v>
      </c>
      <c r="D2638" s="5" t="s">
        <v>36</v>
      </c>
      <c r="E2638" s="114" t="s">
        <v>50</v>
      </c>
      <c r="F2638" s="56" t="str">
        <f t="shared" si="86"/>
        <v>Exercice restreint</v>
      </c>
      <c r="G2638" s="168" t="s">
        <v>182</v>
      </c>
    </row>
    <row r="2639" spans="1:7" x14ac:dyDescent="0.2">
      <c r="A2639" s="3" t="str">
        <f t="shared" si="87"/>
        <v>Communiquer les diagnostics et les résultats des tests aux patientsNunavutInfirmières autorisées</v>
      </c>
      <c r="C2639" s="5" t="s">
        <v>120</v>
      </c>
      <c r="D2639" s="5" t="s">
        <v>36</v>
      </c>
      <c r="E2639" s="33" t="s">
        <v>51</v>
      </c>
      <c r="F2639" s="56" t="str">
        <f t="shared" si="86"/>
        <v>Exercice restreint</v>
      </c>
      <c r="G2639" s="168" t="s">
        <v>182</v>
      </c>
    </row>
    <row r="2640" spans="1:7" x14ac:dyDescent="0.2">
      <c r="A2640" s="3" t="str">
        <f t="shared" si="87"/>
        <v>Surveiller et évaluer les résultats pour le clientNunavutInfirmières autorisées</v>
      </c>
      <c r="C2640" s="5" t="s">
        <v>120</v>
      </c>
      <c r="D2640" s="5" t="s">
        <v>36</v>
      </c>
      <c r="E2640" s="22" t="s">
        <v>52</v>
      </c>
      <c r="F2640" s="56" t="str">
        <f t="shared" si="86"/>
        <v>Plein exercice</v>
      </c>
      <c r="G2640" s="168" t="s">
        <v>133</v>
      </c>
    </row>
    <row r="2641" spans="1:7" x14ac:dyDescent="0.2">
      <c r="A2641" s="3" t="str">
        <f t="shared" si="87"/>
        <v>Effectuer des visites de suiviNunavutInfirmières autorisées</v>
      </c>
      <c r="C2641" s="5" t="s">
        <v>120</v>
      </c>
      <c r="D2641" s="5" t="s">
        <v>36</v>
      </c>
      <c r="E2641" s="22" t="s">
        <v>53</v>
      </c>
      <c r="F2641" s="56" t="str">
        <f t="shared" si="86"/>
        <v>Plein exercice</v>
      </c>
      <c r="G2641" s="168" t="s">
        <v>133</v>
      </c>
    </row>
    <row r="2642" spans="1:7" x14ac:dyDescent="0.2">
      <c r="A2642" s="3" t="str">
        <f t="shared" si="87"/>
        <v>Manage NP-led clinics NunavutInfirmières autorisées</v>
      </c>
      <c r="C2642" s="5" t="s">
        <v>120</v>
      </c>
      <c r="D2642" s="5" t="s">
        <v>36</v>
      </c>
      <c r="E2642" s="89" t="s">
        <v>174</v>
      </c>
      <c r="F2642" s="56" t="str">
        <f t="shared" si="86"/>
        <v/>
      </c>
      <c r="G2642" s="93"/>
    </row>
    <row r="2643" spans="1:7" x14ac:dyDescent="0.2">
      <c r="A2643" s="3" t="str">
        <f t="shared" si="87"/>
        <v>Roster and manage patientsNunavutInfirmières autorisées</v>
      </c>
      <c r="C2643" s="5" t="s">
        <v>120</v>
      </c>
      <c r="D2643" s="5" t="s">
        <v>36</v>
      </c>
      <c r="E2643" s="89" t="s">
        <v>175</v>
      </c>
      <c r="F2643" s="56" t="str">
        <f t="shared" si="86"/>
        <v/>
      </c>
      <c r="G2643" s="93"/>
    </row>
    <row r="2644" spans="1:7" x14ac:dyDescent="0.2">
      <c r="A2644" s="3" t="str">
        <f t="shared" si="87"/>
        <v>Practise autonomouslyNunavutInfirmières autorisées</v>
      </c>
      <c r="C2644" s="5" t="s">
        <v>120</v>
      </c>
      <c r="D2644" s="5" t="s">
        <v>36</v>
      </c>
      <c r="E2644" s="89" t="s">
        <v>176</v>
      </c>
      <c r="F2644" s="56" t="str">
        <f t="shared" si="86"/>
        <v/>
      </c>
      <c r="G2644" s="93"/>
    </row>
    <row r="2645" spans="1:7" x14ac:dyDescent="0.2">
      <c r="A2645" s="3" t="str">
        <f t="shared" si="87"/>
        <v>Soigner des blessures (au-dessus du derme)NunavutInfirmières autorisées</v>
      </c>
      <c r="C2645" s="5" t="s">
        <v>120</v>
      </c>
      <c r="D2645" s="5" t="s">
        <v>36</v>
      </c>
      <c r="E2645" s="33" t="s">
        <v>55</v>
      </c>
      <c r="F2645" s="56" t="str">
        <f t="shared" si="86"/>
        <v>Plein exercice</v>
      </c>
      <c r="G2645" s="168" t="s">
        <v>133</v>
      </c>
    </row>
    <row r="2646" spans="1:7" x14ac:dyDescent="0.2">
      <c r="A2646" s="3" t="str">
        <f t="shared" si="87"/>
        <v>Effectuer des interventions sous le dermeNunavutInfirmières autorisées</v>
      </c>
      <c r="C2646" s="5" t="s">
        <v>120</v>
      </c>
      <c r="D2646" s="5" t="s">
        <v>36</v>
      </c>
      <c r="E2646" s="114" t="s">
        <v>56</v>
      </c>
      <c r="F2646" s="56" t="str">
        <f t="shared" si="86"/>
        <v>Exercice restreint</v>
      </c>
      <c r="G2646" s="169" t="s">
        <v>182</v>
      </c>
    </row>
    <row r="2647" spans="1:7" x14ac:dyDescent="0.2">
      <c r="A2647" s="3" t="str">
        <f t="shared" si="87"/>
        <v>Installer une ligne intraveineuseNunavutInfirmières autorisées</v>
      </c>
      <c r="C2647" s="5" t="s">
        <v>120</v>
      </c>
      <c r="D2647" s="5" t="s">
        <v>36</v>
      </c>
      <c r="E2647" s="114" t="s">
        <v>57</v>
      </c>
      <c r="F2647" s="56" t="str">
        <f t="shared" si="86"/>
        <v>Plein exercice</v>
      </c>
      <c r="G2647" s="168" t="s">
        <v>133</v>
      </c>
    </row>
    <row r="2648" spans="1:7" x14ac:dyDescent="0.2">
      <c r="A2648" s="3" t="str">
        <f t="shared" si="87"/>
        <v>Effectuer des interventions qui requièrent d’insérer un instrument ou un doigt dans un orifice corporelNunavutInfirmières autorisées</v>
      </c>
      <c r="C2648" s="5" t="s">
        <v>120</v>
      </c>
      <c r="D2648" s="5" t="s">
        <v>36</v>
      </c>
      <c r="E2648" s="114" t="s">
        <v>58</v>
      </c>
      <c r="F2648" s="56" t="str">
        <f t="shared" si="86"/>
        <v>Plein exercice</v>
      </c>
      <c r="G2648" s="168" t="s">
        <v>133</v>
      </c>
    </row>
    <row r="2649" spans="1:7" x14ac:dyDescent="0.2">
      <c r="A2649" s="3" t="str">
        <f t="shared" si="87"/>
        <v>Prescrire une forme de traitement par rayonnementNunavutInfirmières autorisées</v>
      </c>
      <c r="C2649" s="5" t="s">
        <v>120</v>
      </c>
      <c r="D2649" s="5" t="s">
        <v>36</v>
      </c>
      <c r="E2649" s="33" t="s">
        <v>59</v>
      </c>
      <c r="F2649" s="56" t="str">
        <f t="shared" si="86"/>
        <v>Exclu</v>
      </c>
      <c r="G2649" s="168" t="s">
        <v>140</v>
      </c>
    </row>
    <row r="2650" spans="1:7" x14ac:dyDescent="0.2">
      <c r="A2650" s="3" t="str">
        <f t="shared" si="87"/>
        <v>Appliquer une forme de traitement par rayonnementNunavutInfirmières autorisées</v>
      </c>
      <c r="C2650" s="5" t="s">
        <v>120</v>
      </c>
      <c r="D2650" s="5" t="s">
        <v>36</v>
      </c>
      <c r="E2650" s="33" t="s">
        <v>60</v>
      </c>
      <c r="F2650" s="56" t="str">
        <f t="shared" si="86"/>
        <v>Exercice restreint</v>
      </c>
      <c r="G2650" s="168" t="s">
        <v>182</v>
      </c>
    </row>
    <row r="2651" spans="1:7" x14ac:dyDescent="0.2">
      <c r="A2651" s="3" t="str">
        <f t="shared" si="87"/>
        <v>Effectuer un électrocardiogrammeNunavutInfirmières autorisées</v>
      </c>
      <c r="C2651" s="5" t="s">
        <v>120</v>
      </c>
      <c r="D2651" s="5" t="s">
        <v>36</v>
      </c>
      <c r="E2651" s="114" t="s">
        <v>61</v>
      </c>
      <c r="F2651" s="56" t="str">
        <f t="shared" si="86"/>
        <v>Plein exercice</v>
      </c>
      <c r="G2651" s="168" t="s">
        <v>133</v>
      </c>
    </row>
    <row r="2652" spans="1:7" x14ac:dyDescent="0.2">
      <c r="A2652" s="3" t="str">
        <f t="shared" si="87"/>
        <v>Interpréter un électrocardiogrammeNunavutInfirmières autorisées</v>
      </c>
      <c r="C2652" s="5" t="s">
        <v>120</v>
      </c>
      <c r="D2652" s="5" t="s">
        <v>36</v>
      </c>
      <c r="E2652" s="114" t="s">
        <v>62</v>
      </c>
      <c r="F2652" s="56" t="str">
        <f t="shared" si="86"/>
        <v>Plein exercice</v>
      </c>
      <c r="G2652" s="168" t="s">
        <v>133</v>
      </c>
    </row>
    <row r="2653" spans="1:7" x14ac:dyDescent="0.2">
      <c r="A2653" s="3" t="str">
        <f t="shared" si="87"/>
        <v>Prescrire des analyses de sang et des produits sanguinsNunavutInfirmières autorisées</v>
      </c>
      <c r="C2653" s="5" t="s">
        <v>120</v>
      </c>
      <c r="D2653" s="5" t="s">
        <v>36</v>
      </c>
      <c r="E2653" s="119" t="s">
        <v>63</v>
      </c>
      <c r="F2653" s="56" t="str">
        <f t="shared" si="86"/>
        <v>Exclu</v>
      </c>
      <c r="G2653" s="168" t="s">
        <v>140</v>
      </c>
    </row>
    <row r="2654" spans="1:7" x14ac:dyDescent="0.2">
      <c r="A2654" s="3" t="str">
        <f t="shared" si="87"/>
        <v>Prescrire toute forme de radiothérapieNunavutInfirmières autorisées</v>
      </c>
      <c r="C2654" s="5" t="s">
        <v>120</v>
      </c>
      <c r="D2654" s="5" t="s">
        <v>36</v>
      </c>
      <c r="E2654" s="33" t="s">
        <v>64</v>
      </c>
      <c r="F2654" s="56" t="str">
        <f t="shared" si="86"/>
        <v>Exclu</v>
      </c>
      <c r="G2654" s="168" t="s">
        <v>140</v>
      </c>
    </row>
    <row r="2655" spans="1:7" x14ac:dyDescent="0.2">
      <c r="A2655" s="3" t="str">
        <f t="shared" si="87"/>
        <v>Appliquer toute forme de radiothérapieNunavutInfirmières autorisées</v>
      </c>
      <c r="C2655" s="5" t="s">
        <v>120</v>
      </c>
      <c r="D2655" s="5" t="s">
        <v>36</v>
      </c>
      <c r="E2655" s="33" t="s">
        <v>65</v>
      </c>
      <c r="F2655" s="56" t="str">
        <f t="shared" si="86"/>
        <v>Exercice restreint</v>
      </c>
      <c r="G2655" s="169" t="s">
        <v>182</v>
      </c>
    </row>
    <row r="2656" spans="1:7" x14ac:dyDescent="0.2">
      <c r="A2656" s="3" t="str">
        <f t="shared" si="87"/>
        <v>Prescrire des traitements cosmétiques comme le BotoxNunavutInfirmières autorisées</v>
      </c>
      <c r="C2656" s="5" t="s">
        <v>120</v>
      </c>
      <c r="D2656" s="5" t="s">
        <v>36</v>
      </c>
      <c r="E2656" s="33" t="s">
        <v>66</v>
      </c>
      <c r="F2656" s="56" t="str">
        <f t="shared" si="86"/>
        <v>Exclu</v>
      </c>
      <c r="G2656" s="168" t="s">
        <v>140</v>
      </c>
    </row>
    <row r="2657" spans="1:7" x14ac:dyDescent="0.2">
      <c r="A2657" s="3" t="str">
        <f t="shared" si="87"/>
        <v>Appliquer des traitements cosmétiques comme le BotoxNunavutInfirmières autorisées</v>
      </c>
      <c r="C2657" s="5" t="s">
        <v>120</v>
      </c>
      <c r="D2657" s="5" t="s">
        <v>36</v>
      </c>
      <c r="E2657" s="33" t="s">
        <v>67</v>
      </c>
      <c r="F2657" s="56" t="str">
        <f t="shared" si="86"/>
        <v>Exclu</v>
      </c>
      <c r="G2657" s="168" t="s">
        <v>140</v>
      </c>
    </row>
    <row r="2658" spans="1:7" x14ac:dyDescent="0.2">
      <c r="A2658" s="3" t="str">
        <f t="shared" si="87"/>
        <v>Immobiliser des fracturesNunavutInfirmières autorisées</v>
      </c>
      <c r="C2658" s="5" t="s">
        <v>120</v>
      </c>
      <c r="D2658" s="5" t="s">
        <v>36</v>
      </c>
      <c r="E2658" s="33" t="s">
        <v>68</v>
      </c>
      <c r="F2658" s="56" t="str">
        <f t="shared" si="86"/>
        <v>Exclu</v>
      </c>
      <c r="G2658" s="168" t="s">
        <v>140</v>
      </c>
    </row>
    <row r="2659" spans="1:7" x14ac:dyDescent="0.2">
      <c r="A2659" s="3" t="str">
        <f t="shared" si="87"/>
        <v>Réduire une luxationNunavutInfirmières autorisées</v>
      </c>
      <c r="C2659" s="5" t="s">
        <v>120</v>
      </c>
      <c r="D2659" s="5" t="s">
        <v>36</v>
      </c>
      <c r="E2659" s="33" t="s">
        <v>69</v>
      </c>
      <c r="F2659" s="56" t="str">
        <f t="shared" si="86"/>
        <v>Exclu</v>
      </c>
      <c r="G2659" s="168" t="s">
        <v>140</v>
      </c>
    </row>
    <row r="2660" spans="1:7" x14ac:dyDescent="0.2">
      <c r="A2660" s="3" t="str">
        <f t="shared" si="87"/>
        <v>Installer un plâtreNunavutInfirmières autorisées</v>
      </c>
      <c r="C2660" s="5" t="s">
        <v>120</v>
      </c>
      <c r="D2660" s="5" t="s">
        <v>36</v>
      </c>
      <c r="E2660" s="33" t="s">
        <v>70</v>
      </c>
      <c r="F2660" s="56" t="str">
        <f t="shared" si="86"/>
        <v>Exercice restreint</v>
      </c>
      <c r="G2660" s="168" t="s">
        <v>182</v>
      </c>
    </row>
    <row r="2661" spans="1:7" x14ac:dyDescent="0.2">
      <c r="A2661" s="3" t="str">
        <f t="shared" si="87"/>
        <v>Appliquer une contentionNunavutInfirmières autorisées</v>
      </c>
      <c r="C2661" s="5" t="s">
        <v>120</v>
      </c>
      <c r="D2661" s="5" t="s">
        <v>36</v>
      </c>
      <c r="E2661" s="33" t="s">
        <v>71</v>
      </c>
      <c r="F2661" s="56" t="str">
        <f t="shared" si="86"/>
        <v>Plein exercice</v>
      </c>
      <c r="G2661" s="168" t="s">
        <v>133</v>
      </c>
    </row>
    <row r="2662" spans="1:7" x14ac:dyDescent="0.2">
      <c r="A2662" s="3" t="str">
        <f t="shared" si="87"/>
        <v>Gérer une contentionNunavutInfirmières autorisées</v>
      </c>
      <c r="C2662" s="5" t="s">
        <v>120</v>
      </c>
      <c r="D2662" s="5" t="s">
        <v>36</v>
      </c>
      <c r="E2662" s="33" t="s">
        <v>72</v>
      </c>
      <c r="F2662" s="56" t="str">
        <f t="shared" si="86"/>
        <v>Plein exercice</v>
      </c>
      <c r="G2662" s="168" t="s">
        <v>133</v>
      </c>
    </row>
    <row r="2663" spans="1:7" x14ac:dyDescent="0.2">
      <c r="A2663" s="3" t="str">
        <f t="shared" si="87"/>
        <v>Réaliser des évaluations d’infections transmissibles sexuellement (ITS)NunavutInfirmières autorisées</v>
      </c>
      <c r="C2663" s="5" t="s">
        <v>120</v>
      </c>
      <c r="D2663" s="5" t="s">
        <v>36</v>
      </c>
      <c r="E2663" s="114" t="s">
        <v>73</v>
      </c>
      <c r="F2663" s="56" t="str">
        <f t="shared" si="86"/>
        <v>Plein exercice</v>
      </c>
      <c r="G2663" s="168" t="s">
        <v>133</v>
      </c>
    </row>
    <row r="2664" spans="1:7" x14ac:dyDescent="0.2">
      <c r="A2664" s="3" t="str">
        <f t="shared" si="87"/>
        <v>Évaluer la contraceptionNunavutInfirmières autorisées</v>
      </c>
      <c r="C2664" s="5" t="s">
        <v>120</v>
      </c>
      <c r="D2664" s="5" t="s">
        <v>36</v>
      </c>
      <c r="E2664" s="114" t="s">
        <v>74</v>
      </c>
      <c r="F2664" s="56" t="str">
        <f t="shared" si="86"/>
        <v>Plein exercice</v>
      </c>
      <c r="G2664" s="168" t="s">
        <v>133</v>
      </c>
    </row>
    <row r="2665" spans="1:7" x14ac:dyDescent="0.2">
      <c r="A2665" s="3" t="str">
        <f t="shared" si="87"/>
        <v>Insérer des dispositifs intra-utérinsNunavutInfirmières autorisées</v>
      </c>
      <c r="C2665" s="5" t="s">
        <v>120</v>
      </c>
      <c r="D2665" s="5" t="s">
        <v>36</v>
      </c>
      <c r="E2665" s="115" t="s">
        <v>75</v>
      </c>
      <c r="F2665" s="56" t="str">
        <f t="shared" si="86"/>
        <v>Exclu</v>
      </c>
      <c r="G2665" s="168" t="s">
        <v>140</v>
      </c>
    </row>
    <row r="2666" spans="1:7" x14ac:dyDescent="0.2">
      <c r="A2666" s="3" t="str">
        <f t="shared" si="87"/>
        <v>Effectuer un examen pelvienNunavutInfirmières autorisées</v>
      </c>
      <c r="C2666" s="5" t="s">
        <v>120</v>
      </c>
      <c r="D2666" s="5" t="s">
        <v>36</v>
      </c>
      <c r="E2666" s="114" t="s">
        <v>76</v>
      </c>
      <c r="F2666" s="56" t="str">
        <f t="shared" si="86"/>
        <v>Exercice restreint</v>
      </c>
      <c r="G2666" s="168" t="s">
        <v>182</v>
      </c>
    </row>
    <row r="2667" spans="1:7" x14ac:dyDescent="0.2">
      <c r="A2667" s="3" t="str">
        <f t="shared" si="87"/>
        <v>Dépister le cancer du col de l’utérus NunavutInfirmières autorisées</v>
      </c>
      <c r="C2667" s="5" t="s">
        <v>120</v>
      </c>
      <c r="D2667" s="5" t="s">
        <v>36</v>
      </c>
      <c r="E2667" s="114" t="s">
        <v>77</v>
      </c>
      <c r="F2667" s="56" t="str">
        <f t="shared" si="86"/>
        <v>Plein exercice</v>
      </c>
      <c r="G2667" s="168" t="s">
        <v>133</v>
      </c>
    </row>
    <row r="2668" spans="1:7" x14ac:dyDescent="0.2">
      <c r="A2668" s="3" t="str">
        <f t="shared" si="87"/>
        <v>Dépister les troubles de santé mentaleNunavutInfirmières autorisées</v>
      </c>
      <c r="C2668" s="5" t="s">
        <v>120</v>
      </c>
      <c r="D2668" s="5" t="s">
        <v>36</v>
      </c>
      <c r="E2668" s="114" t="s">
        <v>78</v>
      </c>
      <c r="F2668" s="56" t="str">
        <f t="shared" si="86"/>
        <v>Plein exercice</v>
      </c>
      <c r="G2668" s="168" t="s">
        <v>133</v>
      </c>
    </row>
    <row r="2669" spans="1:7" x14ac:dyDescent="0.2">
      <c r="A2669" s="3" t="str">
        <f t="shared" si="87"/>
        <v>Dépister l’utilisation de substancesNunavutInfirmières autorisées</v>
      </c>
      <c r="C2669" s="5" t="s">
        <v>120</v>
      </c>
      <c r="D2669" s="5" t="s">
        <v>36</v>
      </c>
      <c r="E2669" s="114" t="s">
        <v>79</v>
      </c>
      <c r="F2669" s="56" t="str">
        <f t="shared" si="86"/>
        <v>Plein exercice</v>
      </c>
      <c r="G2669" s="168" t="s">
        <v>133</v>
      </c>
    </row>
    <row r="2670" spans="1:7" x14ac:dyDescent="0.2">
      <c r="A2670" s="3" t="str">
        <f t="shared" si="87"/>
        <v>Effectuer des tests d’allergiesNunavutInfirmières autorisées</v>
      </c>
      <c r="C2670" s="5" t="s">
        <v>120</v>
      </c>
      <c r="D2670" s="5" t="s">
        <v>36</v>
      </c>
      <c r="E2670" s="114" t="s">
        <v>80</v>
      </c>
      <c r="F2670" s="56" t="str">
        <f t="shared" si="86"/>
        <v>Exclu</v>
      </c>
      <c r="G2670" s="168" t="s">
        <v>140</v>
      </c>
    </row>
    <row r="2671" spans="1:7" x14ac:dyDescent="0.2">
      <c r="A2671" s="3" t="str">
        <f t="shared" si="87"/>
        <v>Fournir des soins de réadaptationNunavutInfirmières autorisées</v>
      </c>
      <c r="C2671" s="5" t="s">
        <v>120</v>
      </c>
      <c r="D2671" s="5" t="s">
        <v>36</v>
      </c>
      <c r="E2671" s="114" t="s">
        <v>81</v>
      </c>
      <c r="F2671" s="56" t="str">
        <f t="shared" si="86"/>
        <v>Plein exercice</v>
      </c>
      <c r="G2671" s="168" t="s">
        <v>133</v>
      </c>
    </row>
    <row r="2672" spans="1:7" x14ac:dyDescent="0.2">
      <c r="A2672" s="3" t="str">
        <f t="shared" si="87"/>
        <v>Offrir des services de psychothérapie pour la santé mentaleNunavutInfirmières autorisées</v>
      </c>
      <c r="C2672" s="5" t="s">
        <v>120</v>
      </c>
      <c r="D2672" s="5" t="s">
        <v>36</v>
      </c>
      <c r="E2672" s="33" t="s">
        <v>82</v>
      </c>
      <c r="F2672" s="56" t="str">
        <f t="shared" si="86"/>
        <v>Plein exercice</v>
      </c>
      <c r="G2672" s="168" t="s">
        <v>133</v>
      </c>
    </row>
    <row r="2673" spans="1:7" x14ac:dyDescent="0.2">
      <c r="A2673" s="3" t="str">
        <f t="shared" si="87"/>
        <v>Offrir du soutien pour l’aide médicale à mourir avec supervisionNunavutInfirmières autorisées</v>
      </c>
      <c r="C2673" s="5" t="s">
        <v>120</v>
      </c>
      <c r="D2673" s="5" t="s">
        <v>36</v>
      </c>
      <c r="E2673" s="33" t="s">
        <v>83</v>
      </c>
      <c r="F2673" s="56" t="str">
        <f t="shared" si="86"/>
        <v>Plein exercice</v>
      </c>
      <c r="G2673" s="168" t="s">
        <v>133</v>
      </c>
    </row>
    <row r="2674" spans="1:7" x14ac:dyDescent="0.2">
      <c r="A2674" s="3" t="str">
        <f t="shared" si="87"/>
        <v>Prescrire une pharmacothérapie NunavutInfirmières autorisées</v>
      </c>
      <c r="C2674" s="5" t="s">
        <v>120</v>
      </c>
      <c r="D2674" s="5" t="s">
        <v>36</v>
      </c>
      <c r="E2674" s="33" t="s">
        <v>85</v>
      </c>
      <c r="F2674" s="56" t="str">
        <f t="shared" si="86"/>
        <v>Exclu</v>
      </c>
      <c r="G2674" s="168" t="s">
        <v>140</v>
      </c>
    </row>
    <row r="2675" spans="1:7" x14ac:dyDescent="0.2">
      <c r="A2675" s="3" t="str">
        <f t="shared" si="87"/>
        <v>Préparer des médicaments d’ordonnanceNunavutInfirmières autorisées</v>
      </c>
      <c r="C2675" s="5" t="s">
        <v>120</v>
      </c>
      <c r="D2675" s="5" t="s">
        <v>36</v>
      </c>
      <c r="E2675" s="114" t="s">
        <v>86</v>
      </c>
      <c r="F2675" s="56" t="str">
        <f t="shared" si="86"/>
        <v>Plein exercice</v>
      </c>
      <c r="G2675" s="168" t="s">
        <v>133</v>
      </c>
    </row>
    <row r="2676" spans="1:7" x14ac:dyDescent="0.2">
      <c r="A2676" s="3" t="str">
        <f t="shared" si="87"/>
        <v>Administrer des médicaments prescritsNunavutInfirmières autorisées</v>
      </c>
      <c r="C2676" s="5" t="s">
        <v>120</v>
      </c>
      <c r="D2676" s="5" t="s">
        <v>36</v>
      </c>
      <c r="E2676" s="114" t="s">
        <v>87</v>
      </c>
      <c r="F2676" s="56" t="str">
        <f t="shared" si="86"/>
        <v>Plein exercice</v>
      </c>
      <c r="G2676" s="168" t="s">
        <v>133</v>
      </c>
    </row>
    <row r="2677" spans="1:7" x14ac:dyDescent="0.2">
      <c r="A2677" s="3" t="str">
        <f t="shared" si="87"/>
        <v>Prescrire des substances contrôléesNunavutInfirmières autorisées</v>
      </c>
      <c r="C2677" s="5" t="s">
        <v>120</v>
      </c>
      <c r="D2677" s="5" t="s">
        <v>36</v>
      </c>
      <c r="E2677" s="33" t="s">
        <v>88</v>
      </c>
      <c r="F2677" s="56" t="str">
        <f t="shared" si="86"/>
        <v>Exclu</v>
      </c>
      <c r="G2677" s="168" t="s">
        <v>140</v>
      </c>
    </row>
    <row r="2678" spans="1:7" x14ac:dyDescent="0.2">
      <c r="A2678" s="3" t="str">
        <f t="shared" si="87"/>
        <v>Administrer des substances contrôlées NunavutInfirmières autorisées</v>
      </c>
      <c r="C2678" s="5" t="s">
        <v>120</v>
      </c>
      <c r="D2678" s="5" t="s">
        <v>36</v>
      </c>
      <c r="E2678" s="114" t="s">
        <v>190</v>
      </c>
      <c r="F2678" s="56" t="str">
        <f t="shared" si="86"/>
        <v>Plein exercice</v>
      </c>
      <c r="G2678" s="168" t="s">
        <v>133</v>
      </c>
    </row>
    <row r="2679" spans="1:7" x14ac:dyDescent="0.2">
      <c r="A2679" s="3" t="str">
        <f t="shared" si="87"/>
        <v>Prescrire des vaccinsNunavutInfirmières autorisées</v>
      </c>
      <c r="C2679" s="5" t="s">
        <v>120</v>
      </c>
      <c r="D2679" s="5" t="s">
        <v>36</v>
      </c>
      <c r="E2679" s="33" t="s">
        <v>89</v>
      </c>
      <c r="F2679" s="56" t="str">
        <f t="shared" si="86"/>
        <v>Exercice restreint</v>
      </c>
      <c r="G2679" s="168" t="s">
        <v>182</v>
      </c>
    </row>
    <row r="2680" spans="1:7" x14ac:dyDescent="0.2">
      <c r="A2680" s="3" t="str">
        <f t="shared" si="87"/>
        <v>Administrer des vaccinsNunavutInfirmières autorisées</v>
      </c>
      <c r="C2680" s="5" t="s">
        <v>120</v>
      </c>
      <c r="D2680" s="5" t="s">
        <v>36</v>
      </c>
      <c r="E2680" s="114" t="s">
        <v>189</v>
      </c>
      <c r="F2680" s="56" t="str">
        <f t="shared" si="86"/>
        <v>Plein exercice</v>
      </c>
      <c r="G2680" s="168" t="s">
        <v>133</v>
      </c>
    </row>
    <row r="2681" spans="1:7" x14ac:dyDescent="0.2">
      <c r="A2681" s="3" t="str">
        <f t="shared" si="87"/>
        <v>Gérer le travail et l’accouchement de manière autonome NunavutInfirmières autorisées</v>
      </c>
      <c r="C2681" s="5" t="s">
        <v>120</v>
      </c>
      <c r="D2681" s="5" t="s">
        <v>36</v>
      </c>
      <c r="E2681" s="33" t="s">
        <v>91</v>
      </c>
      <c r="F2681" s="56" t="str">
        <f t="shared" si="86"/>
        <v>Exercice restreint</v>
      </c>
      <c r="G2681" s="169" t="s">
        <v>182</v>
      </c>
    </row>
    <row r="2682" spans="1:7" x14ac:dyDescent="0.2">
      <c r="A2682" s="3" t="str">
        <f t="shared" si="87"/>
        <v>Confirmer un décèsNunavutInfirmières autorisées</v>
      </c>
      <c r="C2682" s="5" t="s">
        <v>120</v>
      </c>
      <c r="D2682" s="5" t="s">
        <v>36</v>
      </c>
      <c r="E2682" s="33" t="s">
        <v>92</v>
      </c>
      <c r="F2682" s="56" t="str">
        <f t="shared" si="86"/>
        <v>Plein exercice</v>
      </c>
      <c r="G2682" s="170" t="s">
        <v>133</v>
      </c>
    </row>
    <row r="2683" spans="1:7" x14ac:dyDescent="0.2">
      <c r="A2683" s="3" t="str">
        <f t="shared" si="87"/>
        <v>Admettre des patients à l’hôpital et leur accorder un congéNunavutInfirmières autorisées</v>
      </c>
      <c r="C2683" s="5" t="s">
        <v>120</v>
      </c>
      <c r="D2683" s="5" t="s">
        <v>36</v>
      </c>
      <c r="E2683" s="33" t="s">
        <v>93</v>
      </c>
      <c r="F2683" s="56" t="str">
        <f t="shared" si="86"/>
        <v>Exclu</v>
      </c>
      <c r="G2683" s="170" t="s">
        <v>140</v>
      </c>
    </row>
    <row r="2684" spans="1:7" x14ac:dyDescent="0.2">
      <c r="A2684" s="3" t="str">
        <f t="shared" si="87"/>
        <v>Certifier un décès (c.-à.-d. remplir le certificat de décès)NunavutInfirmières autorisées</v>
      </c>
      <c r="C2684" s="5" t="s">
        <v>120</v>
      </c>
      <c r="D2684" s="5" t="s">
        <v>36</v>
      </c>
      <c r="E2684" s="33" t="s">
        <v>94</v>
      </c>
      <c r="F2684" s="56" t="str">
        <f t="shared" si="86"/>
        <v>Exercice restreint</v>
      </c>
      <c r="G2684" s="170" t="s">
        <v>182</v>
      </c>
    </row>
    <row r="2685" spans="1:7" x14ac:dyDescent="0.2">
      <c r="A2685" s="3" t="str">
        <f t="shared" si="87"/>
        <v>Effectuer un examen médical pour le permis de conduireNunavutInfirmières autorisées</v>
      </c>
      <c r="C2685" s="5" t="s">
        <v>120</v>
      </c>
      <c r="D2685" s="5" t="s">
        <v>36</v>
      </c>
      <c r="E2685" s="33" t="s">
        <v>95</v>
      </c>
      <c r="F2685" s="56" t="str">
        <f t="shared" si="86"/>
        <v>Plein exercice</v>
      </c>
      <c r="G2685" s="170" t="s">
        <v>133</v>
      </c>
    </row>
    <row r="2686" spans="1:7" x14ac:dyDescent="0.2">
      <c r="A2686" s="3" t="str">
        <f t="shared" si="87"/>
        <v>Remplir les formulaires d’invalidité fédérauxNunavutInfirmières autorisées</v>
      </c>
      <c r="C2686" s="5" t="s">
        <v>120</v>
      </c>
      <c r="D2686" s="5" t="s">
        <v>36</v>
      </c>
      <c r="E2686" s="33" t="s">
        <v>96</v>
      </c>
      <c r="F2686" s="56" t="str">
        <f t="shared" si="86"/>
        <v>Exercice restreint</v>
      </c>
      <c r="G2686" s="170" t="s">
        <v>182</v>
      </c>
    </row>
    <row r="2687" spans="1:7" x14ac:dyDescent="0.2">
      <c r="A2687" s="3" t="str">
        <f t="shared" si="87"/>
        <v>Remplir les formulaires médicaux provinciaux ou territoriauxNunavutInfirmières autorisées</v>
      </c>
      <c r="C2687" s="5" t="s">
        <v>120</v>
      </c>
      <c r="D2687" s="5" t="s">
        <v>36</v>
      </c>
      <c r="E2687" s="33" t="s">
        <v>97</v>
      </c>
      <c r="F2687" s="56" t="str">
        <f t="shared" si="86"/>
        <v>Exercice restreint</v>
      </c>
      <c r="G2687" s="170" t="s">
        <v>182</v>
      </c>
    </row>
    <row r="2688" spans="1:7" x14ac:dyDescent="0.2">
      <c r="A2688" s="3" t="str">
        <f t="shared" si="87"/>
        <v>Signer les formulaires d’obtention de vignette pour personnes handicapéesNunavutInfirmières autorisées</v>
      </c>
      <c r="C2688" s="5" t="s">
        <v>120</v>
      </c>
      <c r="D2688" s="5" t="s">
        <v>36</v>
      </c>
      <c r="E2688" s="33" t="s">
        <v>98</v>
      </c>
      <c r="F2688" s="56" t="str">
        <f t="shared" si="86"/>
        <v>Exclu</v>
      </c>
      <c r="G2688" s="168" t="s">
        <v>140</v>
      </c>
    </row>
    <row r="2689" spans="1:7" x14ac:dyDescent="0.2">
      <c r="A2689" s="3" t="str">
        <f t="shared" si="87"/>
        <v>Admettre des patients à des établissements de soins de longue durée NunavutInfirmières autorisées</v>
      </c>
      <c r="C2689" s="5" t="s">
        <v>120</v>
      </c>
      <c r="D2689" s="5" t="s">
        <v>36</v>
      </c>
      <c r="E2689" s="33" t="s">
        <v>99</v>
      </c>
      <c r="F2689" s="56" t="str">
        <f t="shared" si="86"/>
        <v>Exclu</v>
      </c>
      <c r="G2689" s="170" t="s">
        <v>140</v>
      </c>
    </row>
    <row r="2690" spans="1:7" x14ac:dyDescent="0.2">
      <c r="A2690" s="3" t="str">
        <f t="shared" si="87"/>
        <v>Remplir la Formule 1 d’admission non volontaire à l’hôpital NunavutInfirmières autorisées</v>
      </c>
      <c r="C2690" s="5" t="s">
        <v>120</v>
      </c>
      <c r="D2690" s="5" t="s">
        <v>36</v>
      </c>
      <c r="E2690" s="33" t="s">
        <v>100</v>
      </c>
      <c r="F2690" s="56" t="str">
        <f t="shared" si="86"/>
        <v>Exclu</v>
      </c>
      <c r="G2690" s="170" t="s">
        <v>140</v>
      </c>
    </row>
    <row r="2691" spans="1:7" x14ac:dyDescent="0.2">
      <c r="A2691" s="3" t="str">
        <f t="shared" si="87"/>
        <v>Tenir une clinique de gestion des maladies (soin des pieds, diabète) NunavutInfirmières autorisées</v>
      </c>
      <c r="C2691" s="5" t="s">
        <v>120</v>
      </c>
      <c r="D2691" s="5" t="s">
        <v>36</v>
      </c>
      <c r="E2691" s="114" t="s">
        <v>101</v>
      </c>
      <c r="F2691" s="56" t="str">
        <f t="shared" si="86"/>
        <v>Plein exercice</v>
      </c>
      <c r="G2691" s="169" t="s">
        <v>133</v>
      </c>
    </row>
    <row r="2692" spans="1:7" hidden="1" x14ac:dyDescent="0.2">
      <c r="A2692" s="3" t="str">
        <f t="shared" si="87"/>
        <v/>
      </c>
      <c r="D2692" s="5"/>
      <c r="E2692" s="22"/>
      <c r="F2692" s="56"/>
      <c r="G2692" s="165"/>
    </row>
    <row r="2693" spans="1:7" hidden="1" x14ac:dyDescent="0.2">
      <c r="A2693" s="3" t="str">
        <f t="shared" ref="A2693:A2755" si="88">CONCATENATE(E2693,C2693,D2693)</f>
        <v/>
      </c>
      <c r="D2693" s="5"/>
      <c r="E2693" s="22"/>
      <c r="F2693" s="56"/>
      <c r="G2693" s="165"/>
    </row>
    <row r="2694" spans="1:7" hidden="1" x14ac:dyDescent="0.2">
      <c r="A2694" s="3" t="str">
        <f t="shared" si="88"/>
        <v/>
      </c>
      <c r="D2694" s="5"/>
      <c r="E2694" s="22"/>
      <c r="F2694" s="56"/>
      <c r="G2694" s="165"/>
    </row>
    <row r="2695" spans="1:7" hidden="1" x14ac:dyDescent="0.2">
      <c r="A2695" s="3" t="str">
        <f t="shared" si="88"/>
        <v/>
      </c>
      <c r="D2695" s="5"/>
      <c r="E2695" s="22"/>
      <c r="F2695" s="56"/>
      <c r="G2695" s="165"/>
    </row>
    <row r="2696" spans="1:7" hidden="1" x14ac:dyDescent="0.2">
      <c r="A2696" s="3" t="str">
        <f t="shared" si="88"/>
        <v/>
      </c>
      <c r="D2696" s="5"/>
      <c r="E2696" s="23"/>
      <c r="F2696" s="56"/>
      <c r="G2696" s="165"/>
    </row>
    <row r="2697" spans="1:7" hidden="1" x14ac:dyDescent="0.2">
      <c r="A2697" s="3" t="str">
        <f t="shared" si="88"/>
        <v/>
      </c>
      <c r="D2697" s="5"/>
      <c r="E2697" s="23"/>
      <c r="F2697" s="56"/>
      <c r="G2697" s="166"/>
    </row>
    <row r="2698" spans="1:7" hidden="1" x14ac:dyDescent="0.2">
      <c r="A2698" s="3" t="str">
        <f t="shared" si="88"/>
        <v/>
      </c>
      <c r="D2698" s="5"/>
      <c r="E2698" s="22"/>
      <c r="F2698" s="56"/>
      <c r="G2698" s="165"/>
    </row>
    <row r="2699" spans="1:7" hidden="1" x14ac:dyDescent="0.2">
      <c r="A2699" s="3" t="str">
        <f t="shared" si="88"/>
        <v/>
      </c>
      <c r="D2699" s="5"/>
      <c r="E2699" s="22"/>
      <c r="F2699" s="56"/>
      <c r="G2699" s="165"/>
    </row>
    <row r="2700" spans="1:7" hidden="1" x14ac:dyDescent="0.2">
      <c r="A2700" s="3" t="str">
        <f t="shared" si="88"/>
        <v/>
      </c>
      <c r="D2700" s="5"/>
      <c r="E2700" s="114"/>
      <c r="F2700" s="56"/>
      <c r="G2700" s="165"/>
    </row>
    <row r="2701" spans="1:7" hidden="1" x14ac:dyDescent="0.2">
      <c r="A2701" s="3" t="str">
        <f t="shared" si="88"/>
        <v/>
      </c>
      <c r="D2701" s="5"/>
      <c r="E2701" s="114"/>
      <c r="F2701" s="56"/>
      <c r="G2701" s="165"/>
    </row>
    <row r="2702" spans="1:7" hidden="1" x14ac:dyDescent="0.2">
      <c r="A2702" s="3" t="str">
        <f t="shared" si="88"/>
        <v/>
      </c>
      <c r="D2702" s="5"/>
      <c r="E2702" s="114"/>
      <c r="F2702" s="56"/>
      <c r="G2702" s="165"/>
    </row>
    <row r="2703" spans="1:7" hidden="1" x14ac:dyDescent="0.2">
      <c r="A2703" s="3" t="str">
        <f t="shared" si="88"/>
        <v/>
      </c>
      <c r="D2703" s="5"/>
      <c r="E2703" s="33"/>
      <c r="F2703" s="56"/>
      <c r="G2703" s="165"/>
    </row>
    <row r="2704" spans="1:7" hidden="1" x14ac:dyDescent="0.2">
      <c r="A2704" s="3" t="str">
        <f t="shared" si="88"/>
        <v/>
      </c>
      <c r="D2704" s="5"/>
      <c r="E2704" s="22"/>
      <c r="F2704" s="56"/>
      <c r="G2704" s="165"/>
    </row>
    <row r="2705" spans="1:7" hidden="1" x14ac:dyDescent="0.2">
      <c r="A2705" s="3" t="str">
        <f t="shared" si="88"/>
        <v/>
      </c>
      <c r="D2705" s="5"/>
      <c r="E2705" s="22"/>
      <c r="F2705" s="56"/>
      <c r="G2705" s="165"/>
    </row>
    <row r="2706" spans="1:7" hidden="1" x14ac:dyDescent="0.2">
      <c r="A2706" s="3" t="str">
        <f t="shared" si="88"/>
        <v/>
      </c>
      <c r="D2706" s="5"/>
      <c r="E2706" s="89"/>
      <c r="F2706" s="56"/>
      <c r="G2706" s="93"/>
    </row>
    <row r="2707" spans="1:7" hidden="1" x14ac:dyDescent="0.2">
      <c r="A2707" s="3" t="str">
        <f t="shared" si="88"/>
        <v/>
      </c>
      <c r="D2707" s="5"/>
      <c r="E2707" s="89"/>
      <c r="F2707" s="56"/>
      <c r="G2707" s="93"/>
    </row>
    <row r="2708" spans="1:7" hidden="1" x14ac:dyDescent="0.2">
      <c r="A2708" s="3" t="str">
        <f t="shared" si="88"/>
        <v/>
      </c>
      <c r="D2708" s="5"/>
      <c r="E2708" s="89"/>
      <c r="F2708" s="56"/>
      <c r="G2708" s="93"/>
    </row>
    <row r="2709" spans="1:7" hidden="1" x14ac:dyDescent="0.2">
      <c r="A2709" s="3" t="str">
        <f t="shared" si="88"/>
        <v/>
      </c>
      <c r="D2709" s="5"/>
      <c r="E2709" s="33"/>
      <c r="F2709" s="56"/>
      <c r="G2709" s="165"/>
    </row>
    <row r="2710" spans="1:7" hidden="1" x14ac:dyDescent="0.2">
      <c r="A2710" s="3" t="str">
        <f t="shared" si="88"/>
        <v/>
      </c>
      <c r="D2710" s="5"/>
      <c r="E2710" s="114"/>
      <c r="F2710" s="56"/>
      <c r="G2710" s="165"/>
    </row>
    <row r="2711" spans="1:7" hidden="1" x14ac:dyDescent="0.2">
      <c r="A2711" s="3" t="str">
        <f t="shared" si="88"/>
        <v/>
      </c>
      <c r="D2711" s="5"/>
      <c r="E2711" s="114"/>
      <c r="F2711" s="56"/>
      <c r="G2711" s="165"/>
    </row>
    <row r="2712" spans="1:7" hidden="1" x14ac:dyDescent="0.2">
      <c r="A2712" s="3" t="str">
        <f t="shared" si="88"/>
        <v/>
      </c>
      <c r="D2712" s="5"/>
      <c r="E2712" s="114"/>
      <c r="F2712" s="56"/>
      <c r="G2712" s="165"/>
    </row>
    <row r="2713" spans="1:7" hidden="1" x14ac:dyDescent="0.2">
      <c r="A2713" s="3" t="str">
        <f t="shared" si="88"/>
        <v/>
      </c>
      <c r="D2713" s="5"/>
      <c r="E2713" s="33"/>
      <c r="F2713" s="56"/>
      <c r="G2713" s="165"/>
    </row>
    <row r="2714" spans="1:7" hidden="1" x14ac:dyDescent="0.2">
      <c r="A2714" s="3" t="str">
        <f t="shared" si="88"/>
        <v/>
      </c>
      <c r="D2714" s="5"/>
      <c r="E2714" s="33"/>
      <c r="F2714" s="56"/>
      <c r="G2714" s="165"/>
    </row>
    <row r="2715" spans="1:7" hidden="1" x14ac:dyDescent="0.2">
      <c r="A2715" s="3" t="str">
        <f t="shared" si="88"/>
        <v/>
      </c>
      <c r="D2715" s="5"/>
      <c r="E2715" s="114"/>
      <c r="F2715" s="56"/>
      <c r="G2715" s="165"/>
    </row>
    <row r="2716" spans="1:7" hidden="1" x14ac:dyDescent="0.2">
      <c r="A2716" s="3" t="str">
        <f t="shared" si="88"/>
        <v/>
      </c>
      <c r="D2716" s="5"/>
      <c r="E2716" s="114"/>
      <c r="F2716" s="56"/>
      <c r="G2716" s="165"/>
    </row>
    <row r="2717" spans="1:7" hidden="1" x14ac:dyDescent="0.2">
      <c r="A2717" s="3" t="str">
        <f t="shared" si="88"/>
        <v/>
      </c>
      <c r="D2717" s="5"/>
      <c r="E2717" s="119"/>
      <c r="F2717" s="56"/>
      <c r="G2717" s="165"/>
    </row>
    <row r="2718" spans="1:7" hidden="1" x14ac:dyDescent="0.2">
      <c r="A2718" s="3" t="str">
        <f t="shared" si="88"/>
        <v/>
      </c>
      <c r="D2718" s="5"/>
      <c r="E2718" s="33"/>
      <c r="F2718" s="56"/>
      <c r="G2718" s="165"/>
    </row>
    <row r="2719" spans="1:7" hidden="1" x14ac:dyDescent="0.2">
      <c r="A2719" s="3" t="str">
        <f t="shared" si="88"/>
        <v/>
      </c>
      <c r="D2719" s="5"/>
      <c r="E2719" s="33"/>
      <c r="F2719" s="56"/>
      <c r="G2719" s="165"/>
    </row>
    <row r="2720" spans="1:7" hidden="1" x14ac:dyDescent="0.2">
      <c r="A2720" s="3" t="str">
        <f t="shared" si="88"/>
        <v/>
      </c>
      <c r="D2720" s="5"/>
      <c r="E2720" s="33"/>
      <c r="F2720" s="56"/>
      <c r="G2720" s="165"/>
    </row>
    <row r="2721" spans="1:7" hidden="1" x14ac:dyDescent="0.2">
      <c r="A2721" s="3" t="str">
        <f t="shared" si="88"/>
        <v/>
      </c>
      <c r="D2721" s="5"/>
      <c r="E2721" s="33"/>
      <c r="F2721" s="56"/>
      <c r="G2721" s="165"/>
    </row>
    <row r="2722" spans="1:7" hidden="1" x14ac:dyDescent="0.2">
      <c r="A2722" s="3" t="str">
        <f t="shared" si="88"/>
        <v/>
      </c>
      <c r="D2722" s="5"/>
      <c r="E2722" s="33"/>
      <c r="F2722" s="56"/>
      <c r="G2722" s="165"/>
    </row>
    <row r="2723" spans="1:7" hidden="1" x14ac:dyDescent="0.2">
      <c r="A2723" s="3" t="str">
        <f t="shared" si="88"/>
        <v/>
      </c>
      <c r="D2723" s="5"/>
      <c r="E2723" s="33"/>
      <c r="F2723" s="56"/>
      <c r="G2723" s="165"/>
    </row>
    <row r="2724" spans="1:7" hidden="1" x14ac:dyDescent="0.2">
      <c r="A2724" s="3" t="str">
        <f t="shared" si="88"/>
        <v/>
      </c>
      <c r="D2724" s="5"/>
      <c r="E2724" s="33"/>
      <c r="F2724" s="56"/>
      <c r="G2724" s="165"/>
    </row>
    <row r="2725" spans="1:7" hidden="1" x14ac:dyDescent="0.2">
      <c r="A2725" s="3" t="str">
        <f t="shared" si="88"/>
        <v/>
      </c>
      <c r="D2725" s="5"/>
      <c r="E2725" s="33"/>
      <c r="F2725" s="56"/>
      <c r="G2725" s="165"/>
    </row>
    <row r="2726" spans="1:7" hidden="1" x14ac:dyDescent="0.2">
      <c r="A2726" s="3" t="str">
        <f t="shared" si="88"/>
        <v/>
      </c>
      <c r="D2726" s="5"/>
      <c r="E2726" s="33"/>
      <c r="F2726" s="56"/>
      <c r="G2726" s="165"/>
    </row>
    <row r="2727" spans="1:7" hidden="1" x14ac:dyDescent="0.2">
      <c r="A2727" s="3" t="str">
        <f t="shared" si="88"/>
        <v/>
      </c>
      <c r="D2727" s="5"/>
      <c r="E2727" s="114"/>
      <c r="F2727" s="56"/>
      <c r="G2727" s="165"/>
    </row>
    <row r="2728" spans="1:7" hidden="1" x14ac:dyDescent="0.2">
      <c r="A2728" s="3" t="str">
        <f t="shared" si="88"/>
        <v/>
      </c>
      <c r="D2728" s="5"/>
      <c r="E2728" s="114"/>
      <c r="F2728" s="56"/>
      <c r="G2728" s="165"/>
    </row>
    <row r="2729" spans="1:7" hidden="1" x14ac:dyDescent="0.2">
      <c r="A2729" s="3" t="str">
        <f t="shared" si="88"/>
        <v/>
      </c>
      <c r="D2729" s="5"/>
      <c r="E2729" s="115"/>
      <c r="F2729" s="56"/>
      <c r="G2729" s="165"/>
    </row>
    <row r="2730" spans="1:7" hidden="1" x14ac:dyDescent="0.2">
      <c r="A2730" s="3" t="str">
        <f t="shared" si="88"/>
        <v/>
      </c>
      <c r="D2730" s="5"/>
      <c r="E2730" s="114"/>
      <c r="F2730" s="56"/>
      <c r="G2730" s="165"/>
    </row>
    <row r="2731" spans="1:7" hidden="1" x14ac:dyDescent="0.2">
      <c r="A2731" s="3" t="str">
        <f t="shared" si="88"/>
        <v/>
      </c>
      <c r="D2731" s="5"/>
      <c r="E2731" s="114"/>
      <c r="F2731" s="56"/>
      <c r="G2731" s="165"/>
    </row>
    <row r="2732" spans="1:7" hidden="1" x14ac:dyDescent="0.2">
      <c r="A2732" s="3" t="str">
        <f t="shared" si="88"/>
        <v/>
      </c>
      <c r="D2732" s="5"/>
      <c r="E2732" s="114"/>
      <c r="F2732" s="56"/>
      <c r="G2732" s="165"/>
    </row>
    <row r="2733" spans="1:7" hidden="1" x14ac:dyDescent="0.2">
      <c r="A2733" s="3" t="str">
        <f t="shared" si="88"/>
        <v/>
      </c>
      <c r="D2733" s="5"/>
      <c r="E2733" s="114"/>
      <c r="F2733" s="56"/>
      <c r="G2733" s="165"/>
    </row>
    <row r="2734" spans="1:7" hidden="1" x14ac:dyDescent="0.2">
      <c r="A2734" s="3" t="str">
        <f t="shared" si="88"/>
        <v/>
      </c>
      <c r="D2734" s="5"/>
      <c r="E2734" s="114"/>
      <c r="F2734" s="56"/>
      <c r="G2734" s="165"/>
    </row>
    <row r="2735" spans="1:7" hidden="1" x14ac:dyDescent="0.2">
      <c r="A2735" s="3" t="str">
        <f t="shared" si="88"/>
        <v/>
      </c>
      <c r="D2735" s="5"/>
      <c r="E2735" s="114"/>
      <c r="F2735" s="56"/>
      <c r="G2735" s="165"/>
    </row>
    <row r="2736" spans="1:7" hidden="1" x14ac:dyDescent="0.2">
      <c r="A2736" s="3" t="str">
        <f t="shared" si="88"/>
        <v/>
      </c>
      <c r="D2736" s="5"/>
      <c r="E2736" s="33"/>
      <c r="F2736" s="56"/>
      <c r="G2736" s="165"/>
    </row>
    <row r="2737" spans="1:7" hidden="1" x14ac:dyDescent="0.2">
      <c r="A2737" s="3" t="str">
        <f t="shared" si="88"/>
        <v/>
      </c>
      <c r="D2737" s="5"/>
      <c r="E2737" s="33"/>
      <c r="F2737" s="56"/>
      <c r="G2737" s="165"/>
    </row>
    <row r="2738" spans="1:7" hidden="1" x14ac:dyDescent="0.2">
      <c r="A2738" s="3" t="str">
        <f t="shared" si="88"/>
        <v/>
      </c>
      <c r="D2738" s="5"/>
      <c r="E2738" s="33"/>
      <c r="F2738" s="56"/>
      <c r="G2738" s="165"/>
    </row>
    <row r="2739" spans="1:7" hidden="1" x14ac:dyDescent="0.2">
      <c r="A2739" s="3" t="str">
        <f t="shared" si="88"/>
        <v/>
      </c>
      <c r="D2739" s="5"/>
      <c r="E2739" s="114"/>
      <c r="F2739" s="56"/>
      <c r="G2739" s="165"/>
    </row>
    <row r="2740" spans="1:7" hidden="1" x14ac:dyDescent="0.2">
      <c r="A2740" s="3" t="str">
        <f t="shared" si="88"/>
        <v/>
      </c>
      <c r="D2740" s="5"/>
      <c r="E2740" s="114"/>
      <c r="F2740" s="56"/>
      <c r="G2740" s="165"/>
    </row>
    <row r="2741" spans="1:7" hidden="1" x14ac:dyDescent="0.2">
      <c r="A2741" s="3" t="str">
        <f t="shared" si="88"/>
        <v/>
      </c>
      <c r="D2741" s="5"/>
      <c r="E2741" s="33"/>
      <c r="F2741" s="56"/>
      <c r="G2741" s="165"/>
    </row>
    <row r="2742" spans="1:7" hidden="1" x14ac:dyDescent="0.2">
      <c r="A2742" s="3" t="str">
        <f t="shared" si="88"/>
        <v/>
      </c>
      <c r="D2742" s="5"/>
      <c r="E2742" s="114"/>
      <c r="F2742" s="56"/>
      <c r="G2742" s="165"/>
    </row>
    <row r="2743" spans="1:7" hidden="1" x14ac:dyDescent="0.2">
      <c r="A2743" s="3" t="str">
        <f t="shared" si="88"/>
        <v/>
      </c>
      <c r="D2743" s="5"/>
      <c r="E2743" s="33"/>
      <c r="F2743" s="56"/>
      <c r="G2743" s="165"/>
    </row>
    <row r="2744" spans="1:7" hidden="1" x14ac:dyDescent="0.2">
      <c r="A2744" s="3" t="str">
        <f t="shared" si="88"/>
        <v/>
      </c>
      <c r="D2744" s="5"/>
      <c r="E2744" s="114"/>
      <c r="F2744" s="56"/>
      <c r="G2744" s="165"/>
    </row>
    <row r="2745" spans="1:7" hidden="1" x14ac:dyDescent="0.2">
      <c r="A2745" s="3" t="str">
        <f t="shared" si="88"/>
        <v/>
      </c>
      <c r="D2745" s="5"/>
      <c r="E2745" s="33"/>
      <c r="F2745" s="56"/>
      <c r="G2745" s="167"/>
    </row>
    <row r="2746" spans="1:7" hidden="1" x14ac:dyDescent="0.2">
      <c r="A2746" s="3" t="str">
        <f t="shared" si="88"/>
        <v/>
      </c>
      <c r="D2746" s="5"/>
      <c r="E2746" s="33"/>
      <c r="F2746" s="56"/>
      <c r="G2746" s="166"/>
    </row>
    <row r="2747" spans="1:7" hidden="1" x14ac:dyDescent="0.2">
      <c r="A2747" s="3" t="str">
        <f t="shared" si="88"/>
        <v/>
      </c>
      <c r="D2747" s="5"/>
      <c r="E2747" s="33"/>
      <c r="F2747" s="56"/>
      <c r="G2747" s="167"/>
    </row>
    <row r="2748" spans="1:7" hidden="1" x14ac:dyDescent="0.2">
      <c r="A2748" s="3" t="str">
        <f t="shared" si="88"/>
        <v/>
      </c>
      <c r="D2748" s="5"/>
      <c r="E2748" s="33"/>
      <c r="F2748" s="56"/>
      <c r="G2748" s="166"/>
    </row>
    <row r="2749" spans="1:7" hidden="1" x14ac:dyDescent="0.2">
      <c r="A2749" s="3" t="str">
        <f t="shared" si="88"/>
        <v/>
      </c>
      <c r="D2749" s="5"/>
      <c r="E2749" s="33"/>
      <c r="F2749" s="56"/>
      <c r="G2749" s="166"/>
    </row>
    <row r="2750" spans="1:7" hidden="1" x14ac:dyDescent="0.2">
      <c r="A2750" s="3" t="str">
        <f t="shared" si="88"/>
        <v/>
      </c>
      <c r="D2750" s="5"/>
      <c r="E2750" s="33"/>
      <c r="F2750" s="56"/>
      <c r="G2750" s="166"/>
    </row>
    <row r="2751" spans="1:7" hidden="1" x14ac:dyDescent="0.2">
      <c r="A2751" s="3" t="str">
        <f t="shared" si="88"/>
        <v/>
      </c>
      <c r="D2751" s="5"/>
      <c r="E2751" s="33"/>
      <c r="F2751" s="56"/>
      <c r="G2751" s="166"/>
    </row>
    <row r="2752" spans="1:7" hidden="1" x14ac:dyDescent="0.2">
      <c r="A2752" s="3" t="str">
        <f t="shared" si="88"/>
        <v/>
      </c>
      <c r="D2752" s="5"/>
      <c r="E2752" s="33"/>
      <c r="F2752" s="56"/>
      <c r="G2752" s="166"/>
    </row>
    <row r="2753" spans="1:7" hidden="1" x14ac:dyDescent="0.2">
      <c r="A2753" s="3" t="str">
        <f t="shared" si="88"/>
        <v/>
      </c>
      <c r="D2753" s="5"/>
      <c r="E2753" s="33"/>
      <c r="F2753" s="56"/>
      <c r="G2753" s="167"/>
    </row>
    <row r="2754" spans="1:7" hidden="1" x14ac:dyDescent="0.2">
      <c r="A2754" s="3" t="str">
        <f t="shared" si="88"/>
        <v/>
      </c>
      <c r="D2754" s="5"/>
      <c r="E2754" s="33"/>
      <c r="F2754" s="56"/>
      <c r="G2754" s="166"/>
    </row>
    <row r="2755" spans="1:7" hidden="1" x14ac:dyDescent="0.2">
      <c r="A2755" s="3" t="str">
        <f t="shared" si="88"/>
        <v/>
      </c>
      <c r="D2755" s="5"/>
      <c r="E2755" s="114"/>
      <c r="F2755" s="56"/>
      <c r="G2755" s="167"/>
    </row>
    <row r="2756" spans="1:7" x14ac:dyDescent="0.2">
      <c r="A2756" s="3" t="str">
        <f t="shared" ref="A2756:A2819" si="89">CONCATENATE(E2756,C2756,D2756)</f>
        <v>Évaluer la santéNunavutInfirmières psychiatriques autorisées</v>
      </c>
      <c r="B2756" s="3" t="s">
        <v>158</v>
      </c>
      <c r="C2756" s="5" t="s">
        <v>120</v>
      </c>
      <c r="D2756" s="5" t="s">
        <v>37</v>
      </c>
      <c r="E2756" s="22" t="s">
        <v>40</v>
      </c>
      <c r="F2756" s="56" t="str">
        <f t="shared" ref="F2756:F2819" si="90">TRIM(G2756)</f>
        <v>—</v>
      </c>
      <c r="G2756" s="5" t="s">
        <v>146</v>
      </c>
    </row>
    <row r="2757" spans="1:7" x14ac:dyDescent="0.2">
      <c r="A2757" s="3" t="str">
        <f t="shared" si="89"/>
        <v>Établir le diagnostic infirmierNunavutInfirmières psychiatriques autorisées</v>
      </c>
      <c r="B2757" s="3" t="s">
        <v>158</v>
      </c>
      <c r="C2757" s="5" t="s">
        <v>120</v>
      </c>
      <c r="D2757" s="5" t="s">
        <v>37</v>
      </c>
      <c r="E2757" s="22" t="s">
        <v>41</v>
      </c>
      <c r="F2757" s="56" t="str">
        <f t="shared" si="90"/>
        <v>—</v>
      </c>
      <c r="G2757" s="5" t="s">
        <v>146</v>
      </c>
    </row>
    <row r="2758" spans="1:7" x14ac:dyDescent="0.2">
      <c r="A2758" s="3" t="str">
        <f t="shared" si="89"/>
        <v>Élaborer le plan de soins infirmiersNunavutInfirmières psychiatriques autorisées</v>
      </c>
      <c r="B2758" s="3" t="s">
        <v>158</v>
      </c>
      <c r="C2758" s="5" t="s">
        <v>120</v>
      </c>
      <c r="D2758" s="5" t="s">
        <v>37</v>
      </c>
      <c r="E2758" s="22" t="s">
        <v>42</v>
      </c>
      <c r="F2758" s="56" t="str">
        <f t="shared" si="90"/>
        <v>—</v>
      </c>
      <c r="G2758" s="5" t="s">
        <v>146</v>
      </c>
    </row>
    <row r="2759" spans="1:7" x14ac:dyDescent="0.2">
      <c r="A2759" s="3" t="str">
        <f t="shared" si="89"/>
        <v>Réaliser les interventions infirmièresNunavutInfirmières psychiatriques autorisées</v>
      </c>
      <c r="B2759" s="3" t="s">
        <v>158</v>
      </c>
      <c r="C2759" s="5" t="s">
        <v>120</v>
      </c>
      <c r="D2759" s="5" t="s">
        <v>37</v>
      </c>
      <c r="E2759" s="22" t="s">
        <v>43</v>
      </c>
      <c r="F2759" s="56" t="str">
        <f t="shared" si="90"/>
        <v>—</v>
      </c>
      <c r="G2759" s="5" t="s">
        <v>146</v>
      </c>
    </row>
    <row r="2760" spans="1:7" x14ac:dyDescent="0.2">
      <c r="A2760" s="3" t="str">
        <f t="shared" si="89"/>
        <v>Consulter d’autres professionnels de la santéNunavutInfirmières psychiatriques autorisées</v>
      </c>
      <c r="B2760" s="3" t="s">
        <v>158</v>
      </c>
      <c r="C2760" s="5" t="s">
        <v>120</v>
      </c>
      <c r="D2760" s="5" t="s">
        <v>37</v>
      </c>
      <c r="E2760" s="23" t="s">
        <v>44</v>
      </c>
      <c r="F2760" s="56" t="str">
        <f t="shared" si="90"/>
        <v>—</v>
      </c>
      <c r="G2760" s="5" t="s">
        <v>146</v>
      </c>
    </row>
    <row r="2761" spans="1:7" ht="28.5" x14ac:dyDescent="0.2">
      <c r="A2761" s="3" t="str">
        <f t="shared" si="89"/>
        <v>Orienter les patients vers d’autres professionnels de la santéNunavutInfirmières psychiatriques autorisées</v>
      </c>
      <c r="B2761" s="3" t="s">
        <v>158</v>
      </c>
      <c r="C2761" s="5" t="s">
        <v>120</v>
      </c>
      <c r="D2761" s="5" t="s">
        <v>37</v>
      </c>
      <c r="E2761" s="23" t="s">
        <v>45</v>
      </c>
      <c r="F2761" s="56" t="str">
        <f t="shared" si="90"/>
        <v>—</v>
      </c>
      <c r="G2761" s="5" t="s">
        <v>146</v>
      </c>
    </row>
    <row r="2762" spans="1:7" x14ac:dyDescent="0.2">
      <c r="A2762" s="3" t="str">
        <f t="shared" si="89"/>
        <v>Coordonner les services de santé NunavutInfirmières psychiatriques autorisées</v>
      </c>
      <c r="B2762" s="3" t="s">
        <v>158</v>
      </c>
      <c r="C2762" s="5" t="s">
        <v>120</v>
      </c>
      <c r="D2762" s="5" t="s">
        <v>37</v>
      </c>
      <c r="E2762" s="22" t="s">
        <v>46</v>
      </c>
      <c r="F2762" s="56" t="str">
        <f t="shared" si="90"/>
        <v>—</v>
      </c>
      <c r="G2762" s="5" t="s">
        <v>146</v>
      </c>
    </row>
    <row r="2763" spans="1:7" x14ac:dyDescent="0.2">
      <c r="A2763" s="3" t="str">
        <f t="shared" si="89"/>
        <v>Prescrire des radiographiesNunavutInfirmières psychiatriques autorisées</v>
      </c>
      <c r="B2763" s="3" t="s">
        <v>158</v>
      </c>
      <c r="C2763" s="5" t="s">
        <v>120</v>
      </c>
      <c r="D2763" s="5" t="s">
        <v>37</v>
      </c>
      <c r="E2763" s="22" t="s">
        <v>47</v>
      </c>
      <c r="F2763" s="56" t="str">
        <f t="shared" si="90"/>
        <v>—</v>
      </c>
      <c r="G2763" s="5" t="s">
        <v>146</v>
      </c>
    </row>
    <row r="2764" spans="1:7" x14ac:dyDescent="0.2">
      <c r="A2764" s="3" t="str">
        <f t="shared" si="89"/>
        <v>Interpréter les radiographiesNunavutInfirmières psychiatriques autorisées</v>
      </c>
      <c r="B2764" s="3" t="s">
        <v>158</v>
      </c>
      <c r="C2764" s="5" t="s">
        <v>120</v>
      </c>
      <c r="D2764" s="5" t="s">
        <v>37</v>
      </c>
      <c r="E2764" s="114" t="s">
        <v>48</v>
      </c>
      <c r="F2764" s="56" t="str">
        <f t="shared" si="90"/>
        <v>—</v>
      </c>
      <c r="G2764" s="5" t="s">
        <v>146</v>
      </c>
    </row>
    <row r="2765" spans="1:7" x14ac:dyDescent="0.2">
      <c r="A2765" s="3" t="str">
        <f t="shared" si="89"/>
        <v>Prescrire des analyses de laboratoireNunavutInfirmières psychiatriques autorisées</v>
      </c>
      <c r="B2765" s="3" t="s">
        <v>158</v>
      </c>
      <c r="C2765" s="5" t="s">
        <v>120</v>
      </c>
      <c r="D2765" s="5" t="s">
        <v>37</v>
      </c>
      <c r="E2765" s="114" t="s">
        <v>49</v>
      </c>
      <c r="F2765" s="56" t="str">
        <f t="shared" si="90"/>
        <v>—</v>
      </c>
      <c r="G2765" s="5" t="s">
        <v>146</v>
      </c>
    </row>
    <row r="2766" spans="1:7" x14ac:dyDescent="0.2">
      <c r="A2766" s="3" t="str">
        <f t="shared" si="89"/>
        <v>Interpréter les résultats des analyses de laboratoireNunavutInfirmières psychiatriques autorisées</v>
      </c>
      <c r="B2766" s="3" t="s">
        <v>158</v>
      </c>
      <c r="C2766" s="5" t="s">
        <v>120</v>
      </c>
      <c r="D2766" s="5" t="s">
        <v>37</v>
      </c>
      <c r="E2766" s="114" t="s">
        <v>50</v>
      </c>
      <c r="F2766" s="56" t="str">
        <f t="shared" si="90"/>
        <v>—</v>
      </c>
      <c r="G2766" s="5" t="s">
        <v>146</v>
      </c>
    </row>
    <row r="2767" spans="1:7" x14ac:dyDescent="0.2">
      <c r="A2767" s="3" t="str">
        <f t="shared" si="89"/>
        <v>Communiquer les diagnostics et les résultats des tests aux patientsNunavutInfirmières psychiatriques autorisées</v>
      </c>
      <c r="B2767" s="3" t="s">
        <v>158</v>
      </c>
      <c r="C2767" s="5" t="s">
        <v>120</v>
      </c>
      <c r="D2767" s="5" t="s">
        <v>37</v>
      </c>
      <c r="E2767" s="33" t="s">
        <v>51</v>
      </c>
      <c r="F2767" s="56" t="str">
        <f t="shared" si="90"/>
        <v>—</v>
      </c>
      <c r="G2767" s="5" t="s">
        <v>146</v>
      </c>
    </row>
    <row r="2768" spans="1:7" x14ac:dyDescent="0.2">
      <c r="A2768" s="3" t="str">
        <f t="shared" si="89"/>
        <v>Surveiller et évaluer les résultats pour le clientNunavutInfirmières psychiatriques autorisées</v>
      </c>
      <c r="B2768" s="3" t="s">
        <v>158</v>
      </c>
      <c r="C2768" s="5" t="s">
        <v>120</v>
      </c>
      <c r="D2768" s="5" t="s">
        <v>37</v>
      </c>
      <c r="E2768" s="22" t="s">
        <v>52</v>
      </c>
      <c r="F2768" s="56" t="str">
        <f t="shared" si="90"/>
        <v>—</v>
      </c>
      <c r="G2768" s="5" t="s">
        <v>146</v>
      </c>
    </row>
    <row r="2769" spans="1:7" x14ac:dyDescent="0.2">
      <c r="A2769" s="3" t="str">
        <f t="shared" si="89"/>
        <v>Effectuer des visites de suiviNunavutInfirmières psychiatriques autorisées</v>
      </c>
      <c r="B2769" s="3" t="s">
        <v>158</v>
      </c>
      <c r="C2769" s="5" t="s">
        <v>120</v>
      </c>
      <c r="D2769" s="5" t="s">
        <v>37</v>
      </c>
      <c r="E2769" s="22" t="s">
        <v>53</v>
      </c>
      <c r="F2769" s="56" t="str">
        <f t="shared" si="90"/>
        <v>—</v>
      </c>
      <c r="G2769" s="5" t="s">
        <v>146</v>
      </c>
    </row>
    <row r="2770" spans="1:7" x14ac:dyDescent="0.2">
      <c r="A2770" s="3" t="str">
        <f t="shared" si="89"/>
        <v>Manage NP-led clinics NunavutInfirmières psychiatriques autorisées</v>
      </c>
      <c r="B2770" s="3" t="s">
        <v>158</v>
      </c>
      <c r="C2770" s="5" t="s">
        <v>120</v>
      </c>
      <c r="D2770" s="5" t="s">
        <v>37</v>
      </c>
      <c r="E2770" s="89" t="s">
        <v>174</v>
      </c>
      <c r="F2770" s="56" t="str">
        <f t="shared" si="90"/>
        <v>—</v>
      </c>
      <c r="G2770" s="5" t="s">
        <v>146</v>
      </c>
    </row>
    <row r="2771" spans="1:7" x14ac:dyDescent="0.2">
      <c r="A2771" s="3" t="str">
        <f t="shared" si="89"/>
        <v>Roster and manage patientsNunavutInfirmières psychiatriques autorisées</v>
      </c>
      <c r="B2771" s="3" t="s">
        <v>158</v>
      </c>
      <c r="C2771" s="5" t="s">
        <v>120</v>
      </c>
      <c r="D2771" s="5" t="s">
        <v>37</v>
      </c>
      <c r="E2771" s="89" t="s">
        <v>175</v>
      </c>
      <c r="F2771" s="56" t="str">
        <f t="shared" si="90"/>
        <v>—</v>
      </c>
      <c r="G2771" s="5" t="s">
        <v>146</v>
      </c>
    </row>
    <row r="2772" spans="1:7" x14ac:dyDescent="0.2">
      <c r="A2772" s="3" t="str">
        <f t="shared" si="89"/>
        <v>Practise autonomouslyNunavutInfirmières psychiatriques autorisées</v>
      </c>
      <c r="B2772" s="3" t="s">
        <v>158</v>
      </c>
      <c r="C2772" s="5" t="s">
        <v>120</v>
      </c>
      <c r="D2772" s="5" t="s">
        <v>37</v>
      </c>
      <c r="E2772" s="89" t="s">
        <v>176</v>
      </c>
      <c r="F2772" s="56" t="str">
        <f t="shared" si="90"/>
        <v>—</v>
      </c>
      <c r="G2772" s="5" t="s">
        <v>146</v>
      </c>
    </row>
    <row r="2773" spans="1:7" x14ac:dyDescent="0.2">
      <c r="A2773" s="3" t="str">
        <f t="shared" si="89"/>
        <v>Soigner des blessures (au-dessus du derme)NunavutInfirmières psychiatriques autorisées</v>
      </c>
      <c r="B2773" s="3" t="s">
        <v>163</v>
      </c>
      <c r="C2773" s="5" t="s">
        <v>120</v>
      </c>
      <c r="D2773" s="5" t="s">
        <v>37</v>
      </c>
      <c r="E2773" s="33" t="s">
        <v>55</v>
      </c>
      <c r="F2773" s="56" t="str">
        <f t="shared" si="90"/>
        <v>—</v>
      </c>
      <c r="G2773" s="5" t="s">
        <v>146</v>
      </c>
    </row>
    <row r="2774" spans="1:7" x14ac:dyDescent="0.2">
      <c r="A2774" s="3" t="str">
        <f t="shared" si="89"/>
        <v>Effectuer des interventions sous le dermeNunavutInfirmières psychiatriques autorisées</v>
      </c>
      <c r="B2774" s="3" t="s">
        <v>163</v>
      </c>
      <c r="C2774" s="5" t="s">
        <v>120</v>
      </c>
      <c r="D2774" s="5" t="s">
        <v>37</v>
      </c>
      <c r="E2774" s="114" t="s">
        <v>56</v>
      </c>
      <c r="F2774" s="56" t="str">
        <f t="shared" si="90"/>
        <v>—</v>
      </c>
      <c r="G2774" s="5" t="s">
        <v>146</v>
      </c>
    </row>
    <row r="2775" spans="1:7" x14ac:dyDescent="0.2">
      <c r="A2775" s="3" t="str">
        <f t="shared" si="89"/>
        <v>Installer une ligne intraveineuseNunavutInfirmières psychiatriques autorisées</v>
      </c>
      <c r="B2775" s="3" t="s">
        <v>163</v>
      </c>
      <c r="C2775" s="5" t="s">
        <v>120</v>
      </c>
      <c r="D2775" s="5" t="s">
        <v>37</v>
      </c>
      <c r="E2775" s="114" t="s">
        <v>57</v>
      </c>
      <c r="F2775" s="56" t="str">
        <f t="shared" si="90"/>
        <v>—</v>
      </c>
      <c r="G2775" s="5" t="s">
        <v>146</v>
      </c>
    </row>
    <row r="2776" spans="1:7" x14ac:dyDescent="0.2">
      <c r="A2776" s="3" t="str">
        <f t="shared" si="89"/>
        <v>Effectuer des interventions qui requièrent d’insérer un instrument ou un doigt dans un orifice corporelNunavutInfirmières psychiatriques autorisées</v>
      </c>
      <c r="B2776" s="3" t="s">
        <v>163</v>
      </c>
      <c r="C2776" s="5" t="s">
        <v>120</v>
      </c>
      <c r="D2776" s="5" t="s">
        <v>37</v>
      </c>
      <c r="E2776" s="114" t="s">
        <v>58</v>
      </c>
      <c r="F2776" s="56" t="str">
        <f t="shared" si="90"/>
        <v>—</v>
      </c>
      <c r="G2776" s="5" t="s">
        <v>146</v>
      </c>
    </row>
    <row r="2777" spans="1:7" x14ac:dyDescent="0.2">
      <c r="A2777" s="3" t="str">
        <f t="shared" si="89"/>
        <v>Prescrire une forme de traitement par rayonnementNunavutInfirmières psychiatriques autorisées</v>
      </c>
      <c r="B2777" s="3" t="s">
        <v>163</v>
      </c>
      <c r="C2777" s="5" t="s">
        <v>120</v>
      </c>
      <c r="D2777" s="5" t="s">
        <v>37</v>
      </c>
      <c r="E2777" s="33" t="s">
        <v>59</v>
      </c>
      <c r="F2777" s="56" t="str">
        <f t="shared" si="90"/>
        <v>—</v>
      </c>
      <c r="G2777" s="5" t="s">
        <v>146</v>
      </c>
    </row>
    <row r="2778" spans="1:7" x14ac:dyDescent="0.2">
      <c r="A2778" s="3" t="str">
        <f t="shared" si="89"/>
        <v>Appliquer une forme de traitement par rayonnementNunavutInfirmières psychiatriques autorisées</v>
      </c>
      <c r="B2778" s="3" t="s">
        <v>163</v>
      </c>
      <c r="C2778" s="5" t="s">
        <v>120</v>
      </c>
      <c r="D2778" s="5" t="s">
        <v>37</v>
      </c>
      <c r="E2778" s="33" t="s">
        <v>60</v>
      </c>
      <c r="F2778" s="56" t="str">
        <f t="shared" si="90"/>
        <v>—</v>
      </c>
      <c r="G2778" s="5" t="s">
        <v>146</v>
      </c>
    </row>
    <row r="2779" spans="1:7" x14ac:dyDescent="0.2">
      <c r="A2779" s="3" t="str">
        <f t="shared" si="89"/>
        <v>Effectuer un électrocardiogrammeNunavutInfirmières psychiatriques autorisées</v>
      </c>
      <c r="B2779" s="3" t="s">
        <v>163</v>
      </c>
      <c r="C2779" s="5" t="s">
        <v>120</v>
      </c>
      <c r="D2779" s="5" t="s">
        <v>37</v>
      </c>
      <c r="E2779" s="114" t="s">
        <v>61</v>
      </c>
      <c r="F2779" s="56" t="str">
        <f t="shared" si="90"/>
        <v>—</v>
      </c>
      <c r="G2779" s="5" t="s">
        <v>146</v>
      </c>
    </row>
    <row r="2780" spans="1:7" x14ac:dyDescent="0.2">
      <c r="A2780" s="3" t="str">
        <f t="shared" si="89"/>
        <v>Interpréter un électrocardiogrammeNunavutInfirmières psychiatriques autorisées</v>
      </c>
      <c r="B2780" s="3" t="s">
        <v>163</v>
      </c>
      <c r="C2780" s="5" t="s">
        <v>120</v>
      </c>
      <c r="D2780" s="5" t="s">
        <v>37</v>
      </c>
      <c r="E2780" s="114" t="s">
        <v>62</v>
      </c>
      <c r="F2780" s="56" t="str">
        <f t="shared" si="90"/>
        <v>—</v>
      </c>
      <c r="G2780" s="5" t="s">
        <v>146</v>
      </c>
    </row>
    <row r="2781" spans="1:7" x14ac:dyDescent="0.2">
      <c r="A2781" s="3" t="str">
        <f t="shared" si="89"/>
        <v>Prescrire des analyses de sang et des produits sanguinsNunavutInfirmières psychiatriques autorisées</v>
      </c>
      <c r="B2781" s="3" t="s">
        <v>163</v>
      </c>
      <c r="C2781" s="5" t="s">
        <v>120</v>
      </c>
      <c r="D2781" s="5" t="s">
        <v>37</v>
      </c>
      <c r="E2781" s="119" t="s">
        <v>63</v>
      </c>
      <c r="F2781" s="56" t="str">
        <f t="shared" si="90"/>
        <v>—</v>
      </c>
      <c r="G2781" s="5" t="s">
        <v>146</v>
      </c>
    </row>
    <row r="2782" spans="1:7" x14ac:dyDescent="0.2">
      <c r="A2782" s="3" t="str">
        <f t="shared" si="89"/>
        <v>Prescrire toute forme de radiothérapieNunavutInfirmières psychiatriques autorisées</v>
      </c>
      <c r="B2782" s="3" t="s">
        <v>163</v>
      </c>
      <c r="C2782" s="5" t="s">
        <v>120</v>
      </c>
      <c r="D2782" s="5" t="s">
        <v>37</v>
      </c>
      <c r="E2782" s="33" t="s">
        <v>64</v>
      </c>
      <c r="F2782" s="56" t="str">
        <f t="shared" si="90"/>
        <v>—</v>
      </c>
      <c r="G2782" s="5" t="s">
        <v>146</v>
      </c>
    </row>
    <row r="2783" spans="1:7" x14ac:dyDescent="0.2">
      <c r="A2783" s="3" t="str">
        <f t="shared" si="89"/>
        <v>Appliquer toute forme de radiothérapieNunavutInfirmières psychiatriques autorisées</v>
      </c>
      <c r="B2783" s="3" t="s">
        <v>163</v>
      </c>
      <c r="C2783" s="5" t="s">
        <v>120</v>
      </c>
      <c r="D2783" s="5" t="s">
        <v>37</v>
      </c>
      <c r="E2783" s="33" t="s">
        <v>65</v>
      </c>
      <c r="F2783" s="56" t="str">
        <f t="shared" si="90"/>
        <v>—</v>
      </c>
      <c r="G2783" s="5" t="s">
        <v>146</v>
      </c>
    </row>
    <row r="2784" spans="1:7" x14ac:dyDescent="0.2">
      <c r="A2784" s="3" t="str">
        <f t="shared" si="89"/>
        <v>Prescrire des traitements cosmétiques comme le BotoxNunavutInfirmières psychiatriques autorisées</v>
      </c>
      <c r="B2784" s="3" t="s">
        <v>163</v>
      </c>
      <c r="C2784" s="5" t="s">
        <v>120</v>
      </c>
      <c r="D2784" s="5" t="s">
        <v>37</v>
      </c>
      <c r="E2784" s="33" t="s">
        <v>66</v>
      </c>
      <c r="F2784" s="56" t="str">
        <f t="shared" si="90"/>
        <v>—</v>
      </c>
      <c r="G2784" s="5" t="s">
        <v>146</v>
      </c>
    </row>
    <row r="2785" spans="1:7" x14ac:dyDescent="0.2">
      <c r="A2785" s="3" t="str">
        <f t="shared" si="89"/>
        <v>Appliquer des traitements cosmétiques comme le BotoxNunavutInfirmières psychiatriques autorisées</v>
      </c>
      <c r="B2785" s="3" t="s">
        <v>163</v>
      </c>
      <c r="C2785" s="5" t="s">
        <v>120</v>
      </c>
      <c r="D2785" s="5" t="s">
        <v>37</v>
      </c>
      <c r="E2785" s="33" t="s">
        <v>67</v>
      </c>
      <c r="F2785" s="56" t="str">
        <f t="shared" si="90"/>
        <v>—</v>
      </c>
      <c r="G2785" s="5" t="s">
        <v>146</v>
      </c>
    </row>
    <row r="2786" spans="1:7" x14ac:dyDescent="0.2">
      <c r="A2786" s="3" t="str">
        <f t="shared" si="89"/>
        <v>Immobiliser des fracturesNunavutInfirmières psychiatriques autorisées</v>
      </c>
      <c r="B2786" s="3" t="s">
        <v>163</v>
      </c>
      <c r="C2786" s="5" t="s">
        <v>120</v>
      </c>
      <c r="D2786" s="5" t="s">
        <v>37</v>
      </c>
      <c r="E2786" s="33" t="s">
        <v>68</v>
      </c>
      <c r="F2786" s="56" t="str">
        <f t="shared" si="90"/>
        <v>—</v>
      </c>
      <c r="G2786" s="5" t="s">
        <v>146</v>
      </c>
    </row>
    <row r="2787" spans="1:7" x14ac:dyDescent="0.2">
      <c r="A2787" s="3" t="str">
        <f t="shared" si="89"/>
        <v>Réduire une luxationNunavutInfirmières psychiatriques autorisées</v>
      </c>
      <c r="B2787" s="3" t="s">
        <v>163</v>
      </c>
      <c r="C2787" s="5" t="s">
        <v>120</v>
      </c>
      <c r="D2787" s="5" t="s">
        <v>37</v>
      </c>
      <c r="E2787" s="33" t="s">
        <v>69</v>
      </c>
      <c r="F2787" s="56" t="str">
        <f t="shared" si="90"/>
        <v>—</v>
      </c>
      <c r="G2787" s="5" t="s">
        <v>146</v>
      </c>
    </row>
    <row r="2788" spans="1:7" x14ac:dyDescent="0.2">
      <c r="A2788" s="3" t="str">
        <f t="shared" si="89"/>
        <v>Installer un plâtreNunavutInfirmières psychiatriques autorisées</v>
      </c>
      <c r="B2788" s="3" t="s">
        <v>163</v>
      </c>
      <c r="C2788" s="5" t="s">
        <v>120</v>
      </c>
      <c r="D2788" s="5" t="s">
        <v>37</v>
      </c>
      <c r="E2788" s="33" t="s">
        <v>70</v>
      </c>
      <c r="F2788" s="56" t="str">
        <f t="shared" si="90"/>
        <v>—</v>
      </c>
      <c r="G2788" s="5" t="s">
        <v>146</v>
      </c>
    </row>
    <row r="2789" spans="1:7" x14ac:dyDescent="0.2">
      <c r="A2789" s="3" t="str">
        <f t="shared" si="89"/>
        <v>Appliquer une contentionNunavutInfirmières psychiatriques autorisées</v>
      </c>
      <c r="B2789" s="3" t="s">
        <v>163</v>
      </c>
      <c r="C2789" s="5" t="s">
        <v>120</v>
      </c>
      <c r="D2789" s="5" t="s">
        <v>37</v>
      </c>
      <c r="E2789" s="33" t="s">
        <v>71</v>
      </c>
      <c r="F2789" s="56" t="str">
        <f t="shared" si="90"/>
        <v>—</v>
      </c>
      <c r="G2789" s="5" t="s">
        <v>146</v>
      </c>
    </row>
    <row r="2790" spans="1:7" x14ac:dyDescent="0.2">
      <c r="A2790" s="3" t="str">
        <f t="shared" si="89"/>
        <v>Gérer une contentionNunavutInfirmières psychiatriques autorisées</v>
      </c>
      <c r="B2790" s="3" t="s">
        <v>163</v>
      </c>
      <c r="C2790" s="5" t="s">
        <v>120</v>
      </c>
      <c r="D2790" s="5" t="s">
        <v>37</v>
      </c>
      <c r="E2790" s="33" t="s">
        <v>72</v>
      </c>
      <c r="F2790" s="56" t="str">
        <f t="shared" si="90"/>
        <v>—</v>
      </c>
      <c r="G2790" s="5" t="s">
        <v>146</v>
      </c>
    </row>
    <row r="2791" spans="1:7" x14ac:dyDescent="0.2">
      <c r="A2791" s="3" t="str">
        <f t="shared" si="89"/>
        <v>Réaliser des évaluations d’infections transmissibles sexuellement (ITS)NunavutInfirmières psychiatriques autorisées</v>
      </c>
      <c r="B2791" s="3" t="s">
        <v>163</v>
      </c>
      <c r="C2791" s="5" t="s">
        <v>120</v>
      </c>
      <c r="D2791" s="5" t="s">
        <v>37</v>
      </c>
      <c r="E2791" s="114" t="s">
        <v>73</v>
      </c>
      <c r="F2791" s="56" t="str">
        <f t="shared" si="90"/>
        <v>—</v>
      </c>
      <c r="G2791" s="5" t="s">
        <v>146</v>
      </c>
    </row>
    <row r="2792" spans="1:7" x14ac:dyDescent="0.2">
      <c r="A2792" s="3" t="str">
        <f t="shared" si="89"/>
        <v>Évaluer la contraceptionNunavutInfirmières psychiatriques autorisées</v>
      </c>
      <c r="B2792" s="3" t="s">
        <v>163</v>
      </c>
      <c r="C2792" s="5" t="s">
        <v>120</v>
      </c>
      <c r="D2792" s="5" t="s">
        <v>37</v>
      </c>
      <c r="E2792" s="114" t="s">
        <v>74</v>
      </c>
      <c r="F2792" s="56" t="str">
        <f t="shared" si="90"/>
        <v>—</v>
      </c>
      <c r="G2792" s="5" t="s">
        <v>146</v>
      </c>
    </row>
    <row r="2793" spans="1:7" x14ac:dyDescent="0.2">
      <c r="A2793" s="3" t="str">
        <f t="shared" si="89"/>
        <v>Insérer des dispositifs intra-utérinsNunavutInfirmières psychiatriques autorisées</v>
      </c>
      <c r="B2793" s="3" t="s">
        <v>163</v>
      </c>
      <c r="C2793" s="5" t="s">
        <v>120</v>
      </c>
      <c r="D2793" s="5" t="s">
        <v>37</v>
      </c>
      <c r="E2793" s="115" t="s">
        <v>75</v>
      </c>
      <c r="F2793" s="56" t="str">
        <f t="shared" si="90"/>
        <v>—</v>
      </c>
      <c r="G2793" s="5" t="s">
        <v>146</v>
      </c>
    </row>
    <row r="2794" spans="1:7" x14ac:dyDescent="0.2">
      <c r="A2794" s="3" t="str">
        <f t="shared" si="89"/>
        <v>Effectuer un examen pelvienNunavutInfirmières psychiatriques autorisées</v>
      </c>
      <c r="B2794" s="3" t="s">
        <v>163</v>
      </c>
      <c r="C2794" s="5" t="s">
        <v>120</v>
      </c>
      <c r="D2794" s="5" t="s">
        <v>37</v>
      </c>
      <c r="E2794" s="114" t="s">
        <v>76</v>
      </c>
      <c r="F2794" s="56" t="str">
        <f t="shared" si="90"/>
        <v>—</v>
      </c>
      <c r="G2794" s="5" t="s">
        <v>146</v>
      </c>
    </row>
    <row r="2795" spans="1:7" x14ac:dyDescent="0.2">
      <c r="A2795" s="3" t="str">
        <f t="shared" si="89"/>
        <v>Dépister le cancer du col de l’utérus NunavutInfirmières psychiatriques autorisées</v>
      </c>
      <c r="B2795" s="3" t="s">
        <v>163</v>
      </c>
      <c r="C2795" s="5" t="s">
        <v>120</v>
      </c>
      <c r="D2795" s="5" t="s">
        <v>37</v>
      </c>
      <c r="E2795" s="114" t="s">
        <v>77</v>
      </c>
      <c r="F2795" s="56" t="str">
        <f t="shared" si="90"/>
        <v>—</v>
      </c>
      <c r="G2795" s="5" t="s">
        <v>146</v>
      </c>
    </row>
    <row r="2796" spans="1:7" x14ac:dyDescent="0.2">
      <c r="A2796" s="3" t="str">
        <f t="shared" si="89"/>
        <v>Dépister les troubles de santé mentaleNunavutInfirmières psychiatriques autorisées</v>
      </c>
      <c r="B2796" s="3" t="s">
        <v>163</v>
      </c>
      <c r="C2796" s="5" t="s">
        <v>120</v>
      </c>
      <c r="D2796" s="5" t="s">
        <v>37</v>
      </c>
      <c r="E2796" s="114" t="s">
        <v>78</v>
      </c>
      <c r="F2796" s="56" t="str">
        <f t="shared" si="90"/>
        <v>—</v>
      </c>
      <c r="G2796" s="5" t="s">
        <v>146</v>
      </c>
    </row>
    <row r="2797" spans="1:7" x14ac:dyDescent="0.2">
      <c r="A2797" s="3" t="str">
        <f t="shared" si="89"/>
        <v>Dépister l’utilisation de substancesNunavutInfirmières psychiatriques autorisées</v>
      </c>
      <c r="B2797" s="3" t="s">
        <v>163</v>
      </c>
      <c r="C2797" s="5" t="s">
        <v>120</v>
      </c>
      <c r="D2797" s="5" t="s">
        <v>37</v>
      </c>
      <c r="E2797" s="114" t="s">
        <v>79</v>
      </c>
      <c r="F2797" s="56" t="str">
        <f t="shared" si="90"/>
        <v>—</v>
      </c>
      <c r="G2797" s="5" t="s">
        <v>146</v>
      </c>
    </row>
    <row r="2798" spans="1:7" x14ac:dyDescent="0.2">
      <c r="A2798" s="3" t="str">
        <f t="shared" si="89"/>
        <v>Effectuer des tests d’allergiesNunavutInfirmières psychiatriques autorisées</v>
      </c>
      <c r="B2798" s="3" t="s">
        <v>163</v>
      </c>
      <c r="C2798" s="5" t="s">
        <v>120</v>
      </c>
      <c r="D2798" s="5" t="s">
        <v>37</v>
      </c>
      <c r="E2798" s="114" t="s">
        <v>80</v>
      </c>
      <c r="F2798" s="56" t="str">
        <f t="shared" si="90"/>
        <v>—</v>
      </c>
      <c r="G2798" s="5" t="s">
        <v>146</v>
      </c>
    </row>
    <row r="2799" spans="1:7" x14ac:dyDescent="0.2">
      <c r="A2799" s="3" t="str">
        <f t="shared" si="89"/>
        <v>Fournir des soins de réadaptationNunavutInfirmières psychiatriques autorisées</v>
      </c>
      <c r="B2799" s="3" t="s">
        <v>163</v>
      </c>
      <c r="C2799" s="5" t="s">
        <v>120</v>
      </c>
      <c r="D2799" s="5" t="s">
        <v>37</v>
      </c>
      <c r="E2799" s="114" t="s">
        <v>81</v>
      </c>
      <c r="F2799" s="56" t="str">
        <f t="shared" si="90"/>
        <v>—</v>
      </c>
      <c r="G2799" s="5" t="s">
        <v>146</v>
      </c>
    </row>
    <row r="2800" spans="1:7" x14ac:dyDescent="0.2">
      <c r="A2800" s="3" t="str">
        <f t="shared" si="89"/>
        <v>Offrir des services de psychothérapie pour la santé mentaleNunavutInfirmières psychiatriques autorisées</v>
      </c>
      <c r="B2800" s="3" t="s">
        <v>163</v>
      </c>
      <c r="C2800" s="5" t="s">
        <v>120</v>
      </c>
      <c r="D2800" s="5" t="s">
        <v>37</v>
      </c>
      <c r="E2800" s="33" t="s">
        <v>82</v>
      </c>
      <c r="F2800" s="56" t="str">
        <f t="shared" si="90"/>
        <v>—</v>
      </c>
      <c r="G2800" s="5" t="s">
        <v>146</v>
      </c>
    </row>
    <row r="2801" spans="1:7" x14ac:dyDescent="0.2">
      <c r="A2801" s="3" t="str">
        <f t="shared" si="89"/>
        <v>Offrir du soutien pour l’aide médicale à mourir avec supervisionNunavutInfirmières psychiatriques autorisées</v>
      </c>
      <c r="B2801" s="3" t="s">
        <v>163</v>
      </c>
      <c r="C2801" s="5" t="s">
        <v>120</v>
      </c>
      <c r="D2801" s="5" t="s">
        <v>37</v>
      </c>
      <c r="E2801" s="33" t="s">
        <v>83</v>
      </c>
      <c r="F2801" s="56" t="str">
        <f t="shared" si="90"/>
        <v>—</v>
      </c>
      <c r="G2801" s="5" t="s">
        <v>146</v>
      </c>
    </row>
    <row r="2802" spans="1:7" x14ac:dyDescent="0.2">
      <c r="A2802" s="3" t="str">
        <f t="shared" si="89"/>
        <v>Prescrire une pharmacothérapie NunavutInfirmières psychiatriques autorisées</v>
      </c>
      <c r="B2802" s="3" t="s">
        <v>164</v>
      </c>
      <c r="C2802" s="5" t="s">
        <v>120</v>
      </c>
      <c r="D2802" s="5" t="s">
        <v>37</v>
      </c>
      <c r="E2802" s="33" t="s">
        <v>85</v>
      </c>
      <c r="F2802" s="56" t="str">
        <f t="shared" si="90"/>
        <v>—</v>
      </c>
      <c r="G2802" s="5" t="s">
        <v>146</v>
      </c>
    </row>
    <row r="2803" spans="1:7" x14ac:dyDescent="0.2">
      <c r="A2803" s="3" t="str">
        <f t="shared" si="89"/>
        <v>Préparer des médicaments d’ordonnanceNunavutInfirmières psychiatriques autorisées</v>
      </c>
      <c r="B2803" s="3" t="s">
        <v>164</v>
      </c>
      <c r="C2803" s="5" t="s">
        <v>120</v>
      </c>
      <c r="D2803" s="5" t="s">
        <v>37</v>
      </c>
      <c r="E2803" s="114" t="s">
        <v>86</v>
      </c>
      <c r="F2803" s="56" t="str">
        <f t="shared" si="90"/>
        <v>—</v>
      </c>
      <c r="G2803" s="5" t="s">
        <v>146</v>
      </c>
    </row>
    <row r="2804" spans="1:7" x14ac:dyDescent="0.2">
      <c r="A2804" s="3" t="str">
        <f t="shared" si="89"/>
        <v>Administrer des médicaments prescritsNunavutInfirmières psychiatriques autorisées</v>
      </c>
      <c r="B2804" s="3" t="s">
        <v>164</v>
      </c>
      <c r="C2804" s="5" t="s">
        <v>120</v>
      </c>
      <c r="D2804" s="5" t="s">
        <v>37</v>
      </c>
      <c r="E2804" s="114" t="s">
        <v>87</v>
      </c>
      <c r="F2804" s="56" t="str">
        <f t="shared" si="90"/>
        <v>—</v>
      </c>
      <c r="G2804" s="5" t="s">
        <v>146</v>
      </c>
    </row>
    <row r="2805" spans="1:7" x14ac:dyDescent="0.2">
      <c r="A2805" s="3" t="str">
        <f t="shared" si="89"/>
        <v>Prescrire des substances contrôléesNunavutInfirmières psychiatriques autorisées</v>
      </c>
      <c r="B2805" s="3" t="s">
        <v>164</v>
      </c>
      <c r="C2805" s="5" t="s">
        <v>120</v>
      </c>
      <c r="D2805" s="5" t="s">
        <v>37</v>
      </c>
      <c r="E2805" s="33" t="s">
        <v>88</v>
      </c>
      <c r="F2805" s="56" t="str">
        <f t="shared" si="90"/>
        <v>—</v>
      </c>
      <c r="G2805" s="5" t="s">
        <v>146</v>
      </c>
    </row>
    <row r="2806" spans="1:7" x14ac:dyDescent="0.2">
      <c r="A2806" s="3" t="str">
        <f t="shared" si="89"/>
        <v>Administrer des substances contrôlées NunavutInfirmières psychiatriques autorisées</v>
      </c>
      <c r="B2806" s="3" t="s">
        <v>164</v>
      </c>
      <c r="C2806" s="5" t="s">
        <v>120</v>
      </c>
      <c r="D2806" s="5" t="s">
        <v>37</v>
      </c>
      <c r="E2806" s="114" t="s">
        <v>190</v>
      </c>
      <c r="F2806" s="56" t="str">
        <f t="shared" si="90"/>
        <v>—</v>
      </c>
      <c r="G2806" s="5" t="s">
        <v>146</v>
      </c>
    </row>
    <row r="2807" spans="1:7" x14ac:dyDescent="0.2">
      <c r="A2807" s="3" t="str">
        <f t="shared" si="89"/>
        <v>Prescrire des vaccinsNunavutInfirmières psychiatriques autorisées</v>
      </c>
      <c r="B2807" s="3" t="s">
        <v>164</v>
      </c>
      <c r="C2807" s="5" t="s">
        <v>120</v>
      </c>
      <c r="D2807" s="5" t="s">
        <v>37</v>
      </c>
      <c r="E2807" s="33" t="s">
        <v>89</v>
      </c>
      <c r="F2807" s="56" t="str">
        <f t="shared" si="90"/>
        <v>—</v>
      </c>
      <c r="G2807" s="5" t="s">
        <v>146</v>
      </c>
    </row>
    <row r="2808" spans="1:7" x14ac:dyDescent="0.2">
      <c r="A2808" s="3" t="str">
        <f t="shared" si="89"/>
        <v>Administrer des vaccinsNunavutInfirmières psychiatriques autorisées</v>
      </c>
      <c r="B2808" s="3" t="s">
        <v>164</v>
      </c>
      <c r="C2808" s="5" t="s">
        <v>120</v>
      </c>
      <c r="D2808" s="5" t="s">
        <v>37</v>
      </c>
      <c r="E2808" s="114" t="s">
        <v>189</v>
      </c>
      <c r="F2808" s="56" t="str">
        <f t="shared" si="90"/>
        <v>—</v>
      </c>
      <c r="G2808" s="5" t="s">
        <v>146</v>
      </c>
    </row>
    <row r="2809" spans="1:7" x14ac:dyDescent="0.2">
      <c r="A2809" s="3" t="str">
        <f t="shared" si="89"/>
        <v>Gérer le travail et l’accouchement de manière autonome NunavutInfirmières psychiatriques autorisées</v>
      </c>
      <c r="B2809" s="3" t="s">
        <v>165</v>
      </c>
      <c r="C2809" s="5" t="s">
        <v>120</v>
      </c>
      <c r="D2809" s="5" t="s">
        <v>37</v>
      </c>
      <c r="E2809" s="33" t="s">
        <v>91</v>
      </c>
      <c r="F2809" s="56" t="str">
        <f t="shared" si="90"/>
        <v>—</v>
      </c>
      <c r="G2809" s="5" t="s">
        <v>146</v>
      </c>
    </row>
    <row r="2810" spans="1:7" x14ac:dyDescent="0.2">
      <c r="A2810" s="3" t="str">
        <f t="shared" si="89"/>
        <v>Confirmer un décèsNunavutInfirmières psychiatriques autorisées</v>
      </c>
      <c r="B2810" s="3" t="s">
        <v>165</v>
      </c>
      <c r="C2810" s="5" t="s">
        <v>120</v>
      </c>
      <c r="D2810" s="5" t="s">
        <v>37</v>
      </c>
      <c r="E2810" s="33" t="s">
        <v>92</v>
      </c>
      <c r="F2810" s="56" t="str">
        <f t="shared" si="90"/>
        <v>—</v>
      </c>
      <c r="G2810" s="5" t="s">
        <v>146</v>
      </c>
    </row>
    <row r="2811" spans="1:7" x14ac:dyDescent="0.2">
      <c r="A2811" s="3" t="str">
        <f t="shared" si="89"/>
        <v>Admettre des patients à l’hôpital et leur accorder un congéNunavutInfirmières psychiatriques autorisées</v>
      </c>
      <c r="B2811" s="3" t="s">
        <v>165</v>
      </c>
      <c r="C2811" s="5" t="s">
        <v>120</v>
      </c>
      <c r="D2811" s="5" t="s">
        <v>37</v>
      </c>
      <c r="E2811" s="33" t="s">
        <v>93</v>
      </c>
      <c r="F2811" s="56" t="str">
        <f t="shared" si="90"/>
        <v>—</v>
      </c>
      <c r="G2811" s="5" t="s">
        <v>146</v>
      </c>
    </row>
    <row r="2812" spans="1:7" x14ac:dyDescent="0.2">
      <c r="A2812" s="3" t="str">
        <f t="shared" si="89"/>
        <v>Certifier un décès (c.-à.-d. remplir le certificat de décès)NunavutInfirmières psychiatriques autorisées</v>
      </c>
      <c r="B2812" s="3" t="s">
        <v>165</v>
      </c>
      <c r="C2812" s="5" t="s">
        <v>120</v>
      </c>
      <c r="D2812" s="5" t="s">
        <v>37</v>
      </c>
      <c r="E2812" s="33" t="s">
        <v>94</v>
      </c>
      <c r="F2812" s="56" t="str">
        <f t="shared" si="90"/>
        <v>—</v>
      </c>
      <c r="G2812" s="5" t="s">
        <v>146</v>
      </c>
    </row>
    <row r="2813" spans="1:7" x14ac:dyDescent="0.2">
      <c r="A2813" s="3" t="str">
        <f t="shared" si="89"/>
        <v>Effectuer un examen médical pour le permis de conduireNunavutInfirmières psychiatriques autorisées</v>
      </c>
      <c r="B2813" s="3" t="s">
        <v>165</v>
      </c>
      <c r="C2813" s="5" t="s">
        <v>120</v>
      </c>
      <c r="D2813" s="5" t="s">
        <v>37</v>
      </c>
      <c r="E2813" s="33" t="s">
        <v>95</v>
      </c>
      <c r="F2813" s="56" t="str">
        <f t="shared" si="90"/>
        <v>—</v>
      </c>
      <c r="G2813" s="5" t="s">
        <v>146</v>
      </c>
    </row>
    <row r="2814" spans="1:7" x14ac:dyDescent="0.2">
      <c r="A2814" s="3" t="str">
        <f t="shared" si="89"/>
        <v>Remplir les formulaires d’invalidité fédérauxNunavutInfirmières psychiatriques autorisées</v>
      </c>
      <c r="B2814" s="3" t="s">
        <v>165</v>
      </c>
      <c r="C2814" s="5" t="s">
        <v>120</v>
      </c>
      <c r="D2814" s="5" t="s">
        <v>37</v>
      </c>
      <c r="E2814" s="33" t="s">
        <v>96</v>
      </c>
      <c r="F2814" s="56" t="str">
        <f t="shared" si="90"/>
        <v>—</v>
      </c>
      <c r="G2814" s="5" t="s">
        <v>146</v>
      </c>
    </row>
    <row r="2815" spans="1:7" x14ac:dyDescent="0.2">
      <c r="A2815" s="3" t="str">
        <f t="shared" si="89"/>
        <v>Remplir les formulaires médicaux provinciaux ou territoriauxNunavutInfirmières psychiatriques autorisées</v>
      </c>
      <c r="B2815" s="3" t="s">
        <v>165</v>
      </c>
      <c r="C2815" s="5" t="s">
        <v>120</v>
      </c>
      <c r="D2815" s="5" t="s">
        <v>37</v>
      </c>
      <c r="E2815" s="33" t="s">
        <v>97</v>
      </c>
      <c r="F2815" s="56" t="str">
        <f t="shared" si="90"/>
        <v>—</v>
      </c>
      <c r="G2815" s="5" t="s">
        <v>146</v>
      </c>
    </row>
    <row r="2816" spans="1:7" x14ac:dyDescent="0.2">
      <c r="A2816" s="3" t="str">
        <f t="shared" si="89"/>
        <v>Signer les formulaires d’obtention de vignette pour personnes handicapéesNunavutInfirmières psychiatriques autorisées</v>
      </c>
      <c r="B2816" s="3" t="s">
        <v>165</v>
      </c>
      <c r="C2816" s="5" t="s">
        <v>120</v>
      </c>
      <c r="D2816" s="5" t="s">
        <v>37</v>
      </c>
      <c r="E2816" s="33" t="s">
        <v>98</v>
      </c>
      <c r="F2816" s="56" t="str">
        <f t="shared" si="90"/>
        <v>—</v>
      </c>
      <c r="G2816" s="5" t="s">
        <v>146</v>
      </c>
    </row>
    <row r="2817" spans="1:7" x14ac:dyDescent="0.2">
      <c r="A2817" s="3" t="str">
        <f t="shared" si="89"/>
        <v>Admettre des patients à des établissements de soins de longue durée NunavutInfirmières psychiatriques autorisées</v>
      </c>
      <c r="B2817" s="3" t="s">
        <v>165</v>
      </c>
      <c r="C2817" s="5" t="s">
        <v>120</v>
      </c>
      <c r="D2817" s="5" t="s">
        <v>37</v>
      </c>
      <c r="E2817" s="33" t="s">
        <v>99</v>
      </c>
      <c r="F2817" s="56" t="str">
        <f t="shared" si="90"/>
        <v>—</v>
      </c>
      <c r="G2817" s="5" t="s">
        <v>146</v>
      </c>
    </row>
    <row r="2818" spans="1:7" x14ac:dyDescent="0.2">
      <c r="A2818" s="3" t="str">
        <f t="shared" si="89"/>
        <v>Remplir la Formule 1 d’admission non volontaire à l’hôpital NunavutInfirmières psychiatriques autorisées</v>
      </c>
      <c r="B2818" s="3" t="s">
        <v>165</v>
      </c>
      <c r="C2818" s="5" t="s">
        <v>120</v>
      </c>
      <c r="D2818" s="5" t="s">
        <v>37</v>
      </c>
      <c r="E2818" s="33" t="s">
        <v>100</v>
      </c>
      <c r="F2818" s="56" t="str">
        <f t="shared" si="90"/>
        <v>—</v>
      </c>
      <c r="G2818" s="5" t="s">
        <v>146</v>
      </c>
    </row>
    <row r="2819" spans="1:7" x14ac:dyDescent="0.2">
      <c r="A2819" s="3" t="str">
        <f t="shared" si="89"/>
        <v>Tenir une clinique de gestion des maladies (soin des pieds, diabète) NunavutInfirmières psychiatriques autorisées</v>
      </c>
      <c r="B2819" s="3" t="s">
        <v>165</v>
      </c>
      <c r="C2819" s="5" t="s">
        <v>120</v>
      </c>
      <c r="D2819" s="5" t="s">
        <v>37</v>
      </c>
      <c r="E2819" s="114" t="s">
        <v>101</v>
      </c>
      <c r="F2819" s="56" t="str">
        <f t="shared" si="90"/>
        <v>—</v>
      </c>
      <c r="G2819" s="5" t="s">
        <v>146</v>
      </c>
    </row>
    <row r="2820" spans="1:7" x14ac:dyDescent="0.2">
      <c r="D2820" s="5"/>
      <c r="E2820" s="22"/>
      <c r="F2820" s="56"/>
    </row>
    <row r="2821" spans="1:7" x14ac:dyDescent="0.2">
      <c r="D2821" s="5"/>
      <c r="E2821" s="22"/>
      <c r="F2821" s="56"/>
    </row>
    <row r="2822" spans="1:7" x14ac:dyDescent="0.2">
      <c r="D2822" s="5"/>
      <c r="E2822" s="22"/>
      <c r="F2822" s="56"/>
    </row>
    <row r="2823" spans="1:7" x14ac:dyDescent="0.2">
      <c r="D2823" s="5"/>
      <c r="E2823" s="22"/>
      <c r="F2823" s="56"/>
    </row>
    <row r="2824" spans="1:7" x14ac:dyDescent="0.2">
      <c r="D2824" s="5"/>
      <c r="E2824" s="23"/>
      <c r="F2824" s="56"/>
    </row>
    <row r="2825" spans="1:7" x14ac:dyDescent="0.2">
      <c r="D2825" s="5"/>
      <c r="E2825" s="23"/>
      <c r="F2825" s="56"/>
    </row>
    <row r="2826" spans="1:7" x14ac:dyDescent="0.2">
      <c r="D2826" s="5"/>
      <c r="E2826" s="22"/>
      <c r="F2826" s="56"/>
    </row>
    <row r="2827" spans="1:7" x14ac:dyDescent="0.2">
      <c r="D2827" s="5"/>
      <c r="E2827" s="22"/>
      <c r="F2827" s="56"/>
    </row>
    <row r="2828" spans="1:7" x14ac:dyDescent="0.2">
      <c r="D2828" s="5"/>
      <c r="E2828" s="114"/>
      <c r="F2828" s="56"/>
    </row>
    <row r="2829" spans="1:7" x14ac:dyDescent="0.2">
      <c r="D2829" s="5"/>
      <c r="E2829" s="114"/>
      <c r="F2829" s="56"/>
    </row>
    <row r="2830" spans="1:7" x14ac:dyDescent="0.2">
      <c r="D2830" s="5"/>
      <c r="E2830" s="114"/>
      <c r="F2830" s="56"/>
    </row>
    <row r="2831" spans="1:7" x14ac:dyDescent="0.2">
      <c r="D2831" s="5"/>
      <c r="E2831" s="33"/>
      <c r="F2831" s="56"/>
    </row>
    <row r="2832" spans="1:7" x14ac:dyDescent="0.2">
      <c r="D2832" s="5"/>
      <c r="E2832" s="22"/>
      <c r="F2832" s="56"/>
    </row>
    <row r="2833" spans="4:6" x14ac:dyDescent="0.2">
      <c r="D2833" s="5"/>
      <c r="E2833" s="22"/>
      <c r="F2833" s="56"/>
    </row>
    <row r="2834" spans="4:6" x14ac:dyDescent="0.2">
      <c r="D2834" s="5"/>
      <c r="E2834" s="89"/>
      <c r="F2834" s="56"/>
    </row>
    <row r="2835" spans="4:6" x14ac:dyDescent="0.2">
      <c r="D2835" s="5"/>
      <c r="E2835" s="89"/>
      <c r="F2835" s="56"/>
    </row>
    <row r="2836" spans="4:6" x14ac:dyDescent="0.2">
      <c r="D2836" s="5"/>
      <c r="E2836" s="89"/>
      <c r="F2836" s="56"/>
    </row>
    <row r="2837" spans="4:6" x14ac:dyDescent="0.2">
      <c r="D2837" s="5"/>
      <c r="E2837" s="33"/>
      <c r="F2837" s="56"/>
    </row>
    <row r="2838" spans="4:6" x14ac:dyDescent="0.2">
      <c r="D2838" s="5"/>
      <c r="E2838" s="114"/>
      <c r="F2838" s="56"/>
    </row>
    <row r="2839" spans="4:6" x14ac:dyDescent="0.2">
      <c r="D2839" s="5"/>
      <c r="E2839" s="114"/>
      <c r="F2839" s="56"/>
    </row>
    <row r="2840" spans="4:6" x14ac:dyDescent="0.2">
      <c r="D2840" s="5"/>
      <c r="E2840" s="114"/>
      <c r="F2840" s="56"/>
    </row>
    <row r="2841" spans="4:6" x14ac:dyDescent="0.2">
      <c r="D2841" s="5"/>
      <c r="E2841" s="33"/>
      <c r="F2841" s="56"/>
    </row>
    <row r="2842" spans="4:6" x14ac:dyDescent="0.2">
      <c r="D2842" s="5"/>
      <c r="E2842" s="33"/>
      <c r="F2842" s="56"/>
    </row>
    <row r="2843" spans="4:6" x14ac:dyDescent="0.2">
      <c r="D2843" s="5"/>
      <c r="E2843" s="114"/>
      <c r="F2843" s="56"/>
    </row>
    <row r="2844" spans="4:6" x14ac:dyDescent="0.2">
      <c r="D2844" s="5"/>
      <c r="E2844" s="114"/>
      <c r="F2844" s="56"/>
    </row>
    <row r="2845" spans="4:6" x14ac:dyDescent="0.2">
      <c r="D2845" s="5"/>
      <c r="E2845" s="119"/>
      <c r="F2845" s="56"/>
    </row>
    <row r="2846" spans="4:6" x14ac:dyDescent="0.2">
      <c r="D2846" s="5"/>
      <c r="E2846" s="33"/>
      <c r="F2846" s="56"/>
    </row>
    <row r="2847" spans="4:6" x14ac:dyDescent="0.2">
      <c r="D2847" s="5"/>
      <c r="E2847" s="33"/>
      <c r="F2847" s="56"/>
    </row>
    <row r="2848" spans="4:6" x14ac:dyDescent="0.2">
      <c r="D2848" s="5"/>
      <c r="E2848" s="33"/>
      <c r="F2848" s="56"/>
    </row>
    <row r="2849" spans="4:6" x14ac:dyDescent="0.2">
      <c r="D2849" s="5"/>
      <c r="E2849" s="33"/>
      <c r="F2849" s="56"/>
    </row>
    <row r="2850" spans="4:6" x14ac:dyDescent="0.2">
      <c r="D2850" s="5"/>
      <c r="E2850" s="33"/>
      <c r="F2850" s="56"/>
    </row>
    <row r="2851" spans="4:6" x14ac:dyDescent="0.2">
      <c r="D2851" s="5"/>
      <c r="E2851" s="33"/>
      <c r="F2851" s="56"/>
    </row>
    <row r="2852" spans="4:6" x14ac:dyDescent="0.2">
      <c r="D2852" s="5"/>
      <c r="E2852" s="33"/>
      <c r="F2852" s="56"/>
    </row>
    <row r="2853" spans="4:6" x14ac:dyDescent="0.2">
      <c r="D2853" s="5"/>
      <c r="E2853" s="33"/>
      <c r="F2853" s="56"/>
    </row>
    <row r="2854" spans="4:6" x14ac:dyDescent="0.2">
      <c r="D2854" s="5"/>
      <c r="E2854" s="33"/>
      <c r="F2854" s="56"/>
    </row>
    <row r="2855" spans="4:6" x14ac:dyDescent="0.2">
      <c r="D2855" s="5"/>
      <c r="E2855" s="114"/>
      <c r="F2855" s="56"/>
    </row>
    <row r="2856" spans="4:6" x14ac:dyDescent="0.2">
      <c r="D2856" s="5"/>
      <c r="E2856" s="114"/>
      <c r="F2856" s="56"/>
    </row>
    <row r="2857" spans="4:6" x14ac:dyDescent="0.2">
      <c r="D2857" s="5"/>
      <c r="E2857" s="115"/>
      <c r="F2857" s="56"/>
    </row>
    <row r="2858" spans="4:6" x14ac:dyDescent="0.2">
      <c r="D2858" s="5"/>
      <c r="E2858" s="114"/>
      <c r="F2858" s="56"/>
    </row>
    <row r="2859" spans="4:6" x14ac:dyDescent="0.2">
      <c r="D2859" s="5"/>
      <c r="E2859" s="114"/>
      <c r="F2859" s="56"/>
    </row>
    <row r="2860" spans="4:6" x14ac:dyDescent="0.2">
      <c r="D2860" s="5"/>
      <c r="E2860" s="114"/>
      <c r="F2860" s="56"/>
    </row>
    <row r="2861" spans="4:6" x14ac:dyDescent="0.2">
      <c r="D2861" s="5"/>
      <c r="E2861" s="114"/>
      <c r="F2861" s="56"/>
    </row>
    <row r="2862" spans="4:6" x14ac:dyDescent="0.2">
      <c r="D2862" s="5"/>
      <c r="E2862" s="114"/>
      <c r="F2862" s="56"/>
    </row>
    <row r="2863" spans="4:6" x14ac:dyDescent="0.2">
      <c r="D2863" s="5"/>
      <c r="E2863" s="114"/>
      <c r="F2863" s="56"/>
    </row>
    <row r="2864" spans="4:6" x14ac:dyDescent="0.2">
      <c r="D2864" s="5"/>
      <c r="E2864" s="33"/>
      <c r="F2864" s="56"/>
    </row>
    <row r="2865" spans="4:6" x14ac:dyDescent="0.2">
      <c r="D2865" s="5"/>
      <c r="E2865" s="33"/>
      <c r="F2865" s="56"/>
    </row>
    <row r="2866" spans="4:6" x14ac:dyDescent="0.2">
      <c r="D2866" s="5"/>
      <c r="E2866" s="33"/>
      <c r="F2866" s="56"/>
    </row>
    <row r="2867" spans="4:6" x14ac:dyDescent="0.2">
      <c r="D2867" s="5"/>
      <c r="E2867" s="114"/>
      <c r="F2867" s="56"/>
    </row>
    <row r="2868" spans="4:6" x14ac:dyDescent="0.2">
      <c r="D2868" s="5"/>
      <c r="E2868" s="114"/>
      <c r="F2868" s="56"/>
    </row>
    <row r="2869" spans="4:6" x14ac:dyDescent="0.2">
      <c r="D2869" s="5"/>
      <c r="E2869" s="33"/>
      <c r="F2869" s="56"/>
    </row>
    <row r="2870" spans="4:6" x14ac:dyDescent="0.2">
      <c r="D2870" s="5"/>
      <c r="E2870" s="114"/>
      <c r="F2870" s="56"/>
    </row>
    <row r="2871" spans="4:6" x14ac:dyDescent="0.2">
      <c r="D2871" s="5"/>
      <c r="E2871" s="33"/>
      <c r="F2871" s="56"/>
    </row>
    <row r="2872" spans="4:6" x14ac:dyDescent="0.2">
      <c r="D2872" s="5"/>
      <c r="E2872" s="114"/>
      <c r="F2872" s="56"/>
    </row>
    <row r="2873" spans="4:6" x14ac:dyDescent="0.2">
      <c r="D2873" s="5"/>
      <c r="E2873" s="33"/>
      <c r="F2873" s="56"/>
    </row>
    <row r="2874" spans="4:6" x14ac:dyDescent="0.2">
      <c r="D2874" s="5"/>
      <c r="E2874" s="33"/>
      <c r="F2874" s="56"/>
    </row>
    <row r="2875" spans="4:6" x14ac:dyDescent="0.2">
      <c r="D2875" s="5"/>
      <c r="E2875" s="33"/>
      <c r="F2875" s="56"/>
    </row>
    <row r="2876" spans="4:6" x14ac:dyDescent="0.2">
      <c r="D2876" s="5"/>
      <c r="E2876" s="33"/>
      <c r="F2876" s="56"/>
    </row>
    <row r="2877" spans="4:6" x14ac:dyDescent="0.2">
      <c r="D2877" s="5"/>
      <c r="E2877" s="33"/>
      <c r="F2877" s="56"/>
    </row>
    <row r="2878" spans="4:6" x14ac:dyDescent="0.2">
      <c r="D2878" s="5"/>
      <c r="E2878" s="33"/>
      <c r="F2878" s="56"/>
    </row>
    <row r="2879" spans="4:6" x14ac:dyDescent="0.2">
      <c r="D2879" s="5"/>
      <c r="E2879" s="33"/>
      <c r="F2879" s="56"/>
    </row>
    <row r="2880" spans="4:6" x14ac:dyDescent="0.2">
      <c r="D2880" s="5"/>
      <c r="E2880" s="33"/>
      <c r="F2880" s="56"/>
    </row>
    <row r="2881" spans="4:6" x14ac:dyDescent="0.2">
      <c r="D2881" s="5"/>
      <c r="E2881" s="33"/>
      <c r="F2881" s="56"/>
    </row>
    <row r="2882" spans="4:6" x14ac:dyDescent="0.2">
      <c r="D2882" s="5"/>
      <c r="E2882" s="33"/>
      <c r="F2882" s="56"/>
    </row>
    <row r="2883" spans="4:6" x14ac:dyDescent="0.2">
      <c r="D2883" s="5"/>
      <c r="E2883" s="114"/>
      <c r="F2883" s="56"/>
    </row>
  </sheetData>
  <autoFilter ref="A2:J2819" xr:uid="{00000000-0001-0000-0900-000000000000}">
    <filterColumn colId="3">
      <customFilters>
        <customFilter operator="notEqual" val=" "/>
      </customFilters>
    </filterColumn>
  </autoFilter>
  <conditionalFormatting sqref="G2697">
    <cfRule type="containsText" dxfId="4" priority="5" operator="containsText" text="0">
      <formula>NOT(ISERROR(SEARCH("0",G2697)))</formula>
    </cfRule>
  </conditionalFormatting>
  <conditionalFormatting sqref="G2746:G2748 G2753:G2755 G2725">
    <cfRule type="containsText" dxfId="3" priority="4" operator="containsText" text="0">
      <formula>NOT(ISERROR(SEARCH("0",G2725)))</formula>
    </cfRule>
  </conditionalFormatting>
  <conditionalFormatting sqref="G2745 G2749:G2752 G2714:G2729 G2709:G2712">
    <cfRule type="containsText" dxfId="2" priority="3" operator="containsText" text="0">
      <formula>NOT(ISERROR(SEARCH("0",G2709)))</formula>
    </cfRule>
  </conditionalFormatting>
  <conditionalFormatting sqref="G2682:G2684 G2689:G2691 G2661">
    <cfRule type="containsText" dxfId="1" priority="2" operator="containsText" text="0">
      <formula>NOT(ISERROR(SEARCH("0",G2661)))</formula>
    </cfRule>
  </conditionalFormatting>
  <conditionalFormatting sqref="G2681 G2685:G2687 G2646:G2648 G2655 G2650:G2652">
    <cfRule type="containsText" dxfId="0" priority="1" operator="containsText" text="0">
      <formula>NOT(ISERROR(SEARCH("0",G2646)))</formula>
    </cfRule>
  </conditionalFormatting>
  <dataValidations count="1">
    <dataValidation allowBlank="1" showErrorMessage="1" sqref="E344 E2425:E2433 E277:E278 E2580:E2581 E2583 I18:I19 E24 E2105:E2113 E2516:E2517 E88 E2169:E2177 E21:E22 E152 E2233:E2241 E85:E86 E216 E2297:E2305 E149:E150 E280 E2361:E2369 E213:E214 E600 E122:E130 E533:E534 E408 E2489:E2497 E341:E342 E472 E2553:E2561 E405:E406 E536 E58:E66 E469:E470 E664 E186:E194 E597:E598 E728 E250:E258 E661:E662 E792 E314:E322 E725:E726 E856 E378:E386 E789:E790 E919 E442:E450 E853:E854 E983 E506:E514 E916:E917 E1047 E570:E578 E980:E981 E1111 E634:E642 E1044:E1045 E1175 E698:E706 E1108:E1109 E1239 E762:E770 E1172:E1173 E1303 E826:E834 E1236:E1237 E1367 E890:E898 E1300:E1301 E1431 E953:E961 E1364:E1365 E1495 E1017:E1025 E1428:E1429 E1559 E1081:E1089 E1492:E1493 E1623 E1145:E1153 E1556:E1557 E1687 E1209:E1217 E1620:E1621 E1751 E1273:E1281 E1684:E1685 E1815 E1337:E1345 E1748:E1749 E1879 E1401:E1409 E1812:E1813 E1943 E1465:E1473 E1876:E1877 E2007 E1529:E1537 E1940:E1941 E2071 E1593:E1601 E2004:E2005 E2135 E1657:E1665 E2068:E2069 E2199 E1721:E1729 E2132:E2133 E2263 E1785:E1793 E2196:E2197 E2327 E1849:E1857 E2260:E2261 E2391 E1913:E1921 E2324:E2325 E2455 E1977:E1985 E2388:E2389 E2519 E2041:E2049 E2452:E2453 I21 I55:I63 E2617:E2625 E2682:E2690 E2648 E2645:E2646 E2746:E2754 E2712 E2709:E2710 E2810:E2818 E2776 E2773:E2774 E2874:E2882 E2840 E2837:E2838 G2754 G2748:G2752 G2746 G2646 G2682:G2687 G2655 G2689:G2690" xr:uid="{00000000-0002-0000-0900-000000000000}"/>
  </dataValidations>
  <pageMargins left="0.7" right="0.7" top="0.75" bottom="0.75" header="0.3" footer="0.3"/>
  <pageSetup orientation="portrait" r:id="rId1"/>
  <headerFooter>
    <oddFooter>&amp;L&amp;L&amp;"Arial"&amp;9© 2022 CIHI&amp;R&amp;R&amp;"Arial"&amp;9&amp;P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Champs d'exercice</vt:lpstr>
      <vt:lpstr>Avis aux lecteurs</vt:lpstr>
      <vt:lpstr>Table des matières</vt:lpstr>
      <vt:lpstr>Par province ou territoire</vt:lpstr>
      <vt:lpstr>Par type de dispensateur</vt:lpstr>
      <vt:lpstr>Données sur les IA </vt:lpstr>
      <vt:lpstr>Données sur les IPA</vt:lpstr>
      <vt:lpstr>Données sur les IAA</vt:lpstr>
      <vt:lpstr>Table1RawData</vt:lpstr>
      <vt:lpstr>Validation des données</vt:lpstr>
      <vt:lpstr>VisualData3(Pie)</vt:lpstr>
      <vt:lpstr>'Avis aux lecteurs'!Print_Area</vt:lpstr>
      <vt:lpstr>'Champs d''exercice'!Print_Area</vt:lpstr>
      <vt:lpstr>'Données sur les IA '!Print_Area</vt:lpstr>
      <vt:lpstr>'Données sur les IAA'!Print_Area</vt:lpstr>
      <vt:lpstr>'Données sur les IPA'!Print_Area</vt:lpstr>
      <vt:lpstr>'Par province ou territoire'!Print_Area</vt:lpstr>
      <vt:lpstr>'Par type de dispensateur'!Print_Area</vt:lpstr>
      <vt:lpstr>'Table des matières'!Print_Area</vt:lpstr>
      <vt:lpstr>Title..E73</vt:lpstr>
      <vt:lpstr>Title..F65.5</vt:lpstr>
      <vt:lpstr>Title..L65.4</vt:lpstr>
      <vt:lpstr>Title..M65.6</vt:lpstr>
      <vt:lpstr>Title..M70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Champs d’exercice de la main-d’œuvre de la santé, 2021 — tableaux de données</dc:title>
  <dc:subject>Aperçu des champs d’exercice des infirmières praticiennes, des infirmières autorisées, des infirmières psychiatriques autorisées et des infirmières auxiliaires autorisées au Canada en date de décembre 2021.</dc:subject>
  <dc:creator/>
  <cp:lastModifiedBy>Patrick Caron</cp:lastModifiedBy>
  <dcterms:created xsi:type="dcterms:W3CDTF">2022-05-20T20:25:36Z</dcterms:created>
  <dcterms:modified xsi:type="dcterms:W3CDTF">2022-07-22T12:26:37Z</dcterms:modified>
</cp:coreProperties>
</file>