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xmlns:mc="http://schemas.openxmlformats.org/markup-compatibility/2006">
    <mc:Choice Requires="x15">
      <x15ac:absPath xmlns:x15ac="http://schemas.microsoft.com/office/spreadsheetml/2010/11/ac" url="\\OTTFS01\User\Groups\Creative_Language_Services\350_Publishing\2022\Design\Health_Workforce_Info\Scope_of_Practice\Data_Tables\Web\"/>
    </mc:Choice>
  </mc:AlternateContent>
  <xr:revisionPtr revIDLastSave="0" documentId="13_ncr:1_{F4E09ED2-FD30-4DB0-9C47-63AB313716E5}" xr6:coauthVersionLast="47" xr6:coauthVersionMax="47" xr10:uidLastSave="{00000000-0000-0000-0000-000000000000}"/>
  <workbookProtection workbookAlgorithmName="SHA-512" workbookHashValue="VJNL2a/jN6//QCHt6WsJNaYWm5C7tEik1+4d3/PdZq++QqMXF2oQNx3UE44sMbu15xNZaLRIHPh1b/dW39zfmw==" workbookSaltValue="EsQC7H0x5P1mKTw4jIg+PA==" workbookSpinCount="100000" lockStructure="1"/>
  <bookViews>
    <workbookView xWindow="-120" yWindow="-120" windowWidth="29040" windowHeight="15840" tabRatio="697" xr2:uid="{50414ABC-C921-4258-A80F-8E67E1C87336}"/>
  </bookViews>
  <sheets>
    <sheet name="Scopes of Practice" sheetId="6" r:id="rId1"/>
    <sheet name="Notes to readers" sheetId="7" r:id="rId2"/>
    <sheet name="Table of contents" sheetId="8" r:id="rId3"/>
    <sheet name="By jurisdiction" sheetId="17" r:id="rId4"/>
    <sheet name="By provider type" sheetId="5" r:id="rId5"/>
    <sheet name="RN data" sheetId="23" r:id="rId6"/>
    <sheet name="RPN data" sheetId="24" r:id="rId7"/>
    <sheet name="LPN data" sheetId="25" r:id="rId8"/>
    <sheet name="Table1RawData" sheetId="4" state="hidden" r:id="rId9"/>
    <sheet name="Data validation" sheetId="2" state="hidden" r:id="rId10"/>
    <sheet name="VisualData3(Pie)" sheetId="18" state="hidden" r:id="rId11"/>
  </sheets>
  <definedNames>
    <definedName name="_xlnm._FilterDatabase" localSheetId="8" hidden="1">Table1RawData!$A$2:$J$2818</definedName>
    <definedName name="_xlnm._FilterDatabase" localSheetId="10" hidden="1">'VisualData3(Pie)'!$A$1:$F$67</definedName>
    <definedName name="_xlnm.Print_Area" localSheetId="3">'By jurisdiction'!$A$3:$E$100</definedName>
    <definedName name="_xlnm.Print_Area" localSheetId="4">'By provider type'!$A$3:$M$97</definedName>
    <definedName name="_xlnm.Print_Area" localSheetId="7">'LPN data'!$A$3:$S$80</definedName>
    <definedName name="_xlnm.Print_Area" localSheetId="1">'Notes to readers'!$A$1:$A$22</definedName>
    <definedName name="_xlnm.Print_Area" localSheetId="5">'RN data'!$A$3:$R$78</definedName>
    <definedName name="_xlnm.Print_Area" localSheetId="6">'RPN data'!$3:$79</definedName>
    <definedName name="_xlnm.Print_Area" localSheetId="0">'Scopes of Practice'!$A$2:$A$22</definedName>
    <definedName name="_xlnm.Print_Area" localSheetId="2">'Table of contents'!$A$1:$A$6</definedName>
    <definedName name="Title..E73">'By jurisdiction'!$A$11</definedName>
    <definedName name="Title..F65.5">'RPN data'!$A$4</definedName>
    <definedName name="Title..L65.3">#REF!</definedName>
    <definedName name="Title..L65.4">'RN data'!$A$4</definedName>
    <definedName name="Title..M65.6">'LPN data'!$A$4</definedName>
    <definedName name="Title..M70">'By provider type'!$A$9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 i="17" l="1"/>
  <c r="A8" i="17"/>
  <c r="F1056" i="4"/>
  <c r="F1057" i="4"/>
  <c r="A2769" i="4" l="1"/>
  <c r="F2769" i="4"/>
  <c r="A2770" i="4"/>
  <c r="F2770" i="4"/>
  <c r="A2771" i="4"/>
  <c r="F2771" i="4"/>
  <c r="A2705" i="4"/>
  <c r="F2705" i="4"/>
  <c r="A2706" i="4"/>
  <c r="F2706" i="4"/>
  <c r="A2707" i="4"/>
  <c r="F2707" i="4"/>
  <c r="A2576" i="4"/>
  <c r="F2576" i="4"/>
  <c r="A2577" i="4"/>
  <c r="F2577" i="4"/>
  <c r="A2578" i="4"/>
  <c r="F2578" i="4"/>
  <c r="A2512" i="4"/>
  <c r="F2512" i="4"/>
  <c r="A2513" i="4"/>
  <c r="F2513" i="4"/>
  <c r="A2514" i="4"/>
  <c r="F2514" i="4"/>
  <c r="A2448" i="4"/>
  <c r="F2448" i="4"/>
  <c r="A2449" i="4"/>
  <c r="F2449" i="4"/>
  <c r="A2450" i="4"/>
  <c r="F2450" i="4"/>
  <c r="A2384" i="4"/>
  <c r="F2384" i="4"/>
  <c r="A2385" i="4"/>
  <c r="F2385" i="4"/>
  <c r="A2386" i="4"/>
  <c r="F2386" i="4"/>
  <c r="A2320" i="4"/>
  <c r="F2320" i="4"/>
  <c r="A2321" i="4"/>
  <c r="F2321" i="4"/>
  <c r="A2322" i="4"/>
  <c r="F2322" i="4"/>
  <c r="A2192" i="4"/>
  <c r="F2192" i="4"/>
  <c r="A2193" i="4"/>
  <c r="F2193" i="4"/>
  <c r="A2194" i="4"/>
  <c r="F2194" i="4"/>
  <c r="A2128" i="4"/>
  <c r="F2128" i="4"/>
  <c r="A2129" i="4"/>
  <c r="F2129" i="4"/>
  <c r="A2130" i="4"/>
  <c r="F2130" i="4"/>
  <c r="A2064" i="4"/>
  <c r="F2064" i="4"/>
  <c r="A2065" i="4"/>
  <c r="F2065" i="4"/>
  <c r="A2066" i="4"/>
  <c r="F2066" i="4"/>
  <c r="A1936" i="4"/>
  <c r="F1936" i="4"/>
  <c r="A1937" i="4"/>
  <c r="F1937" i="4"/>
  <c r="A1938" i="4"/>
  <c r="F1938" i="4"/>
  <c r="A1872" i="4"/>
  <c r="F1872" i="4"/>
  <c r="A1873" i="4"/>
  <c r="F1873" i="4"/>
  <c r="A1874" i="4"/>
  <c r="F1874" i="4"/>
  <c r="A1808" i="4"/>
  <c r="F1808" i="4"/>
  <c r="A1809" i="4"/>
  <c r="F1809" i="4"/>
  <c r="A1810" i="4"/>
  <c r="F1810" i="4"/>
  <c r="A1680" i="4"/>
  <c r="F1680" i="4"/>
  <c r="A1681" i="4"/>
  <c r="F1681" i="4"/>
  <c r="A1682" i="4"/>
  <c r="F1682" i="4"/>
  <c r="A1616" i="4"/>
  <c r="F1616" i="4"/>
  <c r="A1617" i="4"/>
  <c r="F1617" i="4"/>
  <c r="A1618" i="4"/>
  <c r="F1618" i="4"/>
  <c r="A1552" i="4"/>
  <c r="F1552" i="4"/>
  <c r="A1553" i="4"/>
  <c r="F1553" i="4"/>
  <c r="A1554" i="4"/>
  <c r="F1554" i="4"/>
  <c r="A1424" i="4"/>
  <c r="F1424" i="4"/>
  <c r="A1425" i="4"/>
  <c r="F1425" i="4"/>
  <c r="A1426" i="4"/>
  <c r="F1426" i="4"/>
  <c r="A1360" i="4"/>
  <c r="F1360" i="4"/>
  <c r="A1361" i="4"/>
  <c r="F1361" i="4"/>
  <c r="A1362" i="4"/>
  <c r="F1362" i="4"/>
  <c r="A1296" i="4"/>
  <c r="F1296" i="4"/>
  <c r="A1297" i="4"/>
  <c r="F1297" i="4"/>
  <c r="A1298" i="4"/>
  <c r="F1298" i="4"/>
  <c r="A1168" i="4"/>
  <c r="F1168" i="4"/>
  <c r="A1169" i="4"/>
  <c r="F1169" i="4"/>
  <c r="A1170" i="4"/>
  <c r="F1170" i="4"/>
  <c r="A1104" i="4"/>
  <c r="F1104" i="4"/>
  <c r="A1105" i="4"/>
  <c r="F1105" i="4"/>
  <c r="A1106" i="4"/>
  <c r="F1106" i="4"/>
  <c r="A1040" i="4"/>
  <c r="F1040" i="4"/>
  <c r="A1041" i="4"/>
  <c r="F1041" i="4"/>
  <c r="A1042" i="4"/>
  <c r="F1042" i="4"/>
  <c r="A912" i="4"/>
  <c r="F912" i="4"/>
  <c r="A913" i="4"/>
  <c r="F913" i="4"/>
  <c r="A914" i="4"/>
  <c r="F914" i="4"/>
  <c r="A849" i="4"/>
  <c r="F849" i="4"/>
  <c r="A850" i="4"/>
  <c r="F850" i="4"/>
  <c r="A851" i="4"/>
  <c r="F851" i="4"/>
  <c r="A721" i="4"/>
  <c r="F721" i="4"/>
  <c r="A722" i="4"/>
  <c r="F722" i="4"/>
  <c r="A723" i="4"/>
  <c r="F723" i="4"/>
  <c r="A657" i="4"/>
  <c r="F657" i="4"/>
  <c r="A658" i="4"/>
  <c r="F658" i="4"/>
  <c r="A659" i="4"/>
  <c r="F659" i="4"/>
  <c r="A593" i="4"/>
  <c r="F593" i="4"/>
  <c r="A594" i="4"/>
  <c r="F594" i="4"/>
  <c r="A595" i="4"/>
  <c r="F595" i="4"/>
  <c r="A465" i="4"/>
  <c r="F465" i="4"/>
  <c r="A466" i="4"/>
  <c r="F466" i="4"/>
  <c r="A467" i="4"/>
  <c r="F467" i="4"/>
  <c r="A401" i="4"/>
  <c r="F401" i="4"/>
  <c r="A402" i="4"/>
  <c r="F402" i="4"/>
  <c r="A403" i="4"/>
  <c r="F403" i="4"/>
  <c r="A337" i="4"/>
  <c r="F337" i="4"/>
  <c r="A338" i="4"/>
  <c r="F338" i="4"/>
  <c r="A339" i="4"/>
  <c r="F339" i="4"/>
  <c r="A209" i="4"/>
  <c r="F209" i="4"/>
  <c r="A210" i="4"/>
  <c r="F210" i="4"/>
  <c r="A211" i="4"/>
  <c r="F211" i="4"/>
  <c r="A145" i="4"/>
  <c r="F145" i="4"/>
  <c r="A146" i="4"/>
  <c r="F146" i="4"/>
  <c r="A147" i="4"/>
  <c r="F147" i="4"/>
  <c r="A81" i="4"/>
  <c r="F81" i="4"/>
  <c r="A82" i="4"/>
  <c r="F82" i="4"/>
  <c r="A83" i="4"/>
  <c r="F83" i="4"/>
  <c r="F2818" i="4" l="1"/>
  <c r="A2818" i="4"/>
  <c r="F2817" i="4"/>
  <c r="A2817" i="4"/>
  <c r="F2816" i="4"/>
  <c r="A2816" i="4"/>
  <c r="F2815" i="4"/>
  <c r="A2815" i="4"/>
  <c r="F2814" i="4"/>
  <c r="A2814" i="4"/>
  <c r="F2813" i="4"/>
  <c r="A2813" i="4"/>
  <c r="F2812" i="4"/>
  <c r="A2812" i="4"/>
  <c r="F2811" i="4"/>
  <c r="A2811" i="4"/>
  <c r="F2810" i="4"/>
  <c r="A2810" i="4"/>
  <c r="F2809" i="4"/>
  <c r="A2809" i="4"/>
  <c r="F2808" i="4"/>
  <c r="A2808" i="4"/>
  <c r="F2807" i="4"/>
  <c r="A2807" i="4"/>
  <c r="F2806" i="4"/>
  <c r="A2806" i="4"/>
  <c r="F2805" i="4"/>
  <c r="A2805" i="4"/>
  <c r="F2804" i="4"/>
  <c r="A2804" i="4"/>
  <c r="F2803" i="4"/>
  <c r="A2803" i="4"/>
  <c r="F2802" i="4"/>
  <c r="A2802" i="4"/>
  <c r="F2801" i="4"/>
  <c r="A2801" i="4"/>
  <c r="F2800" i="4"/>
  <c r="A2800" i="4"/>
  <c r="F2799" i="4"/>
  <c r="A2799" i="4"/>
  <c r="F2798" i="4"/>
  <c r="A2798" i="4"/>
  <c r="F2797" i="4"/>
  <c r="A2797" i="4"/>
  <c r="F2796" i="4"/>
  <c r="A2796" i="4"/>
  <c r="F2795" i="4"/>
  <c r="A2795" i="4"/>
  <c r="F2794" i="4"/>
  <c r="A2794" i="4"/>
  <c r="F2793" i="4"/>
  <c r="A2793" i="4"/>
  <c r="F2792" i="4"/>
  <c r="A2792" i="4"/>
  <c r="F2791" i="4"/>
  <c r="A2791" i="4"/>
  <c r="F2790" i="4"/>
  <c r="A2790" i="4"/>
  <c r="F2789" i="4"/>
  <c r="A2789" i="4"/>
  <c r="F2788" i="4"/>
  <c r="A2788" i="4"/>
  <c r="F2787" i="4"/>
  <c r="A2787" i="4"/>
  <c r="F2786" i="4"/>
  <c r="A2786" i="4"/>
  <c r="F2785" i="4"/>
  <c r="A2785" i="4"/>
  <c r="F2784" i="4"/>
  <c r="A2784" i="4"/>
  <c r="F2783" i="4"/>
  <c r="A2783" i="4"/>
  <c r="F2782" i="4"/>
  <c r="A2782" i="4"/>
  <c r="F2781" i="4"/>
  <c r="A2781" i="4"/>
  <c r="F2780" i="4"/>
  <c r="A2780" i="4"/>
  <c r="F2779" i="4"/>
  <c r="A2779" i="4"/>
  <c r="F2778" i="4"/>
  <c r="A2778" i="4"/>
  <c r="F2777" i="4"/>
  <c r="A2777" i="4"/>
  <c r="F2776" i="4"/>
  <c r="A2776" i="4"/>
  <c r="F2775" i="4"/>
  <c r="A2775" i="4"/>
  <c r="F2774" i="4"/>
  <c r="A2774" i="4"/>
  <c r="F2773" i="4"/>
  <c r="A2773" i="4"/>
  <c r="F2772" i="4"/>
  <c r="A2772" i="4"/>
  <c r="F2768" i="4"/>
  <c r="A2768" i="4"/>
  <c r="F2767" i="4"/>
  <c r="A2767" i="4"/>
  <c r="F2766" i="4"/>
  <c r="A2766" i="4"/>
  <c r="F2765" i="4"/>
  <c r="A2765" i="4"/>
  <c r="F2764" i="4"/>
  <c r="A2764" i="4"/>
  <c r="F2763" i="4"/>
  <c r="A2763" i="4"/>
  <c r="F2762" i="4"/>
  <c r="A2762" i="4"/>
  <c r="F2761" i="4"/>
  <c r="A2761" i="4"/>
  <c r="F2760" i="4"/>
  <c r="A2760" i="4"/>
  <c r="F2759" i="4"/>
  <c r="A2759" i="4"/>
  <c r="F2758" i="4"/>
  <c r="A2758" i="4"/>
  <c r="F2757" i="4"/>
  <c r="A2757" i="4"/>
  <c r="F2756" i="4"/>
  <c r="A2756" i="4"/>
  <c r="F2755" i="4"/>
  <c r="A2755" i="4"/>
  <c r="F2754" i="4"/>
  <c r="A2754" i="4"/>
  <c r="F2753" i="4"/>
  <c r="A2753" i="4"/>
  <c r="F2752" i="4"/>
  <c r="A2752" i="4"/>
  <c r="F2751" i="4"/>
  <c r="A2751" i="4"/>
  <c r="F2750" i="4"/>
  <c r="A2750" i="4"/>
  <c r="F2749" i="4"/>
  <c r="A2749" i="4"/>
  <c r="F2748" i="4"/>
  <c r="A2748" i="4"/>
  <c r="F2747" i="4"/>
  <c r="A2747" i="4"/>
  <c r="F2746" i="4"/>
  <c r="A2746" i="4"/>
  <c r="F2745" i="4"/>
  <c r="A2745" i="4"/>
  <c r="F2744" i="4"/>
  <c r="A2744" i="4"/>
  <c r="F2743" i="4"/>
  <c r="A2743" i="4"/>
  <c r="F2742" i="4"/>
  <c r="A2742" i="4"/>
  <c r="F2741" i="4"/>
  <c r="A2741" i="4"/>
  <c r="F2740" i="4"/>
  <c r="A2740" i="4"/>
  <c r="F2739" i="4"/>
  <c r="A2739" i="4"/>
  <c r="F2738" i="4"/>
  <c r="A2738" i="4"/>
  <c r="F2737" i="4"/>
  <c r="A2737" i="4"/>
  <c r="F2736" i="4"/>
  <c r="A2736" i="4"/>
  <c r="F2735" i="4"/>
  <c r="A2735" i="4"/>
  <c r="F2734" i="4"/>
  <c r="A2734" i="4"/>
  <c r="F2733" i="4"/>
  <c r="A2733" i="4"/>
  <c r="F2732" i="4"/>
  <c r="A2732" i="4"/>
  <c r="F2731" i="4"/>
  <c r="A2731" i="4"/>
  <c r="F2730" i="4"/>
  <c r="A2730" i="4"/>
  <c r="F2729" i="4"/>
  <c r="A2729" i="4"/>
  <c r="F2728" i="4"/>
  <c r="A2728" i="4"/>
  <c r="F2727" i="4"/>
  <c r="A2727" i="4"/>
  <c r="F2726" i="4"/>
  <c r="A2726" i="4"/>
  <c r="F2725" i="4"/>
  <c r="A2725" i="4"/>
  <c r="F2724" i="4"/>
  <c r="A2724" i="4"/>
  <c r="F2723" i="4"/>
  <c r="A2723" i="4"/>
  <c r="F2722" i="4"/>
  <c r="A2722" i="4"/>
  <c r="F2721" i="4"/>
  <c r="A2721" i="4"/>
  <c r="F2720" i="4"/>
  <c r="A2720" i="4"/>
  <c r="F2719" i="4"/>
  <c r="A2719" i="4"/>
  <c r="F2718" i="4"/>
  <c r="A2718" i="4"/>
  <c r="F2717" i="4"/>
  <c r="A2717" i="4"/>
  <c r="F2716" i="4"/>
  <c r="A2716" i="4"/>
  <c r="F2715" i="4"/>
  <c r="A2715" i="4"/>
  <c r="F2714" i="4"/>
  <c r="A2714" i="4"/>
  <c r="F2713" i="4"/>
  <c r="A2713" i="4"/>
  <c r="F2712" i="4"/>
  <c r="A2712" i="4"/>
  <c r="F2711" i="4"/>
  <c r="A2711" i="4"/>
  <c r="F2710" i="4"/>
  <c r="A2710" i="4"/>
  <c r="F2709" i="4"/>
  <c r="A2709" i="4"/>
  <c r="F2708" i="4"/>
  <c r="A2708" i="4"/>
  <c r="F2704" i="4"/>
  <c r="A2704" i="4"/>
  <c r="F2703" i="4"/>
  <c r="A2703" i="4"/>
  <c r="F2702" i="4"/>
  <c r="A2702" i="4"/>
  <c r="F2701" i="4"/>
  <c r="A2701" i="4"/>
  <c r="F2700" i="4"/>
  <c r="A2700" i="4"/>
  <c r="F2699" i="4"/>
  <c r="A2699" i="4"/>
  <c r="F2698" i="4"/>
  <c r="A2698" i="4"/>
  <c r="F2697" i="4"/>
  <c r="A2697" i="4"/>
  <c r="F2696" i="4"/>
  <c r="A2696" i="4"/>
  <c r="F2695" i="4"/>
  <c r="A2695" i="4"/>
  <c r="F2694" i="4"/>
  <c r="A2694" i="4"/>
  <c r="F2693" i="4"/>
  <c r="A2693" i="4"/>
  <c r="F2692" i="4"/>
  <c r="A2692" i="4"/>
  <c r="F2691" i="4"/>
  <c r="A2691" i="4"/>
  <c r="A8" i="5"/>
  <c r="A1076" i="4" l="1"/>
  <c r="A3" i="5"/>
  <c r="A3" i="17"/>
  <c r="A2626" i="4" l="1"/>
  <c r="F2626" i="4"/>
  <c r="A67" i="4"/>
  <c r="A68" i="4"/>
  <c r="A69" i="4"/>
  <c r="A70" i="4"/>
  <c r="A71" i="4"/>
  <c r="A72" i="4"/>
  <c r="A73" i="4"/>
  <c r="A74" i="4"/>
  <c r="A75" i="4"/>
  <c r="A76" i="4"/>
  <c r="A77" i="4"/>
  <c r="A78" i="4"/>
  <c r="A79" i="4"/>
  <c r="A80"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323" i="4"/>
  <c r="A324" i="4"/>
  <c r="A325" i="4"/>
  <c r="A326" i="4"/>
  <c r="A327" i="4"/>
  <c r="A328" i="4"/>
  <c r="A329" i="4"/>
  <c r="A330" i="4"/>
  <c r="A331" i="4"/>
  <c r="A332" i="4"/>
  <c r="A333" i="4"/>
  <c r="A334" i="4"/>
  <c r="A335" i="4"/>
  <c r="A336"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4" i="4"/>
  <c r="A405" i="4"/>
  <c r="A406" i="4"/>
  <c r="A407" i="4"/>
  <c r="A408" i="4"/>
  <c r="A409" i="4"/>
  <c r="A410" i="4"/>
  <c r="A411" i="4"/>
  <c r="A412" i="4"/>
  <c r="A413" i="4"/>
  <c r="A414" i="4"/>
  <c r="A415" i="4"/>
  <c r="A416" i="4"/>
  <c r="A417" i="4"/>
  <c r="A418" i="4"/>
  <c r="A419" i="4"/>
  <c r="A420" i="4"/>
  <c r="A421" i="4"/>
  <c r="A422" i="4"/>
  <c r="A423" i="4"/>
  <c r="A424" i="4"/>
  <c r="A425" i="4"/>
  <c r="A426" i="4"/>
  <c r="A427" i="4"/>
  <c r="A428" i="4"/>
  <c r="A429" i="4"/>
  <c r="A430" i="4"/>
  <c r="A431" i="4"/>
  <c r="A432" i="4"/>
  <c r="A433" i="4"/>
  <c r="A434" i="4"/>
  <c r="A435" i="4"/>
  <c r="A436" i="4"/>
  <c r="A437" i="4"/>
  <c r="A438" i="4"/>
  <c r="A439" i="4"/>
  <c r="A440" i="4"/>
  <c r="A441" i="4"/>
  <c r="A442" i="4"/>
  <c r="A443" i="4"/>
  <c r="A444" i="4"/>
  <c r="A445" i="4"/>
  <c r="A446" i="4"/>
  <c r="A447" i="4"/>
  <c r="A448" i="4"/>
  <c r="A449" i="4"/>
  <c r="A450" i="4"/>
  <c r="A451" i="4"/>
  <c r="A452" i="4"/>
  <c r="A453" i="4"/>
  <c r="A454" i="4"/>
  <c r="A455" i="4"/>
  <c r="A456" i="4"/>
  <c r="A457" i="4"/>
  <c r="A458" i="4"/>
  <c r="A459" i="4"/>
  <c r="A460" i="4"/>
  <c r="A461" i="4"/>
  <c r="A462" i="4"/>
  <c r="A463" i="4"/>
  <c r="A464" i="4"/>
  <c r="A468" i="4"/>
  <c r="A469" i="4"/>
  <c r="A470" i="4"/>
  <c r="A471" i="4"/>
  <c r="A472" i="4"/>
  <c r="A473" i="4"/>
  <c r="A474" i="4"/>
  <c r="A475" i="4"/>
  <c r="A476" i="4"/>
  <c r="A477" i="4"/>
  <c r="A478" i="4"/>
  <c r="A479" i="4"/>
  <c r="A480" i="4"/>
  <c r="A481" i="4"/>
  <c r="A482" i="4"/>
  <c r="A483" i="4"/>
  <c r="A484" i="4"/>
  <c r="A485" i="4"/>
  <c r="A486" i="4"/>
  <c r="A487" i="4"/>
  <c r="A488" i="4"/>
  <c r="A489" i="4"/>
  <c r="A490" i="4"/>
  <c r="A491" i="4"/>
  <c r="A492" i="4"/>
  <c r="A493" i="4"/>
  <c r="A494" i="4"/>
  <c r="A495" i="4"/>
  <c r="A496" i="4"/>
  <c r="A497" i="4"/>
  <c r="A498" i="4"/>
  <c r="A499" i="4"/>
  <c r="A500" i="4"/>
  <c r="A501" i="4"/>
  <c r="A502" i="4"/>
  <c r="A503" i="4"/>
  <c r="A504" i="4"/>
  <c r="A505" i="4"/>
  <c r="A506" i="4"/>
  <c r="A507" i="4"/>
  <c r="A508" i="4"/>
  <c r="A509" i="4"/>
  <c r="A510" i="4"/>
  <c r="A511" i="4"/>
  <c r="A512" i="4"/>
  <c r="A513" i="4"/>
  <c r="A514" i="4"/>
  <c r="A579" i="4"/>
  <c r="A580" i="4"/>
  <c r="A581" i="4"/>
  <c r="A582" i="4"/>
  <c r="A583" i="4"/>
  <c r="A584" i="4"/>
  <c r="A585" i="4"/>
  <c r="A586" i="4"/>
  <c r="A587" i="4"/>
  <c r="A588" i="4"/>
  <c r="A589" i="4"/>
  <c r="A590" i="4"/>
  <c r="A591" i="4"/>
  <c r="A592" i="4"/>
  <c r="A596" i="4"/>
  <c r="A597" i="4"/>
  <c r="A598" i="4"/>
  <c r="A599" i="4"/>
  <c r="A600" i="4"/>
  <c r="A601" i="4"/>
  <c r="A602" i="4"/>
  <c r="A603" i="4"/>
  <c r="A604" i="4"/>
  <c r="A605" i="4"/>
  <c r="A606" i="4"/>
  <c r="A607" i="4"/>
  <c r="A608" i="4"/>
  <c r="A609" i="4"/>
  <c r="A610" i="4"/>
  <c r="A611" i="4"/>
  <c r="A612" i="4"/>
  <c r="A613" i="4"/>
  <c r="A614" i="4"/>
  <c r="A615" i="4"/>
  <c r="A616" i="4"/>
  <c r="A617" i="4"/>
  <c r="A618" i="4"/>
  <c r="A619" i="4"/>
  <c r="A620" i="4"/>
  <c r="A621" i="4"/>
  <c r="A622" i="4"/>
  <c r="A623" i="4"/>
  <c r="A624" i="4"/>
  <c r="A625" i="4"/>
  <c r="A626" i="4"/>
  <c r="A627" i="4"/>
  <c r="A628" i="4"/>
  <c r="A629" i="4"/>
  <c r="A630" i="4"/>
  <c r="A631" i="4"/>
  <c r="A632" i="4"/>
  <c r="A633" i="4"/>
  <c r="A634" i="4"/>
  <c r="A635" i="4"/>
  <c r="A636" i="4"/>
  <c r="A637" i="4"/>
  <c r="A638" i="4"/>
  <c r="A639" i="4"/>
  <c r="A640" i="4"/>
  <c r="A641" i="4"/>
  <c r="A642" i="4"/>
  <c r="A643" i="4"/>
  <c r="A644" i="4"/>
  <c r="A645" i="4"/>
  <c r="A646" i="4"/>
  <c r="A647" i="4"/>
  <c r="A648" i="4"/>
  <c r="A649" i="4"/>
  <c r="A650" i="4"/>
  <c r="A651" i="4"/>
  <c r="A652" i="4"/>
  <c r="A653" i="4"/>
  <c r="A654" i="4"/>
  <c r="A655" i="4"/>
  <c r="A656" i="4"/>
  <c r="A660" i="4"/>
  <c r="A661" i="4"/>
  <c r="A662" i="4"/>
  <c r="A663" i="4"/>
  <c r="A664" i="4"/>
  <c r="A665" i="4"/>
  <c r="A666" i="4"/>
  <c r="A667" i="4"/>
  <c r="A668" i="4"/>
  <c r="A669" i="4"/>
  <c r="A670" i="4"/>
  <c r="A671" i="4"/>
  <c r="A672" i="4"/>
  <c r="A673" i="4"/>
  <c r="A674" i="4"/>
  <c r="A675" i="4"/>
  <c r="A676" i="4"/>
  <c r="A677" i="4"/>
  <c r="A678" i="4"/>
  <c r="A679" i="4"/>
  <c r="A680" i="4"/>
  <c r="A681" i="4"/>
  <c r="A682" i="4"/>
  <c r="A683" i="4"/>
  <c r="A684" i="4"/>
  <c r="A685" i="4"/>
  <c r="A686" i="4"/>
  <c r="A687" i="4"/>
  <c r="A688" i="4"/>
  <c r="A689" i="4"/>
  <c r="A690" i="4"/>
  <c r="A691" i="4"/>
  <c r="A692" i="4"/>
  <c r="A693" i="4"/>
  <c r="A694" i="4"/>
  <c r="A695" i="4"/>
  <c r="A696" i="4"/>
  <c r="A697" i="4"/>
  <c r="A698" i="4"/>
  <c r="A699" i="4"/>
  <c r="A700" i="4"/>
  <c r="A701" i="4"/>
  <c r="A702" i="4"/>
  <c r="A703" i="4"/>
  <c r="A704" i="4"/>
  <c r="A705" i="4"/>
  <c r="A706" i="4"/>
  <c r="A707" i="4"/>
  <c r="A708" i="4"/>
  <c r="A709" i="4"/>
  <c r="A710" i="4"/>
  <c r="A711" i="4"/>
  <c r="A712" i="4"/>
  <c r="A713" i="4"/>
  <c r="A714" i="4"/>
  <c r="A715" i="4"/>
  <c r="A716" i="4"/>
  <c r="A717" i="4"/>
  <c r="A718" i="4"/>
  <c r="A719" i="4"/>
  <c r="A720" i="4"/>
  <c r="A724" i="4"/>
  <c r="A725" i="4"/>
  <c r="A726" i="4"/>
  <c r="A727" i="4"/>
  <c r="A728" i="4"/>
  <c r="A729" i="4"/>
  <c r="A730" i="4"/>
  <c r="A731" i="4"/>
  <c r="A732" i="4"/>
  <c r="A733" i="4"/>
  <c r="A734" i="4"/>
  <c r="A735" i="4"/>
  <c r="A736" i="4"/>
  <c r="A737" i="4"/>
  <c r="A738" i="4"/>
  <c r="A739" i="4"/>
  <c r="A740" i="4"/>
  <c r="A741" i="4"/>
  <c r="A742" i="4"/>
  <c r="A743" i="4"/>
  <c r="A744" i="4"/>
  <c r="A745" i="4"/>
  <c r="A746" i="4"/>
  <c r="A747" i="4"/>
  <c r="A748" i="4"/>
  <c r="A749" i="4"/>
  <c r="A750" i="4"/>
  <c r="A751" i="4"/>
  <c r="A752" i="4"/>
  <c r="A753" i="4"/>
  <c r="A754" i="4"/>
  <c r="A755" i="4"/>
  <c r="A756" i="4"/>
  <c r="A757" i="4"/>
  <c r="A758" i="4"/>
  <c r="A759" i="4"/>
  <c r="A760" i="4"/>
  <c r="A761" i="4"/>
  <c r="A762" i="4"/>
  <c r="A763" i="4"/>
  <c r="A764" i="4"/>
  <c r="A765" i="4"/>
  <c r="A766" i="4"/>
  <c r="A767" i="4"/>
  <c r="A768" i="4"/>
  <c r="A769" i="4"/>
  <c r="A770" i="4"/>
  <c r="A835" i="4"/>
  <c r="A836" i="4"/>
  <c r="A837" i="4"/>
  <c r="A838" i="4"/>
  <c r="A839" i="4"/>
  <c r="A840" i="4"/>
  <c r="A841" i="4"/>
  <c r="A842" i="4"/>
  <c r="A843" i="4"/>
  <c r="A844" i="4"/>
  <c r="A845" i="4"/>
  <c r="A846" i="4"/>
  <c r="A847" i="4"/>
  <c r="A848" i="4"/>
  <c r="A852" i="4"/>
  <c r="A853" i="4"/>
  <c r="A854" i="4"/>
  <c r="A855" i="4"/>
  <c r="A856" i="4"/>
  <c r="A857" i="4"/>
  <c r="A858" i="4"/>
  <c r="A859" i="4"/>
  <c r="A860" i="4"/>
  <c r="A861" i="4"/>
  <c r="A862" i="4"/>
  <c r="A863" i="4"/>
  <c r="A864" i="4"/>
  <c r="A865" i="4"/>
  <c r="A866" i="4"/>
  <c r="A867" i="4"/>
  <c r="A868" i="4"/>
  <c r="A869" i="4"/>
  <c r="A870" i="4"/>
  <c r="A871" i="4"/>
  <c r="A872" i="4"/>
  <c r="A873" i="4"/>
  <c r="A874" i="4"/>
  <c r="A875" i="4"/>
  <c r="A876" i="4"/>
  <c r="A877" i="4"/>
  <c r="A878" i="4"/>
  <c r="A879" i="4"/>
  <c r="A880" i="4"/>
  <c r="A881" i="4"/>
  <c r="A882" i="4"/>
  <c r="A883" i="4"/>
  <c r="A884" i="4"/>
  <c r="A885" i="4"/>
  <c r="A886" i="4"/>
  <c r="A887" i="4"/>
  <c r="A888" i="4"/>
  <c r="A889" i="4"/>
  <c r="A890" i="4"/>
  <c r="A891" i="4"/>
  <c r="A892" i="4"/>
  <c r="A893" i="4"/>
  <c r="A894" i="4"/>
  <c r="A895" i="4"/>
  <c r="A896" i="4"/>
  <c r="A897" i="4"/>
  <c r="A898" i="4"/>
  <c r="A899" i="4"/>
  <c r="A900" i="4"/>
  <c r="A901" i="4"/>
  <c r="A902" i="4"/>
  <c r="A903" i="4"/>
  <c r="A904" i="4"/>
  <c r="A905" i="4"/>
  <c r="A906" i="4"/>
  <c r="A907" i="4"/>
  <c r="A908" i="4"/>
  <c r="A909" i="4"/>
  <c r="A910" i="4"/>
  <c r="A911" i="4"/>
  <c r="A915" i="4"/>
  <c r="A916" i="4"/>
  <c r="A917" i="4"/>
  <c r="A918" i="4"/>
  <c r="A919" i="4"/>
  <c r="A920" i="4"/>
  <c r="A921" i="4"/>
  <c r="A922" i="4"/>
  <c r="A923" i="4"/>
  <c r="A924" i="4"/>
  <c r="A925" i="4"/>
  <c r="A926" i="4"/>
  <c r="A927" i="4"/>
  <c r="A928" i="4"/>
  <c r="A929" i="4"/>
  <c r="A930" i="4"/>
  <c r="A931" i="4"/>
  <c r="A932" i="4"/>
  <c r="A933" i="4"/>
  <c r="A934" i="4"/>
  <c r="A935" i="4"/>
  <c r="A936" i="4"/>
  <c r="A937" i="4"/>
  <c r="A938" i="4"/>
  <c r="A939" i="4"/>
  <c r="A940" i="4"/>
  <c r="A941" i="4"/>
  <c r="A942" i="4"/>
  <c r="A943" i="4"/>
  <c r="A944" i="4"/>
  <c r="A945" i="4"/>
  <c r="A946" i="4"/>
  <c r="A947" i="4"/>
  <c r="A948" i="4"/>
  <c r="A949" i="4"/>
  <c r="A950" i="4"/>
  <c r="A951" i="4"/>
  <c r="A952" i="4"/>
  <c r="A953" i="4"/>
  <c r="A954" i="4"/>
  <c r="A955" i="4"/>
  <c r="A956" i="4"/>
  <c r="A957" i="4"/>
  <c r="A958" i="4"/>
  <c r="A959" i="4"/>
  <c r="A960" i="4"/>
  <c r="A961" i="4"/>
  <c r="A1026" i="4"/>
  <c r="A1027" i="4"/>
  <c r="A1028" i="4"/>
  <c r="A1029" i="4"/>
  <c r="A1030" i="4"/>
  <c r="A1031" i="4"/>
  <c r="A1032" i="4"/>
  <c r="A1033" i="4"/>
  <c r="A1034" i="4"/>
  <c r="A1035" i="4"/>
  <c r="A1036" i="4"/>
  <c r="A1037" i="4"/>
  <c r="A1038" i="4"/>
  <c r="A1039" i="4"/>
  <c r="A1043" i="4"/>
  <c r="A1044" i="4"/>
  <c r="A1045" i="4"/>
  <c r="A1046" i="4"/>
  <c r="A1047" i="4"/>
  <c r="A1048" i="4"/>
  <c r="A1049" i="4"/>
  <c r="A1050" i="4"/>
  <c r="A1051" i="4"/>
  <c r="A1052" i="4"/>
  <c r="A1053" i="4"/>
  <c r="A1054" i="4"/>
  <c r="A1055" i="4"/>
  <c r="A1056" i="4"/>
  <c r="A1057" i="4"/>
  <c r="A1058" i="4"/>
  <c r="A1059" i="4"/>
  <c r="A1060" i="4"/>
  <c r="A1061" i="4"/>
  <c r="A1062" i="4"/>
  <c r="A1063" i="4"/>
  <c r="A1064" i="4"/>
  <c r="A1065" i="4"/>
  <c r="A1066" i="4"/>
  <c r="A1067" i="4"/>
  <c r="A1068" i="4"/>
  <c r="A1069" i="4"/>
  <c r="A1070" i="4"/>
  <c r="A1071" i="4"/>
  <c r="A1072" i="4"/>
  <c r="A1073" i="4"/>
  <c r="A1074" i="4"/>
  <c r="A1075" i="4"/>
  <c r="A1077" i="4"/>
  <c r="A1078" i="4"/>
  <c r="A1079" i="4"/>
  <c r="A1080" i="4"/>
  <c r="A1081" i="4"/>
  <c r="A1082" i="4"/>
  <c r="A1083" i="4"/>
  <c r="A1084" i="4"/>
  <c r="A1085" i="4"/>
  <c r="A1086" i="4"/>
  <c r="A1087" i="4"/>
  <c r="A1088" i="4"/>
  <c r="A1089" i="4"/>
  <c r="A1090" i="4"/>
  <c r="A1091" i="4"/>
  <c r="A1092" i="4"/>
  <c r="A1093" i="4"/>
  <c r="A1094" i="4"/>
  <c r="A1095" i="4"/>
  <c r="A1096" i="4"/>
  <c r="A1097" i="4"/>
  <c r="A1098" i="4"/>
  <c r="A1099" i="4"/>
  <c r="A1100" i="4"/>
  <c r="A1101" i="4"/>
  <c r="A1102" i="4"/>
  <c r="A1103" i="4"/>
  <c r="A1107" i="4"/>
  <c r="A1108" i="4"/>
  <c r="A1109" i="4"/>
  <c r="A1110" i="4"/>
  <c r="A1111" i="4"/>
  <c r="A1112" i="4"/>
  <c r="A1113" i="4"/>
  <c r="A1114" i="4"/>
  <c r="A1115" i="4"/>
  <c r="A1116" i="4"/>
  <c r="A1117" i="4"/>
  <c r="A1118" i="4"/>
  <c r="A1119" i="4"/>
  <c r="A1120" i="4"/>
  <c r="A1121" i="4"/>
  <c r="A1122" i="4"/>
  <c r="A1123" i="4"/>
  <c r="A1124" i="4"/>
  <c r="A1125" i="4"/>
  <c r="A1126" i="4"/>
  <c r="A1127" i="4"/>
  <c r="A1128" i="4"/>
  <c r="A1129" i="4"/>
  <c r="A1130" i="4"/>
  <c r="A1131" i="4"/>
  <c r="A1132" i="4"/>
  <c r="A1133" i="4"/>
  <c r="A1134" i="4"/>
  <c r="A1135" i="4"/>
  <c r="A1136" i="4"/>
  <c r="A1137" i="4"/>
  <c r="A1138" i="4"/>
  <c r="A1139" i="4"/>
  <c r="A1140" i="4"/>
  <c r="A1141" i="4"/>
  <c r="A1142" i="4"/>
  <c r="A1143" i="4"/>
  <c r="A1144" i="4"/>
  <c r="A1145" i="4"/>
  <c r="A1146" i="4"/>
  <c r="A1147" i="4"/>
  <c r="A1148" i="4"/>
  <c r="A1149" i="4"/>
  <c r="A1150" i="4"/>
  <c r="A1151" i="4"/>
  <c r="A1152" i="4"/>
  <c r="A1153" i="4"/>
  <c r="A1154" i="4"/>
  <c r="A1155" i="4"/>
  <c r="A1156" i="4"/>
  <c r="A1157" i="4"/>
  <c r="A1158" i="4"/>
  <c r="A1159" i="4"/>
  <c r="A1160" i="4"/>
  <c r="A1161" i="4"/>
  <c r="A1162" i="4"/>
  <c r="A1163" i="4"/>
  <c r="A1164" i="4"/>
  <c r="A1165" i="4"/>
  <c r="A1166" i="4"/>
  <c r="A1167" i="4"/>
  <c r="A1171" i="4"/>
  <c r="A1172" i="4"/>
  <c r="A1173" i="4"/>
  <c r="A1174" i="4"/>
  <c r="A1175" i="4"/>
  <c r="A1176" i="4"/>
  <c r="A1177" i="4"/>
  <c r="A1178" i="4"/>
  <c r="A1179" i="4"/>
  <c r="A1180" i="4"/>
  <c r="A1181" i="4"/>
  <c r="A1182" i="4"/>
  <c r="A1183" i="4"/>
  <c r="A1184" i="4"/>
  <c r="A1185" i="4"/>
  <c r="A1186" i="4"/>
  <c r="A1187" i="4"/>
  <c r="A1188" i="4"/>
  <c r="A1189" i="4"/>
  <c r="A1190" i="4"/>
  <c r="A1191" i="4"/>
  <c r="A1192" i="4"/>
  <c r="A1193" i="4"/>
  <c r="A1194" i="4"/>
  <c r="A1195" i="4"/>
  <c r="A1196" i="4"/>
  <c r="A1197" i="4"/>
  <c r="A1198" i="4"/>
  <c r="A1199" i="4"/>
  <c r="A1200" i="4"/>
  <c r="A1201" i="4"/>
  <c r="A1202" i="4"/>
  <c r="A1203" i="4"/>
  <c r="A1204" i="4"/>
  <c r="A1205" i="4"/>
  <c r="A1206" i="4"/>
  <c r="A1207" i="4"/>
  <c r="A1208" i="4"/>
  <c r="A1209" i="4"/>
  <c r="A1210" i="4"/>
  <c r="A1211" i="4"/>
  <c r="A1212" i="4"/>
  <c r="A1213" i="4"/>
  <c r="A1214" i="4"/>
  <c r="A1215" i="4"/>
  <c r="A1216" i="4"/>
  <c r="A1217" i="4"/>
  <c r="A1282" i="4"/>
  <c r="A1283" i="4"/>
  <c r="A1284" i="4"/>
  <c r="A1285" i="4"/>
  <c r="A1286" i="4"/>
  <c r="A1287" i="4"/>
  <c r="A1288" i="4"/>
  <c r="A1289" i="4"/>
  <c r="A1290" i="4"/>
  <c r="A1291" i="4"/>
  <c r="A1292" i="4"/>
  <c r="A1293" i="4"/>
  <c r="A1294" i="4"/>
  <c r="A1295" i="4"/>
  <c r="A1299" i="4"/>
  <c r="A1300" i="4"/>
  <c r="A1301" i="4"/>
  <c r="A1302" i="4"/>
  <c r="A1303" i="4"/>
  <c r="A1304" i="4"/>
  <c r="A1305" i="4"/>
  <c r="A1306" i="4"/>
  <c r="A1307" i="4"/>
  <c r="A1308" i="4"/>
  <c r="A1309" i="4"/>
  <c r="A1310" i="4"/>
  <c r="A1311" i="4"/>
  <c r="A1312" i="4"/>
  <c r="A1313" i="4"/>
  <c r="A1314" i="4"/>
  <c r="A1315" i="4"/>
  <c r="A1316" i="4"/>
  <c r="A1317" i="4"/>
  <c r="A1318" i="4"/>
  <c r="A1319" i="4"/>
  <c r="A1320" i="4"/>
  <c r="A1321" i="4"/>
  <c r="A1322" i="4"/>
  <c r="A1323" i="4"/>
  <c r="A1324" i="4"/>
  <c r="A1325" i="4"/>
  <c r="A1326" i="4"/>
  <c r="A1327" i="4"/>
  <c r="A1328" i="4"/>
  <c r="A1329" i="4"/>
  <c r="A1330" i="4"/>
  <c r="A1331" i="4"/>
  <c r="A1332" i="4"/>
  <c r="A1333" i="4"/>
  <c r="A1334" i="4"/>
  <c r="A1335" i="4"/>
  <c r="A1336" i="4"/>
  <c r="A1337" i="4"/>
  <c r="A1338" i="4"/>
  <c r="A1339" i="4"/>
  <c r="A1340" i="4"/>
  <c r="A1341" i="4"/>
  <c r="A1342" i="4"/>
  <c r="A1343" i="4"/>
  <c r="A1344" i="4"/>
  <c r="A1345" i="4"/>
  <c r="A1346" i="4"/>
  <c r="A1347" i="4"/>
  <c r="A1348" i="4"/>
  <c r="A1349" i="4"/>
  <c r="A1350" i="4"/>
  <c r="A1351" i="4"/>
  <c r="A1352" i="4"/>
  <c r="A1353" i="4"/>
  <c r="A1354" i="4"/>
  <c r="A1355" i="4"/>
  <c r="A1356" i="4"/>
  <c r="A1357" i="4"/>
  <c r="A1358" i="4"/>
  <c r="A1359" i="4"/>
  <c r="A1363" i="4"/>
  <c r="A1364" i="4"/>
  <c r="A1365" i="4"/>
  <c r="A1366" i="4"/>
  <c r="A1367" i="4"/>
  <c r="A1368" i="4"/>
  <c r="A1369" i="4"/>
  <c r="A1370" i="4"/>
  <c r="A1371" i="4"/>
  <c r="A1372" i="4"/>
  <c r="A1373" i="4"/>
  <c r="A1374" i="4"/>
  <c r="A1375" i="4"/>
  <c r="A1376" i="4"/>
  <c r="A1377" i="4"/>
  <c r="A1378" i="4"/>
  <c r="A1379" i="4"/>
  <c r="A1380" i="4"/>
  <c r="A1381" i="4"/>
  <c r="A1382" i="4"/>
  <c r="A1383" i="4"/>
  <c r="A1384" i="4"/>
  <c r="A1385" i="4"/>
  <c r="A1386" i="4"/>
  <c r="A1387" i="4"/>
  <c r="A1388" i="4"/>
  <c r="A1389" i="4"/>
  <c r="A1390" i="4"/>
  <c r="A1391" i="4"/>
  <c r="A1392" i="4"/>
  <c r="A1393" i="4"/>
  <c r="A1394" i="4"/>
  <c r="A1395" i="4"/>
  <c r="A1396" i="4"/>
  <c r="A1397" i="4"/>
  <c r="A1398" i="4"/>
  <c r="A1399" i="4"/>
  <c r="A1400" i="4"/>
  <c r="A1401" i="4"/>
  <c r="A1402" i="4"/>
  <c r="A1403" i="4"/>
  <c r="A1404" i="4"/>
  <c r="A1405" i="4"/>
  <c r="A1406" i="4"/>
  <c r="A1407" i="4"/>
  <c r="A1408" i="4"/>
  <c r="A1409" i="4"/>
  <c r="A1410" i="4"/>
  <c r="A1411" i="4"/>
  <c r="A1412" i="4"/>
  <c r="A1413" i="4"/>
  <c r="A1414" i="4"/>
  <c r="A1415" i="4"/>
  <c r="A1416" i="4"/>
  <c r="A1417" i="4"/>
  <c r="A1418" i="4"/>
  <c r="A1419" i="4"/>
  <c r="A1420" i="4"/>
  <c r="A1421" i="4"/>
  <c r="A1422" i="4"/>
  <c r="A1423" i="4"/>
  <c r="A1427" i="4"/>
  <c r="A1428" i="4"/>
  <c r="A1429" i="4"/>
  <c r="A1430" i="4"/>
  <c r="A1431" i="4"/>
  <c r="A1432" i="4"/>
  <c r="A1433" i="4"/>
  <c r="A1434" i="4"/>
  <c r="A1435" i="4"/>
  <c r="A1436" i="4"/>
  <c r="A1437" i="4"/>
  <c r="A1438" i="4"/>
  <c r="A1439" i="4"/>
  <c r="A1440" i="4"/>
  <c r="A1441" i="4"/>
  <c r="A1442" i="4"/>
  <c r="A1443" i="4"/>
  <c r="A1444" i="4"/>
  <c r="A1445" i="4"/>
  <c r="A1446" i="4"/>
  <c r="A1447" i="4"/>
  <c r="A1448" i="4"/>
  <c r="A1449" i="4"/>
  <c r="A1450" i="4"/>
  <c r="A1451" i="4"/>
  <c r="A1452" i="4"/>
  <c r="A1453" i="4"/>
  <c r="A1454" i="4"/>
  <c r="A1455" i="4"/>
  <c r="A1456" i="4"/>
  <c r="A1457" i="4"/>
  <c r="A1458" i="4"/>
  <c r="A1459" i="4"/>
  <c r="A1460" i="4"/>
  <c r="A1461" i="4"/>
  <c r="A1462" i="4"/>
  <c r="A1463" i="4"/>
  <c r="A1464" i="4"/>
  <c r="A1465" i="4"/>
  <c r="A1466" i="4"/>
  <c r="A1467" i="4"/>
  <c r="A1468" i="4"/>
  <c r="A1469" i="4"/>
  <c r="A1470" i="4"/>
  <c r="A1471" i="4"/>
  <c r="A1472" i="4"/>
  <c r="A1473" i="4"/>
  <c r="A1538" i="4"/>
  <c r="A1539" i="4"/>
  <c r="A1540" i="4"/>
  <c r="A1541" i="4"/>
  <c r="A1542" i="4"/>
  <c r="A1543" i="4"/>
  <c r="A1544" i="4"/>
  <c r="A1545" i="4"/>
  <c r="A1546" i="4"/>
  <c r="A1547" i="4"/>
  <c r="A1548" i="4"/>
  <c r="A1549" i="4"/>
  <c r="A1550" i="4"/>
  <c r="A1551" i="4"/>
  <c r="A1555" i="4"/>
  <c r="A1556" i="4"/>
  <c r="A1557" i="4"/>
  <c r="A1558" i="4"/>
  <c r="A1559" i="4"/>
  <c r="A1560" i="4"/>
  <c r="A1561" i="4"/>
  <c r="A1562" i="4"/>
  <c r="A1563" i="4"/>
  <c r="A1564" i="4"/>
  <c r="A1565" i="4"/>
  <c r="A1566" i="4"/>
  <c r="A1567" i="4"/>
  <c r="A1568" i="4"/>
  <c r="A1569" i="4"/>
  <c r="A1570" i="4"/>
  <c r="A1571" i="4"/>
  <c r="A1572" i="4"/>
  <c r="A1573" i="4"/>
  <c r="A1574" i="4"/>
  <c r="A1575" i="4"/>
  <c r="A1576" i="4"/>
  <c r="A1577" i="4"/>
  <c r="A1578" i="4"/>
  <c r="A1579" i="4"/>
  <c r="A1580" i="4"/>
  <c r="A1581" i="4"/>
  <c r="A1582" i="4"/>
  <c r="A1583" i="4"/>
  <c r="A1584" i="4"/>
  <c r="A1585" i="4"/>
  <c r="A1586" i="4"/>
  <c r="A1587" i="4"/>
  <c r="A1588" i="4"/>
  <c r="A1589" i="4"/>
  <c r="A1590" i="4"/>
  <c r="A1591" i="4"/>
  <c r="A1592" i="4"/>
  <c r="A1593" i="4"/>
  <c r="A1594" i="4"/>
  <c r="A1595" i="4"/>
  <c r="A1596" i="4"/>
  <c r="A1597" i="4"/>
  <c r="A1598" i="4"/>
  <c r="A1599" i="4"/>
  <c r="A1600" i="4"/>
  <c r="A1601" i="4"/>
  <c r="A1602" i="4"/>
  <c r="A1603" i="4"/>
  <c r="A1604" i="4"/>
  <c r="A1605" i="4"/>
  <c r="A1606" i="4"/>
  <c r="A1607" i="4"/>
  <c r="A1608" i="4"/>
  <c r="A1609" i="4"/>
  <c r="A1610" i="4"/>
  <c r="A1611" i="4"/>
  <c r="A1612" i="4"/>
  <c r="A1613" i="4"/>
  <c r="A1614" i="4"/>
  <c r="A1615" i="4"/>
  <c r="A1619" i="4"/>
  <c r="A1620" i="4"/>
  <c r="A1621" i="4"/>
  <c r="A1622" i="4"/>
  <c r="A1623" i="4"/>
  <c r="A1624" i="4"/>
  <c r="A1625" i="4"/>
  <c r="A1626" i="4"/>
  <c r="A1627" i="4"/>
  <c r="A1628" i="4"/>
  <c r="A1629" i="4"/>
  <c r="A1630" i="4"/>
  <c r="A1631" i="4"/>
  <c r="A1632" i="4"/>
  <c r="A1633" i="4"/>
  <c r="A1634" i="4"/>
  <c r="A1635" i="4"/>
  <c r="A1636" i="4"/>
  <c r="A1637" i="4"/>
  <c r="A1638" i="4"/>
  <c r="A1639" i="4"/>
  <c r="A1640" i="4"/>
  <c r="A1641" i="4"/>
  <c r="A1642" i="4"/>
  <c r="A1643" i="4"/>
  <c r="A1644" i="4"/>
  <c r="A1645" i="4"/>
  <c r="A1646" i="4"/>
  <c r="A1647" i="4"/>
  <c r="A1648" i="4"/>
  <c r="A1649" i="4"/>
  <c r="A1650" i="4"/>
  <c r="A1651" i="4"/>
  <c r="A1652" i="4"/>
  <c r="A1653" i="4"/>
  <c r="A1654" i="4"/>
  <c r="A1655" i="4"/>
  <c r="A1656" i="4"/>
  <c r="A1657" i="4"/>
  <c r="A1658" i="4"/>
  <c r="A1659" i="4"/>
  <c r="A1660" i="4"/>
  <c r="A1661" i="4"/>
  <c r="A1662" i="4"/>
  <c r="A1663" i="4"/>
  <c r="A1664" i="4"/>
  <c r="A1665" i="4"/>
  <c r="A1666" i="4"/>
  <c r="A1667" i="4"/>
  <c r="A1668" i="4"/>
  <c r="A1669" i="4"/>
  <c r="A1670" i="4"/>
  <c r="A1671" i="4"/>
  <c r="A1672" i="4"/>
  <c r="A1673" i="4"/>
  <c r="A1674" i="4"/>
  <c r="A1675" i="4"/>
  <c r="A1676" i="4"/>
  <c r="A1677" i="4"/>
  <c r="A1678" i="4"/>
  <c r="A1679" i="4"/>
  <c r="A1683" i="4"/>
  <c r="A1684" i="4"/>
  <c r="A1685" i="4"/>
  <c r="A1686" i="4"/>
  <c r="A1687" i="4"/>
  <c r="A1688" i="4"/>
  <c r="A1689" i="4"/>
  <c r="A1690" i="4"/>
  <c r="A1691" i="4"/>
  <c r="A1692" i="4"/>
  <c r="A1693" i="4"/>
  <c r="A1694" i="4"/>
  <c r="A1695" i="4"/>
  <c r="A1696" i="4"/>
  <c r="A1697" i="4"/>
  <c r="A1698" i="4"/>
  <c r="A1699" i="4"/>
  <c r="A1700" i="4"/>
  <c r="A1701" i="4"/>
  <c r="A1702" i="4"/>
  <c r="A1703" i="4"/>
  <c r="A1704" i="4"/>
  <c r="A1705" i="4"/>
  <c r="A1706" i="4"/>
  <c r="A1707" i="4"/>
  <c r="A1708" i="4"/>
  <c r="A1709" i="4"/>
  <c r="A1710" i="4"/>
  <c r="A1711" i="4"/>
  <c r="A1712" i="4"/>
  <c r="A1713" i="4"/>
  <c r="A1714" i="4"/>
  <c r="A1715" i="4"/>
  <c r="A1716" i="4"/>
  <c r="A1717" i="4"/>
  <c r="A1718" i="4"/>
  <c r="A1719" i="4"/>
  <c r="A1720" i="4"/>
  <c r="A1721" i="4"/>
  <c r="A1722" i="4"/>
  <c r="A1723" i="4"/>
  <c r="A1724" i="4"/>
  <c r="A1725" i="4"/>
  <c r="A1726" i="4"/>
  <c r="A1727" i="4"/>
  <c r="A1728" i="4"/>
  <c r="A1729" i="4"/>
  <c r="A1794" i="4"/>
  <c r="A1795" i="4"/>
  <c r="A1796" i="4"/>
  <c r="A1797" i="4"/>
  <c r="A1798" i="4"/>
  <c r="A1799" i="4"/>
  <c r="A1800" i="4"/>
  <c r="A1801" i="4"/>
  <c r="A1802" i="4"/>
  <c r="A1803" i="4"/>
  <c r="A1804" i="4"/>
  <c r="A1805" i="4"/>
  <c r="A1806" i="4"/>
  <c r="A1807" i="4"/>
  <c r="A1811" i="4"/>
  <c r="A1812" i="4"/>
  <c r="A1813" i="4"/>
  <c r="A1814" i="4"/>
  <c r="A1815" i="4"/>
  <c r="A1816" i="4"/>
  <c r="A1817" i="4"/>
  <c r="A1818" i="4"/>
  <c r="A1819" i="4"/>
  <c r="A1820" i="4"/>
  <c r="A1821" i="4"/>
  <c r="A1822" i="4"/>
  <c r="A1823" i="4"/>
  <c r="A1824" i="4"/>
  <c r="A1825" i="4"/>
  <c r="A1826" i="4"/>
  <c r="A1827" i="4"/>
  <c r="A1828" i="4"/>
  <c r="A1829" i="4"/>
  <c r="A1830" i="4"/>
  <c r="A1831" i="4"/>
  <c r="A1832" i="4"/>
  <c r="A1833" i="4"/>
  <c r="A1834" i="4"/>
  <c r="A1835" i="4"/>
  <c r="A1836" i="4"/>
  <c r="A1837" i="4"/>
  <c r="A1838" i="4"/>
  <c r="A1839" i="4"/>
  <c r="A1840" i="4"/>
  <c r="A1841" i="4"/>
  <c r="A1842" i="4"/>
  <c r="A1843" i="4"/>
  <c r="A1844" i="4"/>
  <c r="A1845" i="4"/>
  <c r="A1846" i="4"/>
  <c r="A1847" i="4"/>
  <c r="A1848" i="4"/>
  <c r="A1849" i="4"/>
  <c r="A1850" i="4"/>
  <c r="A1851" i="4"/>
  <c r="A1852" i="4"/>
  <c r="A1853" i="4"/>
  <c r="A1854" i="4"/>
  <c r="A1855" i="4"/>
  <c r="A1856" i="4"/>
  <c r="A1857" i="4"/>
  <c r="A1858" i="4"/>
  <c r="A1859" i="4"/>
  <c r="A1860" i="4"/>
  <c r="A1861" i="4"/>
  <c r="A1862" i="4"/>
  <c r="A1863" i="4"/>
  <c r="A1864" i="4"/>
  <c r="A1865" i="4"/>
  <c r="A1866" i="4"/>
  <c r="A1867" i="4"/>
  <c r="A1868" i="4"/>
  <c r="A1869" i="4"/>
  <c r="A1870" i="4"/>
  <c r="A1871" i="4"/>
  <c r="A1875" i="4"/>
  <c r="A1876" i="4"/>
  <c r="A1877" i="4"/>
  <c r="A1878" i="4"/>
  <c r="A1879" i="4"/>
  <c r="A1880" i="4"/>
  <c r="A1881" i="4"/>
  <c r="A1882" i="4"/>
  <c r="A1883" i="4"/>
  <c r="A1884" i="4"/>
  <c r="A1885" i="4"/>
  <c r="A1886" i="4"/>
  <c r="A1887" i="4"/>
  <c r="A1888" i="4"/>
  <c r="A1889" i="4"/>
  <c r="A1890" i="4"/>
  <c r="A1891" i="4"/>
  <c r="A1892" i="4"/>
  <c r="A1893" i="4"/>
  <c r="A1894" i="4"/>
  <c r="A1895" i="4"/>
  <c r="A1896" i="4"/>
  <c r="A1897" i="4"/>
  <c r="A1898" i="4"/>
  <c r="A1899" i="4"/>
  <c r="A1900" i="4"/>
  <c r="A1901" i="4"/>
  <c r="A1902" i="4"/>
  <c r="A1903" i="4"/>
  <c r="A1904" i="4"/>
  <c r="A1905" i="4"/>
  <c r="A1906" i="4"/>
  <c r="A1907" i="4"/>
  <c r="A1908" i="4"/>
  <c r="A1909" i="4"/>
  <c r="A1910" i="4"/>
  <c r="A1911" i="4"/>
  <c r="A1912" i="4"/>
  <c r="A1913" i="4"/>
  <c r="A1914" i="4"/>
  <c r="A1915" i="4"/>
  <c r="A1916" i="4"/>
  <c r="A1917" i="4"/>
  <c r="A1918" i="4"/>
  <c r="A1919" i="4"/>
  <c r="A1920" i="4"/>
  <c r="A1921" i="4"/>
  <c r="A1922" i="4"/>
  <c r="A1923" i="4"/>
  <c r="A1924" i="4"/>
  <c r="A1925" i="4"/>
  <c r="A1926" i="4"/>
  <c r="A1927" i="4"/>
  <c r="A1928" i="4"/>
  <c r="A1929" i="4"/>
  <c r="A1930" i="4"/>
  <c r="A1931" i="4"/>
  <c r="A1932" i="4"/>
  <c r="A1933" i="4"/>
  <c r="A1934" i="4"/>
  <c r="A1935" i="4"/>
  <c r="A1939" i="4"/>
  <c r="A1940" i="4"/>
  <c r="A1941" i="4"/>
  <c r="A1942" i="4"/>
  <c r="A1943" i="4"/>
  <c r="A1944" i="4"/>
  <c r="A1945" i="4"/>
  <c r="A1946" i="4"/>
  <c r="A1947" i="4"/>
  <c r="A1948" i="4"/>
  <c r="A1949" i="4"/>
  <c r="A1950" i="4"/>
  <c r="A1951" i="4"/>
  <c r="A1952" i="4"/>
  <c r="A1953" i="4"/>
  <c r="A1954" i="4"/>
  <c r="A1955" i="4"/>
  <c r="A1956" i="4"/>
  <c r="A1957" i="4"/>
  <c r="A1958" i="4"/>
  <c r="A1959" i="4"/>
  <c r="A1960" i="4"/>
  <c r="A1961" i="4"/>
  <c r="A1962" i="4"/>
  <c r="A1963" i="4"/>
  <c r="A1964" i="4"/>
  <c r="A1965" i="4"/>
  <c r="A1966" i="4"/>
  <c r="A1967" i="4"/>
  <c r="A1968" i="4"/>
  <c r="A1969" i="4"/>
  <c r="A1970" i="4"/>
  <c r="A1971" i="4"/>
  <c r="A1972" i="4"/>
  <c r="A1973" i="4"/>
  <c r="A1974" i="4"/>
  <c r="A1975" i="4"/>
  <c r="A1976" i="4"/>
  <c r="A1977" i="4"/>
  <c r="A1978" i="4"/>
  <c r="A1979" i="4"/>
  <c r="A1980" i="4"/>
  <c r="A1981" i="4"/>
  <c r="A1982" i="4"/>
  <c r="A1983" i="4"/>
  <c r="A1984" i="4"/>
  <c r="A1985" i="4"/>
  <c r="A2050" i="4"/>
  <c r="A2051" i="4"/>
  <c r="A2052" i="4"/>
  <c r="A2053" i="4"/>
  <c r="A2054" i="4"/>
  <c r="A2055" i="4"/>
  <c r="A2056" i="4"/>
  <c r="A2057" i="4"/>
  <c r="A2058" i="4"/>
  <c r="A2059" i="4"/>
  <c r="A2060" i="4"/>
  <c r="A2061" i="4"/>
  <c r="A2062" i="4"/>
  <c r="A2063" i="4"/>
  <c r="A2067" i="4"/>
  <c r="A2068" i="4"/>
  <c r="A2069" i="4"/>
  <c r="A2070" i="4"/>
  <c r="A2071" i="4"/>
  <c r="A2072" i="4"/>
  <c r="A2073" i="4"/>
  <c r="A2074" i="4"/>
  <c r="A2075" i="4"/>
  <c r="A2076" i="4"/>
  <c r="A2077" i="4"/>
  <c r="A2078" i="4"/>
  <c r="A2079" i="4"/>
  <c r="A2080" i="4"/>
  <c r="A2081" i="4"/>
  <c r="A2082" i="4"/>
  <c r="A2083" i="4"/>
  <c r="A2084" i="4"/>
  <c r="A2085" i="4"/>
  <c r="A2086" i="4"/>
  <c r="A2087" i="4"/>
  <c r="A2088" i="4"/>
  <c r="A2089" i="4"/>
  <c r="A2090" i="4"/>
  <c r="A2091" i="4"/>
  <c r="A2092" i="4"/>
  <c r="A2093" i="4"/>
  <c r="A2094" i="4"/>
  <c r="A2095" i="4"/>
  <c r="A2096" i="4"/>
  <c r="A2097" i="4"/>
  <c r="A2098" i="4"/>
  <c r="A2099" i="4"/>
  <c r="A2100" i="4"/>
  <c r="A2101" i="4"/>
  <c r="A2102" i="4"/>
  <c r="A2103" i="4"/>
  <c r="A2104" i="4"/>
  <c r="A2105" i="4"/>
  <c r="A2106" i="4"/>
  <c r="A2107" i="4"/>
  <c r="A2108" i="4"/>
  <c r="A2109" i="4"/>
  <c r="A2110" i="4"/>
  <c r="A2111" i="4"/>
  <c r="A2112" i="4"/>
  <c r="A2113" i="4"/>
  <c r="A2114" i="4"/>
  <c r="A2115" i="4"/>
  <c r="A2116" i="4"/>
  <c r="A2117" i="4"/>
  <c r="A2118" i="4"/>
  <c r="A2119" i="4"/>
  <c r="A2120" i="4"/>
  <c r="A2121" i="4"/>
  <c r="A2122" i="4"/>
  <c r="A2123" i="4"/>
  <c r="A2124" i="4"/>
  <c r="A2125" i="4"/>
  <c r="A2126" i="4"/>
  <c r="A2127" i="4"/>
  <c r="A2131" i="4"/>
  <c r="A2132" i="4"/>
  <c r="A2133" i="4"/>
  <c r="A2134" i="4"/>
  <c r="A2135" i="4"/>
  <c r="A2136" i="4"/>
  <c r="A2137" i="4"/>
  <c r="A2138" i="4"/>
  <c r="A2139" i="4"/>
  <c r="A2140" i="4"/>
  <c r="A2141" i="4"/>
  <c r="A2142" i="4"/>
  <c r="A2143" i="4"/>
  <c r="A2144" i="4"/>
  <c r="A2145" i="4"/>
  <c r="A2146" i="4"/>
  <c r="A2147" i="4"/>
  <c r="A2148" i="4"/>
  <c r="A2149" i="4"/>
  <c r="A2150" i="4"/>
  <c r="A2151" i="4"/>
  <c r="A2152" i="4"/>
  <c r="A2153" i="4"/>
  <c r="A2154" i="4"/>
  <c r="A2155" i="4"/>
  <c r="A2156" i="4"/>
  <c r="A2157" i="4"/>
  <c r="A2158" i="4"/>
  <c r="A2159" i="4"/>
  <c r="A2160" i="4"/>
  <c r="A2161" i="4"/>
  <c r="A2162" i="4"/>
  <c r="A2163" i="4"/>
  <c r="A2164" i="4"/>
  <c r="A2165" i="4"/>
  <c r="A2166" i="4"/>
  <c r="A2167" i="4"/>
  <c r="A2168" i="4"/>
  <c r="A2169" i="4"/>
  <c r="A2170" i="4"/>
  <c r="A2171" i="4"/>
  <c r="A2172" i="4"/>
  <c r="A2173" i="4"/>
  <c r="A2174" i="4"/>
  <c r="A2175" i="4"/>
  <c r="A2176" i="4"/>
  <c r="A2177" i="4"/>
  <c r="A2178" i="4"/>
  <c r="A2179" i="4"/>
  <c r="A2180" i="4"/>
  <c r="A2181" i="4"/>
  <c r="A2182" i="4"/>
  <c r="A2183" i="4"/>
  <c r="A2184" i="4"/>
  <c r="A2185" i="4"/>
  <c r="A2186" i="4"/>
  <c r="A2187" i="4"/>
  <c r="A2188" i="4"/>
  <c r="A2189" i="4"/>
  <c r="A2190" i="4"/>
  <c r="A2191" i="4"/>
  <c r="A2195" i="4"/>
  <c r="A2196" i="4"/>
  <c r="A2197" i="4"/>
  <c r="A2198" i="4"/>
  <c r="A2199" i="4"/>
  <c r="A2200" i="4"/>
  <c r="A2201" i="4"/>
  <c r="A2202" i="4"/>
  <c r="A2203" i="4"/>
  <c r="A2204" i="4"/>
  <c r="A2205" i="4"/>
  <c r="A2206" i="4"/>
  <c r="A2207" i="4"/>
  <c r="A2208" i="4"/>
  <c r="A2209" i="4"/>
  <c r="A2210" i="4"/>
  <c r="A2211" i="4"/>
  <c r="A2212" i="4"/>
  <c r="A2213" i="4"/>
  <c r="A2214" i="4"/>
  <c r="A2215" i="4"/>
  <c r="A2216" i="4"/>
  <c r="A2217" i="4"/>
  <c r="A2218" i="4"/>
  <c r="A2219" i="4"/>
  <c r="A2220" i="4"/>
  <c r="A2221" i="4"/>
  <c r="A2222" i="4"/>
  <c r="A2223" i="4"/>
  <c r="A2224" i="4"/>
  <c r="A2225" i="4"/>
  <c r="A2226" i="4"/>
  <c r="A2227" i="4"/>
  <c r="A2228" i="4"/>
  <c r="A2229" i="4"/>
  <c r="A2230" i="4"/>
  <c r="A2231" i="4"/>
  <c r="A2232" i="4"/>
  <c r="A2233" i="4"/>
  <c r="A2234" i="4"/>
  <c r="A2235" i="4"/>
  <c r="A2236" i="4"/>
  <c r="A2237" i="4"/>
  <c r="A2238" i="4"/>
  <c r="A2239" i="4"/>
  <c r="A2240" i="4"/>
  <c r="A2241" i="4"/>
  <c r="A2306" i="4"/>
  <c r="A2307" i="4"/>
  <c r="A2308" i="4"/>
  <c r="A2309" i="4"/>
  <c r="A2310" i="4"/>
  <c r="A2311" i="4"/>
  <c r="A2312" i="4"/>
  <c r="A2313" i="4"/>
  <c r="A2314" i="4"/>
  <c r="A2315" i="4"/>
  <c r="A2316" i="4"/>
  <c r="A2317" i="4"/>
  <c r="A2318" i="4"/>
  <c r="A2319" i="4"/>
  <c r="A2323" i="4"/>
  <c r="A2324" i="4"/>
  <c r="A2325" i="4"/>
  <c r="A2326" i="4"/>
  <c r="A2327" i="4"/>
  <c r="A2328" i="4"/>
  <c r="A2329" i="4"/>
  <c r="A2330" i="4"/>
  <c r="A2331" i="4"/>
  <c r="A2332" i="4"/>
  <c r="A2333" i="4"/>
  <c r="A2334" i="4"/>
  <c r="A2335" i="4"/>
  <c r="A2336" i="4"/>
  <c r="A2337" i="4"/>
  <c r="A2338" i="4"/>
  <c r="A2339" i="4"/>
  <c r="A2340" i="4"/>
  <c r="A2341" i="4"/>
  <c r="A2342" i="4"/>
  <c r="A2343" i="4"/>
  <c r="A2344" i="4"/>
  <c r="A2345" i="4"/>
  <c r="A2346" i="4"/>
  <c r="A2347" i="4"/>
  <c r="A2348" i="4"/>
  <c r="A2349" i="4"/>
  <c r="A2350" i="4"/>
  <c r="A2351" i="4"/>
  <c r="A2352" i="4"/>
  <c r="A2353" i="4"/>
  <c r="A2354" i="4"/>
  <c r="A2355" i="4"/>
  <c r="A2356" i="4"/>
  <c r="A2357" i="4"/>
  <c r="A2358" i="4"/>
  <c r="A2359" i="4"/>
  <c r="A2360" i="4"/>
  <c r="A2361" i="4"/>
  <c r="A2362" i="4"/>
  <c r="A2363" i="4"/>
  <c r="A2364" i="4"/>
  <c r="A2365" i="4"/>
  <c r="A2366" i="4"/>
  <c r="A2367" i="4"/>
  <c r="A2368" i="4"/>
  <c r="A2369" i="4"/>
  <c r="A2370" i="4"/>
  <c r="A2371" i="4"/>
  <c r="A2372" i="4"/>
  <c r="A2373" i="4"/>
  <c r="A2374" i="4"/>
  <c r="A2375" i="4"/>
  <c r="A2376" i="4"/>
  <c r="A2377" i="4"/>
  <c r="A2378" i="4"/>
  <c r="A2379" i="4"/>
  <c r="A2380" i="4"/>
  <c r="A2381" i="4"/>
  <c r="A2382" i="4"/>
  <c r="A2383" i="4"/>
  <c r="A2387" i="4"/>
  <c r="A2388" i="4"/>
  <c r="A2389" i="4"/>
  <c r="A2390" i="4"/>
  <c r="A2391" i="4"/>
  <c r="A2392" i="4"/>
  <c r="A2393" i="4"/>
  <c r="A2394" i="4"/>
  <c r="A2395" i="4"/>
  <c r="A2396" i="4"/>
  <c r="A2397" i="4"/>
  <c r="A2398" i="4"/>
  <c r="A2399" i="4"/>
  <c r="A2400" i="4"/>
  <c r="A2401" i="4"/>
  <c r="A2402" i="4"/>
  <c r="A2403" i="4"/>
  <c r="A2404" i="4"/>
  <c r="A2405" i="4"/>
  <c r="A2406" i="4"/>
  <c r="A2407" i="4"/>
  <c r="A2408" i="4"/>
  <c r="A2409" i="4"/>
  <c r="A2410" i="4"/>
  <c r="A2411" i="4"/>
  <c r="A2412" i="4"/>
  <c r="A2413" i="4"/>
  <c r="A2414" i="4"/>
  <c r="A2415" i="4"/>
  <c r="A2416" i="4"/>
  <c r="A2417" i="4"/>
  <c r="A2418" i="4"/>
  <c r="A2419" i="4"/>
  <c r="A2420" i="4"/>
  <c r="A2421" i="4"/>
  <c r="A2422" i="4"/>
  <c r="A2423" i="4"/>
  <c r="A2424" i="4"/>
  <c r="A2425" i="4"/>
  <c r="A2426" i="4"/>
  <c r="A2427" i="4"/>
  <c r="A2428" i="4"/>
  <c r="A2429" i="4"/>
  <c r="A2430" i="4"/>
  <c r="A2431" i="4"/>
  <c r="A2432" i="4"/>
  <c r="A2433" i="4"/>
  <c r="A2434" i="4"/>
  <c r="A2435" i="4"/>
  <c r="A2436" i="4"/>
  <c r="A2437" i="4"/>
  <c r="A2438" i="4"/>
  <c r="A2439" i="4"/>
  <c r="A2440" i="4"/>
  <c r="A2441" i="4"/>
  <c r="A2442" i="4"/>
  <c r="A2443" i="4"/>
  <c r="A2444" i="4"/>
  <c r="A2445" i="4"/>
  <c r="A2446" i="4"/>
  <c r="A2447" i="4"/>
  <c r="A2451" i="4"/>
  <c r="A2452" i="4"/>
  <c r="A2453" i="4"/>
  <c r="A2454" i="4"/>
  <c r="A2455" i="4"/>
  <c r="A2456" i="4"/>
  <c r="A2457" i="4"/>
  <c r="A2458" i="4"/>
  <c r="A2459" i="4"/>
  <c r="A2460" i="4"/>
  <c r="A2461" i="4"/>
  <c r="A2462" i="4"/>
  <c r="A2463" i="4"/>
  <c r="A2464" i="4"/>
  <c r="A2465" i="4"/>
  <c r="A2466" i="4"/>
  <c r="A2467" i="4"/>
  <c r="A2468" i="4"/>
  <c r="A2469" i="4"/>
  <c r="A2470" i="4"/>
  <c r="A2471" i="4"/>
  <c r="A2472" i="4"/>
  <c r="A2473" i="4"/>
  <c r="A2474" i="4"/>
  <c r="A2475" i="4"/>
  <c r="A2476" i="4"/>
  <c r="A2477" i="4"/>
  <c r="A2478" i="4"/>
  <c r="A2479" i="4"/>
  <c r="A2480" i="4"/>
  <c r="A2481" i="4"/>
  <c r="A2482" i="4"/>
  <c r="A2483" i="4"/>
  <c r="A2484" i="4"/>
  <c r="A2485" i="4"/>
  <c r="A2486" i="4"/>
  <c r="A2487" i="4"/>
  <c r="A2488" i="4"/>
  <c r="A2489" i="4"/>
  <c r="A2490" i="4"/>
  <c r="A2491" i="4"/>
  <c r="A2492" i="4"/>
  <c r="A2493" i="4"/>
  <c r="A2494" i="4"/>
  <c r="A2495" i="4"/>
  <c r="A2496" i="4"/>
  <c r="A2497" i="4"/>
  <c r="A2498" i="4"/>
  <c r="A2499" i="4"/>
  <c r="A2500" i="4"/>
  <c r="A2501" i="4"/>
  <c r="A2502" i="4"/>
  <c r="A2503" i="4"/>
  <c r="A2504" i="4"/>
  <c r="A2505" i="4"/>
  <c r="A2506" i="4"/>
  <c r="A2507" i="4"/>
  <c r="A2508" i="4"/>
  <c r="A2509" i="4"/>
  <c r="A2510" i="4"/>
  <c r="A2511" i="4"/>
  <c r="A2515" i="4"/>
  <c r="A2516" i="4"/>
  <c r="A2517" i="4"/>
  <c r="A2518" i="4"/>
  <c r="A2519" i="4"/>
  <c r="A2520" i="4"/>
  <c r="A2521" i="4"/>
  <c r="A2522" i="4"/>
  <c r="A2523" i="4"/>
  <c r="A2524" i="4"/>
  <c r="A2525" i="4"/>
  <c r="A2526" i="4"/>
  <c r="A2527" i="4"/>
  <c r="A2528" i="4"/>
  <c r="A2529" i="4"/>
  <c r="A2530" i="4"/>
  <c r="A2531" i="4"/>
  <c r="A2532" i="4"/>
  <c r="A2533" i="4"/>
  <c r="A2534" i="4"/>
  <c r="A2535" i="4"/>
  <c r="A2536" i="4"/>
  <c r="A2537" i="4"/>
  <c r="A2538" i="4"/>
  <c r="A2539" i="4"/>
  <c r="A2540" i="4"/>
  <c r="A2541" i="4"/>
  <c r="A2542" i="4"/>
  <c r="A2543" i="4"/>
  <c r="A2544" i="4"/>
  <c r="A2545" i="4"/>
  <c r="A2546" i="4"/>
  <c r="A2547" i="4"/>
  <c r="A2548" i="4"/>
  <c r="A2549" i="4"/>
  <c r="A2550" i="4"/>
  <c r="A2551" i="4"/>
  <c r="A2552" i="4"/>
  <c r="A2553" i="4"/>
  <c r="A2554" i="4"/>
  <c r="A2555" i="4"/>
  <c r="A2556" i="4"/>
  <c r="A2557" i="4"/>
  <c r="A2558" i="4"/>
  <c r="A2559" i="4"/>
  <c r="A2560" i="4"/>
  <c r="A2561" i="4"/>
  <c r="A2562" i="4"/>
  <c r="A2563" i="4"/>
  <c r="A2564" i="4"/>
  <c r="A2565" i="4"/>
  <c r="A2566" i="4"/>
  <c r="A2567" i="4"/>
  <c r="A2568" i="4"/>
  <c r="A2569" i="4"/>
  <c r="A2570" i="4"/>
  <c r="A2571" i="4"/>
  <c r="A2572" i="4"/>
  <c r="A2573" i="4"/>
  <c r="A2574" i="4"/>
  <c r="A2575" i="4"/>
  <c r="A2579" i="4"/>
  <c r="A2580" i="4"/>
  <c r="A2581" i="4"/>
  <c r="A2582" i="4"/>
  <c r="A2583" i="4"/>
  <c r="A2584" i="4"/>
  <c r="A2585" i="4"/>
  <c r="A2586" i="4"/>
  <c r="A2587" i="4"/>
  <c r="A2588" i="4"/>
  <c r="A2589" i="4"/>
  <c r="A2590" i="4"/>
  <c r="A2591" i="4"/>
  <c r="A2592" i="4"/>
  <c r="A2593" i="4"/>
  <c r="A2594" i="4"/>
  <c r="A2595" i="4"/>
  <c r="A2596" i="4"/>
  <c r="A2597" i="4"/>
  <c r="A2598" i="4"/>
  <c r="A2599" i="4"/>
  <c r="A2600" i="4"/>
  <c r="A2601" i="4"/>
  <c r="A2602" i="4"/>
  <c r="A2603" i="4"/>
  <c r="A2604" i="4"/>
  <c r="A2605" i="4"/>
  <c r="A2606" i="4"/>
  <c r="A2607" i="4"/>
  <c r="A2608" i="4"/>
  <c r="A2609" i="4"/>
  <c r="A2610" i="4"/>
  <c r="A2611" i="4"/>
  <c r="A2612" i="4"/>
  <c r="A2613" i="4"/>
  <c r="A2614" i="4"/>
  <c r="A2615" i="4"/>
  <c r="A2616" i="4"/>
  <c r="A2617" i="4"/>
  <c r="A2618" i="4"/>
  <c r="A2619" i="4"/>
  <c r="A2620" i="4"/>
  <c r="A2621" i="4"/>
  <c r="A2622" i="4"/>
  <c r="A2623" i="4"/>
  <c r="A2624" i="4"/>
  <c r="A2625" i="4"/>
  <c r="F2562" i="4"/>
  <c r="F2563" i="4"/>
  <c r="F2564" i="4"/>
  <c r="F2565" i="4"/>
  <c r="F2566" i="4"/>
  <c r="F2567" i="4"/>
  <c r="F2568" i="4"/>
  <c r="F2569" i="4"/>
  <c r="F2570" i="4"/>
  <c r="F2571" i="4"/>
  <c r="F2572" i="4"/>
  <c r="F2573" i="4"/>
  <c r="F2574" i="4"/>
  <c r="F2575" i="4"/>
  <c r="F2579" i="4"/>
  <c r="F2580" i="4"/>
  <c r="F2581" i="4"/>
  <c r="F2582" i="4"/>
  <c r="F2583" i="4"/>
  <c r="F2584" i="4"/>
  <c r="F2585" i="4"/>
  <c r="F2586" i="4"/>
  <c r="F2587" i="4"/>
  <c r="F2588" i="4"/>
  <c r="F2589" i="4"/>
  <c r="F2590" i="4"/>
  <c r="F2591" i="4"/>
  <c r="F2592" i="4"/>
  <c r="F2593" i="4"/>
  <c r="F2594" i="4"/>
  <c r="F2595" i="4"/>
  <c r="F2596" i="4"/>
  <c r="F2597" i="4"/>
  <c r="F2598" i="4"/>
  <c r="F2599" i="4"/>
  <c r="F2600" i="4"/>
  <c r="F2601" i="4"/>
  <c r="F2602" i="4"/>
  <c r="F2603" i="4"/>
  <c r="F2604" i="4"/>
  <c r="F2605" i="4"/>
  <c r="F2606" i="4"/>
  <c r="F2607" i="4"/>
  <c r="F2608" i="4"/>
  <c r="F2609" i="4"/>
  <c r="F2610" i="4"/>
  <c r="F2611" i="4"/>
  <c r="F2612" i="4"/>
  <c r="F2613" i="4"/>
  <c r="F2614" i="4"/>
  <c r="F2615" i="4"/>
  <c r="F2616" i="4"/>
  <c r="F2617" i="4"/>
  <c r="F2618" i="4"/>
  <c r="F2619" i="4"/>
  <c r="F2620" i="4"/>
  <c r="F2621" i="4"/>
  <c r="F2622" i="4"/>
  <c r="F2623" i="4"/>
  <c r="F2624" i="4"/>
  <c r="F2625" i="4"/>
  <c r="F2434" i="4" l="1"/>
  <c r="F2435" i="4"/>
  <c r="F2436" i="4"/>
  <c r="F2437" i="4"/>
  <c r="F2438" i="4"/>
  <c r="F2439" i="4"/>
  <c r="F2440" i="4"/>
  <c r="F2441" i="4"/>
  <c r="F2442" i="4"/>
  <c r="F2443" i="4"/>
  <c r="F2444" i="4"/>
  <c r="F2445" i="4"/>
  <c r="F2446" i="4"/>
  <c r="F2447" i="4"/>
  <c r="F2451" i="4"/>
  <c r="F2452" i="4"/>
  <c r="F2453" i="4"/>
  <c r="F2454" i="4"/>
  <c r="F2455" i="4"/>
  <c r="F2456" i="4"/>
  <c r="F2457" i="4"/>
  <c r="F2458" i="4"/>
  <c r="F2459" i="4"/>
  <c r="F2460" i="4"/>
  <c r="F2461" i="4"/>
  <c r="F2462" i="4"/>
  <c r="F2463" i="4"/>
  <c r="F2464" i="4"/>
  <c r="F2465" i="4"/>
  <c r="F2466" i="4"/>
  <c r="F2467" i="4"/>
  <c r="F2468" i="4"/>
  <c r="F2469" i="4"/>
  <c r="F2470" i="4"/>
  <c r="F2471" i="4"/>
  <c r="F2472" i="4"/>
  <c r="F2473" i="4"/>
  <c r="F2474" i="4"/>
  <c r="F2475" i="4"/>
  <c r="F2476" i="4"/>
  <c r="F2477" i="4"/>
  <c r="F2478" i="4"/>
  <c r="F2479" i="4"/>
  <c r="F2480" i="4"/>
  <c r="F2481" i="4"/>
  <c r="F2482" i="4"/>
  <c r="F2483" i="4"/>
  <c r="F2484" i="4"/>
  <c r="F2485" i="4"/>
  <c r="F2486" i="4"/>
  <c r="F2487" i="4"/>
  <c r="F2488" i="4"/>
  <c r="F2489" i="4"/>
  <c r="F2490" i="4"/>
  <c r="F2491" i="4"/>
  <c r="F2492" i="4"/>
  <c r="F2493" i="4"/>
  <c r="F2494" i="4"/>
  <c r="F2495" i="4"/>
  <c r="F2496" i="4"/>
  <c r="F2497" i="4"/>
  <c r="F2498" i="4"/>
  <c r="F2499" i="4"/>
  <c r="F2500" i="4"/>
  <c r="F2501" i="4"/>
  <c r="F2502" i="4"/>
  <c r="F2503" i="4"/>
  <c r="F2504" i="4"/>
  <c r="F2505" i="4"/>
  <c r="F2506" i="4"/>
  <c r="F2507" i="4"/>
  <c r="F2508" i="4"/>
  <c r="F2509" i="4"/>
  <c r="F2510" i="4"/>
  <c r="F2511" i="4"/>
  <c r="F2515" i="4"/>
  <c r="F2516" i="4"/>
  <c r="F2517" i="4"/>
  <c r="F2518" i="4"/>
  <c r="F2519" i="4"/>
  <c r="F2520" i="4"/>
  <c r="F2521" i="4"/>
  <c r="F2522" i="4"/>
  <c r="F2523" i="4"/>
  <c r="F2524" i="4"/>
  <c r="F2525" i="4"/>
  <c r="F2526" i="4"/>
  <c r="F2527" i="4"/>
  <c r="F2528" i="4"/>
  <c r="F2529" i="4"/>
  <c r="F2530" i="4"/>
  <c r="F2531" i="4"/>
  <c r="F2532" i="4"/>
  <c r="F2533" i="4"/>
  <c r="F2534" i="4"/>
  <c r="F2535" i="4"/>
  <c r="F2536" i="4"/>
  <c r="F2537" i="4"/>
  <c r="F2538" i="4"/>
  <c r="F2539" i="4"/>
  <c r="F2540" i="4"/>
  <c r="F2541" i="4"/>
  <c r="F2542" i="4"/>
  <c r="F2543" i="4"/>
  <c r="F2544" i="4"/>
  <c r="F2545" i="4"/>
  <c r="F2546" i="4"/>
  <c r="F2547" i="4"/>
  <c r="F2548" i="4"/>
  <c r="F2549" i="4"/>
  <c r="F2550" i="4"/>
  <c r="F2551" i="4"/>
  <c r="F2552" i="4"/>
  <c r="F2553" i="4"/>
  <c r="F2554" i="4"/>
  <c r="F2555" i="4"/>
  <c r="F2556" i="4"/>
  <c r="F2557" i="4"/>
  <c r="F2558" i="4"/>
  <c r="F2559" i="4"/>
  <c r="F2560" i="4"/>
  <c r="F2561" i="4"/>
  <c r="F1282" i="4"/>
  <c r="F1283" i="4"/>
  <c r="F1284" i="4"/>
  <c r="F1285" i="4"/>
  <c r="F1286" i="4"/>
  <c r="F1287" i="4"/>
  <c r="F1288" i="4"/>
  <c r="F1289" i="4"/>
  <c r="F1290" i="4"/>
  <c r="F1291" i="4"/>
  <c r="F1292" i="4"/>
  <c r="F1293" i="4"/>
  <c r="F1294" i="4"/>
  <c r="F1295" i="4"/>
  <c r="F1299" i="4"/>
  <c r="F1300" i="4"/>
  <c r="F1301" i="4"/>
  <c r="F1302" i="4"/>
  <c r="F1303" i="4"/>
  <c r="F1304" i="4"/>
  <c r="F1305" i="4"/>
  <c r="F1306" i="4"/>
  <c r="F1307" i="4"/>
  <c r="F1308" i="4"/>
  <c r="F1309" i="4"/>
  <c r="F1310" i="4"/>
  <c r="F1311" i="4"/>
  <c r="F1312" i="4"/>
  <c r="F1313" i="4"/>
  <c r="F1314" i="4"/>
  <c r="F1315" i="4"/>
  <c r="F1316" i="4"/>
  <c r="F1317" i="4"/>
  <c r="F1318" i="4"/>
  <c r="F1319" i="4"/>
  <c r="F1320" i="4"/>
  <c r="F1321" i="4"/>
  <c r="F1322" i="4"/>
  <c r="F1323" i="4"/>
  <c r="F1324" i="4"/>
  <c r="F1325" i="4"/>
  <c r="F1326" i="4"/>
  <c r="F1327" i="4"/>
  <c r="F1328" i="4"/>
  <c r="F1329" i="4"/>
  <c r="F1330" i="4"/>
  <c r="F1331" i="4"/>
  <c r="F1332" i="4"/>
  <c r="F1333" i="4"/>
  <c r="F1334" i="4"/>
  <c r="F1335" i="4"/>
  <c r="F1336" i="4"/>
  <c r="F1337" i="4"/>
  <c r="F1338" i="4"/>
  <c r="F1339" i="4"/>
  <c r="F1340" i="4"/>
  <c r="F1341" i="4"/>
  <c r="F1342" i="4"/>
  <c r="F1343" i="4"/>
  <c r="F1344" i="4"/>
  <c r="F1345" i="4"/>
  <c r="F1346" i="4"/>
  <c r="F1347" i="4"/>
  <c r="F1348" i="4"/>
  <c r="F1349" i="4"/>
  <c r="F1350" i="4"/>
  <c r="F1351" i="4"/>
  <c r="F1352" i="4"/>
  <c r="F1353" i="4"/>
  <c r="F1354" i="4"/>
  <c r="F1355" i="4"/>
  <c r="F1356" i="4"/>
  <c r="F1357" i="4"/>
  <c r="F1358" i="4"/>
  <c r="F1359" i="4"/>
  <c r="F1363" i="4"/>
  <c r="F1364" i="4"/>
  <c r="F1365" i="4"/>
  <c r="F1366" i="4"/>
  <c r="F1367" i="4"/>
  <c r="F1368" i="4"/>
  <c r="F1369" i="4"/>
  <c r="F1370" i="4"/>
  <c r="F1371" i="4"/>
  <c r="F1372" i="4"/>
  <c r="F1373" i="4"/>
  <c r="F1374" i="4"/>
  <c r="F1375" i="4"/>
  <c r="F1376" i="4"/>
  <c r="F1377" i="4"/>
  <c r="F1378" i="4"/>
  <c r="F1379" i="4"/>
  <c r="F1380" i="4"/>
  <c r="F1381" i="4"/>
  <c r="F1382" i="4"/>
  <c r="F1383" i="4"/>
  <c r="F1384" i="4"/>
  <c r="F1385" i="4"/>
  <c r="F1386" i="4"/>
  <c r="F1387" i="4"/>
  <c r="F1388" i="4"/>
  <c r="F1389" i="4"/>
  <c r="F1390" i="4"/>
  <c r="F1391" i="4"/>
  <c r="F1392" i="4"/>
  <c r="F1393" i="4"/>
  <c r="F1394" i="4"/>
  <c r="F1395" i="4"/>
  <c r="F1396" i="4"/>
  <c r="F1397" i="4"/>
  <c r="F1398" i="4"/>
  <c r="F1399" i="4"/>
  <c r="F1400" i="4"/>
  <c r="F1401" i="4"/>
  <c r="F1402" i="4"/>
  <c r="F1403" i="4"/>
  <c r="F1404" i="4"/>
  <c r="F1405" i="4"/>
  <c r="F1406" i="4"/>
  <c r="F1407" i="4"/>
  <c r="F1408" i="4"/>
  <c r="F1409" i="4"/>
  <c r="F1410" i="4"/>
  <c r="F1411" i="4"/>
  <c r="F1412" i="4"/>
  <c r="F1413" i="4"/>
  <c r="F1414" i="4"/>
  <c r="F1415" i="4"/>
  <c r="F1416" i="4"/>
  <c r="F1417" i="4"/>
  <c r="F1418" i="4"/>
  <c r="F1419" i="4"/>
  <c r="F1420" i="4"/>
  <c r="F1421" i="4"/>
  <c r="F1422" i="4"/>
  <c r="F1423" i="4"/>
  <c r="F1427" i="4"/>
  <c r="F1428" i="4"/>
  <c r="F1429" i="4"/>
  <c r="F1430" i="4"/>
  <c r="F1431" i="4"/>
  <c r="F1432" i="4"/>
  <c r="F1433" i="4"/>
  <c r="F1434" i="4"/>
  <c r="F1435" i="4"/>
  <c r="F1436" i="4"/>
  <c r="F1437" i="4"/>
  <c r="F1438" i="4"/>
  <c r="F1439" i="4"/>
  <c r="F1440" i="4"/>
  <c r="F1441" i="4"/>
  <c r="F1442" i="4"/>
  <c r="F1443" i="4"/>
  <c r="F1444" i="4"/>
  <c r="F1445" i="4"/>
  <c r="F1446" i="4"/>
  <c r="F1447" i="4"/>
  <c r="F1448" i="4"/>
  <c r="F1449" i="4"/>
  <c r="F1450" i="4"/>
  <c r="F1451" i="4"/>
  <c r="F1452" i="4"/>
  <c r="F1453" i="4"/>
  <c r="F1454" i="4"/>
  <c r="F1455" i="4"/>
  <c r="F1456" i="4"/>
  <c r="F1457" i="4"/>
  <c r="F1458" i="4"/>
  <c r="F1459" i="4"/>
  <c r="F1460" i="4"/>
  <c r="F1461" i="4"/>
  <c r="F1462" i="4"/>
  <c r="F1463" i="4"/>
  <c r="F1464" i="4"/>
  <c r="F1465" i="4"/>
  <c r="F1466" i="4"/>
  <c r="F1467" i="4"/>
  <c r="F1468" i="4"/>
  <c r="F1469" i="4"/>
  <c r="F1470" i="4"/>
  <c r="F1471" i="4"/>
  <c r="F1472" i="4"/>
  <c r="F1473" i="4"/>
  <c r="F1538" i="4"/>
  <c r="F1539" i="4"/>
  <c r="F1540" i="4"/>
  <c r="F1541" i="4"/>
  <c r="F1542" i="4"/>
  <c r="F1543" i="4"/>
  <c r="F1544" i="4"/>
  <c r="F1545" i="4"/>
  <c r="F1546" i="4"/>
  <c r="F1547" i="4"/>
  <c r="F1548" i="4"/>
  <c r="F1549" i="4"/>
  <c r="F1550" i="4"/>
  <c r="F1551" i="4"/>
  <c r="F1555" i="4"/>
  <c r="F1556" i="4"/>
  <c r="F1557" i="4"/>
  <c r="F1558" i="4"/>
  <c r="F1559" i="4"/>
  <c r="F1560" i="4"/>
  <c r="F1561" i="4"/>
  <c r="F1562" i="4"/>
  <c r="F1563" i="4"/>
  <c r="F1564" i="4"/>
  <c r="F1565" i="4"/>
  <c r="F1566" i="4"/>
  <c r="F1567" i="4"/>
  <c r="F1568" i="4"/>
  <c r="F1569" i="4"/>
  <c r="F1570" i="4"/>
  <c r="F1571" i="4"/>
  <c r="F1572" i="4"/>
  <c r="F1573" i="4"/>
  <c r="F1574" i="4"/>
  <c r="F1575" i="4"/>
  <c r="F1576" i="4"/>
  <c r="F1577" i="4"/>
  <c r="F1578" i="4"/>
  <c r="F1579" i="4"/>
  <c r="F1580" i="4"/>
  <c r="F1581" i="4"/>
  <c r="F1582" i="4"/>
  <c r="F1583" i="4"/>
  <c r="F1584" i="4"/>
  <c r="F1585" i="4"/>
  <c r="F1586" i="4"/>
  <c r="F1587" i="4"/>
  <c r="F1588" i="4"/>
  <c r="F1589" i="4"/>
  <c r="F1590" i="4"/>
  <c r="F1591" i="4"/>
  <c r="F1592" i="4"/>
  <c r="F1593" i="4"/>
  <c r="F1594" i="4"/>
  <c r="F1595" i="4"/>
  <c r="F1596" i="4"/>
  <c r="F1597" i="4"/>
  <c r="F1598" i="4"/>
  <c r="F1599" i="4"/>
  <c r="F1600" i="4"/>
  <c r="F1601" i="4"/>
  <c r="F1602" i="4"/>
  <c r="F1603" i="4"/>
  <c r="F1604" i="4"/>
  <c r="F1605" i="4"/>
  <c r="F1606" i="4"/>
  <c r="F1607" i="4"/>
  <c r="F1608" i="4"/>
  <c r="F1609" i="4"/>
  <c r="F1610" i="4"/>
  <c r="F1611" i="4"/>
  <c r="F1612" i="4"/>
  <c r="F1613" i="4"/>
  <c r="F1614" i="4"/>
  <c r="F1615" i="4"/>
  <c r="F1619" i="4"/>
  <c r="F1620" i="4"/>
  <c r="F1621" i="4"/>
  <c r="F1622" i="4"/>
  <c r="F1623" i="4"/>
  <c r="F1624" i="4"/>
  <c r="F1625" i="4"/>
  <c r="F1626" i="4"/>
  <c r="F1627" i="4"/>
  <c r="F1628" i="4"/>
  <c r="F1629" i="4"/>
  <c r="F1630" i="4"/>
  <c r="F1631" i="4"/>
  <c r="F1632" i="4"/>
  <c r="F1633" i="4"/>
  <c r="F1634" i="4"/>
  <c r="F1635" i="4"/>
  <c r="F1636" i="4"/>
  <c r="F1637" i="4"/>
  <c r="F1638" i="4"/>
  <c r="F1639" i="4"/>
  <c r="F1640" i="4"/>
  <c r="F1641" i="4"/>
  <c r="F1642" i="4"/>
  <c r="F1643" i="4"/>
  <c r="F1644" i="4"/>
  <c r="F1645" i="4"/>
  <c r="F1646" i="4"/>
  <c r="F1647" i="4"/>
  <c r="F1648" i="4"/>
  <c r="F1649" i="4"/>
  <c r="F1650" i="4"/>
  <c r="F1651" i="4"/>
  <c r="F1652" i="4"/>
  <c r="F1653" i="4"/>
  <c r="F1654" i="4"/>
  <c r="F1655" i="4"/>
  <c r="F1656" i="4"/>
  <c r="F1657" i="4"/>
  <c r="F1658" i="4"/>
  <c r="F1659" i="4"/>
  <c r="F1660" i="4"/>
  <c r="F1661" i="4"/>
  <c r="F1662" i="4"/>
  <c r="F1663" i="4"/>
  <c r="F1664" i="4"/>
  <c r="F1665" i="4"/>
  <c r="F1666" i="4"/>
  <c r="F1667" i="4"/>
  <c r="F1668" i="4"/>
  <c r="F1669" i="4"/>
  <c r="F1670" i="4"/>
  <c r="F1671" i="4"/>
  <c r="F1672" i="4"/>
  <c r="F1673" i="4"/>
  <c r="F1674" i="4"/>
  <c r="F1675" i="4"/>
  <c r="F1676" i="4"/>
  <c r="F1677" i="4"/>
  <c r="F1678" i="4"/>
  <c r="F1679" i="4"/>
  <c r="F1683" i="4"/>
  <c r="F1684" i="4"/>
  <c r="F1685" i="4"/>
  <c r="F1686" i="4"/>
  <c r="F1687" i="4"/>
  <c r="F1688" i="4"/>
  <c r="F1689" i="4"/>
  <c r="F1690" i="4"/>
  <c r="F1691" i="4"/>
  <c r="F1692" i="4"/>
  <c r="F1693" i="4"/>
  <c r="F1694" i="4"/>
  <c r="F1695" i="4"/>
  <c r="F1696" i="4"/>
  <c r="F1697" i="4"/>
  <c r="F1698" i="4"/>
  <c r="F1699" i="4"/>
  <c r="F1700" i="4"/>
  <c r="F1701" i="4"/>
  <c r="F1702" i="4"/>
  <c r="F1703" i="4"/>
  <c r="F1704" i="4"/>
  <c r="F1705" i="4"/>
  <c r="F1706" i="4"/>
  <c r="F1707" i="4"/>
  <c r="F1708" i="4"/>
  <c r="F1709" i="4"/>
  <c r="F1710" i="4"/>
  <c r="F1711" i="4"/>
  <c r="F1712" i="4"/>
  <c r="F1713" i="4"/>
  <c r="F1714" i="4"/>
  <c r="F1715" i="4"/>
  <c r="F1716" i="4"/>
  <c r="F1717" i="4"/>
  <c r="F1718" i="4"/>
  <c r="F1719" i="4"/>
  <c r="F1720" i="4"/>
  <c r="F1721" i="4"/>
  <c r="F1722" i="4"/>
  <c r="F1723" i="4"/>
  <c r="F1724" i="4"/>
  <c r="F1725" i="4"/>
  <c r="F1726" i="4"/>
  <c r="F1727" i="4"/>
  <c r="F1728" i="4"/>
  <c r="F1729" i="4"/>
  <c r="F1794" i="4"/>
  <c r="F1795" i="4"/>
  <c r="F1796" i="4"/>
  <c r="F1797" i="4"/>
  <c r="F1798" i="4"/>
  <c r="F1799" i="4"/>
  <c r="F1800" i="4"/>
  <c r="F1801" i="4"/>
  <c r="F1802" i="4"/>
  <c r="F1803" i="4"/>
  <c r="F1804" i="4"/>
  <c r="F1805" i="4"/>
  <c r="F1806" i="4"/>
  <c r="F1807" i="4"/>
  <c r="F1811" i="4"/>
  <c r="F1812" i="4"/>
  <c r="F1813" i="4"/>
  <c r="F1814" i="4"/>
  <c r="F1815" i="4"/>
  <c r="F1816" i="4"/>
  <c r="F1817" i="4"/>
  <c r="F1818" i="4"/>
  <c r="F1819" i="4"/>
  <c r="F1820" i="4"/>
  <c r="F1821" i="4"/>
  <c r="F1822" i="4"/>
  <c r="F1823" i="4"/>
  <c r="F1824" i="4"/>
  <c r="F1825" i="4"/>
  <c r="F1826" i="4"/>
  <c r="F1827" i="4"/>
  <c r="F1828" i="4"/>
  <c r="F1829" i="4"/>
  <c r="F1830" i="4"/>
  <c r="F1831" i="4"/>
  <c r="F1832" i="4"/>
  <c r="F1833" i="4"/>
  <c r="F1834" i="4"/>
  <c r="F1835" i="4"/>
  <c r="F1836" i="4"/>
  <c r="F1837" i="4"/>
  <c r="F1838" i="4"/>
  <c r="F1839" i="4"/>
  <c r="F1840" i="4"/>
  <c r="F1841" i="4"/>
  <c r="F1842" i="4"/>
  <c r="F1843" i="4"/>
  <c r="F1844" i="4"/>
  <c r="F1845" i="4"/>
  <c r="F1846" i="4"/>
  <c r="F1847" i="4"/>
  <c r="F1848" i="4"/>
  <c r="F1849" i="4"/>
  <c r="F1850" i="4"/>
  <c r="F1851" i="4"/>
  <c r="F1852" i="4"/>
  <c r="F1853" i="4"/>
  <c r="F1854" i="4"/>
  <c r="F1855" i="4"/>
  <c r="F1856" i="4"/>
  <c r="F1857" i="4"/>
  <c r="F1858" i="4"/>
  <c r="F1859" i="4"/>
  <c r="F1860" i="4"/>
  <c r="F1861" i="4"/>
  <c r="F1862" i="4"/>
  <c r="F1863" i="4"/>
  <c r="F1864" i="4"/>
  <c r="F1865" i="4"/>
  <c r="F1866" i="4"/>
  <c r="F1867" i="4"/>
  <c r="F1868" i="4"/>
  <c r="F1869" i="4"/>
  <c r="F1870" i="4"/>
  <c r="F1871" i="4"/>
  <c r="F1875" i="4"/>
  <c r="F1876" i="4"/>
  <c r="F1877" i="4"/>
  <c r="F1878" i="4"/>
  <c r="F1879" i="4"/>
  <c r="F1880" i="4"/>
  <c r="F1881" i="4"/>
  <c r="F1882" i="4"/>
  <c r="F1883" i="4"/>
  <c r="F1884" i="4"/>
  <c r="F1885" i="4"/>
  <c r="F1886" i="4"/>
  <c r="F1887" i="4"/>
  <c r="F1888" i="4"/>
  <c r="F1889" i="4"/>
  <c r="F1890" i="4"/>
  <c r="F1891" i="4"/>
  <c r="F1892" i="4"/>
  <c r="F1893" i="4"/>
  <c r="F1894" i="4"/>
  <c r="F1895" i="4"/>
  <c r="F1896" i="4"/>
  <c r="F1897" i="4"/>
  <c r="F1898" i="4"/>
  <c r="F1899" i="4"/>
  <c r="F1900" i="4"/>
  <c r="F1901" i="4"/>
  <c r="F1902" i="4"/>
  <c r="F1903" i="4"/>
  <c r="F1904" i="4"/>
  <c r="F1905" i="4"/>
  <c r="F1906" i="4"/>
  <c r="F1907" i="4"/>
  <c r="F1908" i="4"/>
  <c r="F1909" i="4"/>
  <c r="F1910" i="4"/>
  <c r="F1911" i="4"/>
  <c r="F1912" i="4"/>
  <c r="F1913" i="4"/>
  <c r="F1914" i="4"/>
  <c r="F1915" i="4"/>
  <c r="F1916" i="4"/>
  <c r="F1917" i="4"/>
  <c r="F1918" i="4"/>
  <c r="F1919" i="4"/>
  <c r="F1920" i="4"/>
  <c r="F1921" i="4"/>
  <c r="F1922" i="4"/>
  <c r="F1923" i="4"/>
  <c r="F1924" i="4"/>
  <c r="F1925" i="4"/>
  <c r="F1926" i="4"/>
  <c r="F1927" i="4"/>
  <c r="F1928" i="4"/>
  <c r="F1929" i="4"/>
  <c r="F1930" i="4"/>
  <c r="F1931" i="4"/>
  <c r="F1932" i="4"/>
  <c r="F1933" i="4"/>
  <c r="F1934" i="4"/>
  <c r="F1935" i="4"/>
  <c r="F1939" i="4"/>
  <c r="F1940" i="4"/>
  <c r="F1941" i="4"/>
  <c r="F1942" i="4"/>
  <c r="F1943" i="4"/>
  <c r="F1944" i="4"/>
  <c r="F1945" i="4"/>
  <c r="F1946" i="4"/>
  <c r="F1947" i="4"/>
  <c r="F1948" i="4"/>
  <c r="F1949" i="4"/>
  <c r="F1950" i="4"/>
  <c r="F1951" i="4"/>
  <c r="F1952" i="4"/>
  <c r="F1953" i="4"/>
  <c r="F1954" i="4"/>
  <c r="F1955" i="4"/>
  <c r="F1956" i="4"/>
  <c r="F1957" i="4"/>
  <c r="F1958" i="4"/>
  <c r="F1959" i="4"/>
  <c r="F1960" i="4"/>
  <c r="F1961" i="4"/>
  <c r="F1962" i="4"/>
  <c r="F1963" i="4"/>
  <c r="F1964" i="4"/>
  <c r="F1965" i="4"/>
  <c r="F1966" i="4"/>
  <c r="F1967" i="4"/>
  <c r="F1968" i="4"/>
  <c r="F1969" i="4"/>
  <c r="F1970" i="4"/>
  <c r="F1971" i="4"/>
  <c r="F1972" i="4"/>
  <c r="F1973" i="4"/>
  <c r="F1974" i="4"/>
  <c r="F1975" i="4"/>
  <c r="F1976" i="4"/>
  <c r="F1977" i="4"/>
  <c r="F1978" i="4"/>
  <c r="F1979" i="4"/>
  <c r="F1980" i="4"/>
  <c r="F1981" i="4"/>
  <c r="F1982" i="4"/>
  <c r="F1983" i="4"/>
  <c r="F1984" i="4"/>
  <c r="F1985" i="4"/>
  <c r="F2050" i="4"/>
  <c r="F2051" i="4"/>
  <c r="F2052" i="4"/>
  <c r="F2053" i="4"/>
  <c r="F2054" i="4"/>
  <c r="F2055" i="4"/>
  <c r="F2056" i="4"/>
  <c r="F2057" i="4"/>
  <c r="F2058" i="4"/>
  <c r="F2059" i="4"/>
  <c r="F2060" i="4"/>
  <c r="F2061" i="4"/>
  <c r="F2062" i="4"/>
  <c r="F2063" i="4"/>
  <c r="F2067" i="4"/>
  <c r="F2068" i="4"/>
  <c r="F2069" i="4"/>
  <c r="F2070" i="4"/>
  <c r="F2071" i="4"/>
  <c r="F2072" i="4"/>
  <c r="F2073" i="4"/>
  <c r="F2074" i="4"/>
  <c r="F2075" i="4"/>
  <c r="F2076" i="4"/>
  <c r="F2077" i="4"/>
  <c r="F2078" i="4"/>
  <c r="F2079" i="4"/>
  <c r="F2080" i="4"/>
  <c r="F2081" i="4"/>
  <c r="F2082" i="4"/>
  <c r="F2083" i="4"/>
  <c r="F2084" i="4"/>
  <c r="F2085" i="4"/>
  <c r="F2086" i="4"/>
  <c r="F2087" i="4"/>
  <c r="F2088" i="4"/>
  <c r="F2089" i="4"/>
  <c r="F2090" i="4"/>
  <c r="F2091" i="4"/>
  <c r="F2092" i="4"/>
  <c r="F2093" i="4"/>
  <c r="F2094" i="4"/>
  <c r="F2095" i="4"/>
  <c r="F2096" i="4"/>
  <c r="F2097" i="4"/>
  <c r="F2098" i="4"/>
  <c r="F2099" i="4"/>
  <c r="F2100" i="4"/>
  <c r="F2101" i="4"/>
  <c r="F2102" i="4"/>
  <c r="F2103" i="4"/>
  <c r="F2104" i="4"/>
  <c r="F2105" i="4"/>
  <c r="F2106" i="4"/>
  <c r="F2107" i="4"/>
  <c r="F2108" i="4"/>
  <c r="F2109" i="4"/>
  <c r="F2110" i="4"/>
  <c r="F2111" i="4"/>
  <c r="F2112" i="4"/>
  <c r="F2113" i="4"/>
  <c r="F2114" i="4"/>
  <c r="F2115" i="4"/>
  <c r="F2116" i="4"/>
  <c r="F2117" i="4"/>
  <c r="F2118" i="4"/>
  <c r="F2119" i="4"/>
  <c r="F2120" i="4"/>
  <c r="F2121" i="4"/>
  <c r="F2122" i="4"/>
  <c r="F2123" i="4"/>
  <c r="F2124" i="4"/>
  <c r="F2125" i="4"/>
  <c r="F2126" i="4"/>
  <c r="F2127" i="4"/>
  <c r="F2131" i="4"/>
  <c r="F2132" i="4"/>
  <c r="F2133" i="4"/>
  <c r="F2134" i="4"/>
  <c r="F2135" i="4"/>
  <c r="F2136" i="4"/>
  <c r="F2137" i="4"/>
  <c r="F2138" i="4"/>
  <c r="F2139" i="4"/>
  <c r="F2140" i="4"/>
  <c r="F2141" i="4"/>
  <c r="F2142" i="4"/>
  <c r="F2143" i="4"/>
  <c r="F2144" i="4"/>
  <c r="F2145" i="4"/>
  <c r="F2146" i="4"/>
  <c r="F2147" i="4"/>
  <c r="F2148" i="4"/>
  <c r="F2149" i="4"/>
  <c r="F2150" i="4"/>
  <c r="F2151" i="4"/>
  <c r="F2152" i="4"/>
  <c r="F2153" i="4"/>
  <c r="F2154" i="4"/>
  <c r="F2155" i="4"/>
  <c r="F2156" i="4"/>
  <c r="F2157" i="4"/>
  <c r="F2158" i="4"/>
  <c r="F2159" i="4"/>
  <c r="F2160" i="4"/>
  <c r="F2161" i="4"/>
  <c r="F2162" i="4"/>
  <c r="F2163" i="4"/>
  <c r="F2164" i="4"/>
  <c r="F2165" i="4"/>
  <c r="F2166" i="4"/>
  <c r="F2167" i="4"/>
  <c r="F2168" i="4"/>
  <c r="F2169" i="4"/>
  <c r="F2170" i="4"/>
  <c r="F2171" i="4"/>
  <c r="F2172" i="4"/>
  <c r="F2173" i="4"/>
  <c r="F2174" i="4"/>
  <c r="F2175" i="4"/>
  <c r="F2176" i="4"/>
  <c r="F2177" i="4"/>
  <c r="F2178" i="4"/>
  <c r="F2179" i="4"/>
  <c r="F2180" i="4"/>
  <c r="F2181" i="4"/>
  <c r="F2182" i="4"/>
  <c r="F2183" i="4"/>
  <c r="F2184" i="4"/>
  <c r="F2185" i="4"/>
  <c r="F2186" i="4"/>
  <c r="F2187" i="4"/>
  <c r="F2188" i="4"/>
  <c r="F2189" i="4"/>
  <c r="F2190" i="4"/>
  <c r="F2191" i="4"/>
  <c r="F2195" i="4"/>
  <c r="F2196" i="4"/>
  <c r="F2197" i="4"/>
  <c r="F2198" i="4"/>
  <c r="F2199" i="4"/>
  <c r="F2200" i="4"/>
  <c r="F2201" i="4"/>
  <c r="F2202" i="4"/>
  <c r="F2203" i="4"/>
  <c r="F2204" i="4"/>
  <c r="F2205" i="4"/>
  <c r="F2206" i="4"/>
  <c r="F2207" i="4"/>
  <c r="F2208" i="4"/>
  <c r="F2209" i="4"/>
  <c r="F2210" i="4"/>
  <c r="F2211" i="4"/>
  <c r="F2212" i="4"/>
  <c r="F2213" i="4"/>
  <c r="F2214" i="4"/>
  <c r="F2215" i="4"/>
  <c r="F2216" i="4"/>
  <c r="F2217" i="4"/>
  <c r="F2218" i="4"/>
  <c r="F2219" i="4"/>
  <c r="F2220" i="4"/>
  <c r="F2221" i="4"/>
  <c r="F2222" i="4"/>
  <c r="F2223" i="4"/>
  <c r="F2224" i="4"/>
  <c r="F2225" i="4"/>
  <c r="F2226" i="4"/>
  <c r="F2227" i="4"/>
  <c r="F2228" i="4"/>
  <c r="F2229" i="4"/>
  <c r="F2230" i="4"/>
  <c r="F2231" i="4"/>
  <c r="F2232" i="4"/>
  <c r="F2233" i="4"/>
  <c r="F2234" i="4"/>
  <c r="F2235" i="4"/>
  <c r="F2236" i="4"/>
  <c r="F2237" i="4"/>
  <c r="F2238" i="4"/>
  <c r="F2239" i="4"/>
  <c r="F2240" i="4"/>
  <c r="F2241" i="4"/>
  <c r="F2306" i="4"/>
  <c r="F2307" i="4"/>
  <c r="F2308" i="4"/>
  <c r="F2309" i="4"/>
  <c r="F2310" i="4"/>
  <c r="F2311" i="4"/>
  <c r="F2312" i="4"/>
  <c r="F2313" i="4"/>
  <c r="F2314" i="4"/>
  <c r="F2315" i="4"/>
  <c r="F2316" i="4"/>
  <c r="F2317" i="4"/>
  <c r="F2318" i="4"/>
  <c r="F2319" i="4"/>
  <c r="F2323" i="4"/>
  <c r="F2324" i="4"/>
  <c r="F2325" i="4"/>
  <c r="F2326" i="4"/>
  <c r="F2327" i="4"/>
  <c r="F2328" i="4"/>
  <c r="F2329" i="4"/>
  <c r="F2330" i="4"/>
  <c r="F2331" i="4"/>
  <c r="F2332" i="4"/>
  <c r="F2333" i="4"/>
  <c r="F2334" i="4"/>
  <c r="F2335" i="4"/>
  <c r="F2336" i="4"/>
  <c r="F2337" i="4"/>
  <c r="F2338" i="4"/>
  <c r="F2339" i="4"/>
  <c r="F2340" i="4"/>
  <c r="F2341" i="4"/>
  <c r="F2342" i="4"/>
  <c r="F2343" i="4"/>
  <c r="F2344" i="4"/>
  <c r="F2345" i="4"/>
  <c r="F2346" i="4"/>
  <c r="F2347" i="4"/>
  <c r="F2348" i="4"/>
  <c r="F2349" i="4"/>
  <c r="F2350" i="4"/>
  <c r="F2351" i="4"/>
  <c r="F2352" i="4"/>
  <c r="F2353" i="4"/>
  <c r="F2354" i="4"/>
  <c r="F2355" i="4"/>
  <c r="F2356" i="4"/>
  <c r="F2357" i="4"/>
  <c r="F2358" i="4"/>
  <c r="F2359" i="4"/>
  <c r="F2360" i="4"/>
  <c r="F2361" i="4"/>
  <c r="F2362" i="4"/>
  <c r="F2363" i="4"/>
  <c r="F2364" i="4"/>
  <c r="F2365" i="4"/>
  <c r="F2366" i="4"/>
  <c r="F2367" i="4"/>
  <c r="F2368" i="4"/>
  <c r="F2369" i="4"/>
  <c r="F2370" i="4"/>
  <c r="F2371" i="4"/>
  <c r="F2372" i="4"/>
  <c r="F2373" i="4"/>
  <c r="F2374" i="4"/>
  <c r="F2375" i="4"/>
  <c r="F2376" i="4"/>
  <c r="F2377" i="4"/>
  <c r="F2378" i="4"/>
  <c r="F2379" i="4"/>
  <c r="F2380" i="4"/>
  <c r="F2381" i="4"/>
  <c r="F2382" i="4"/>
  <c r="F2383" i="4"/>
  <c r="F2387" i="4"/>
  <c r="F2388" i="4"/>
  <c r="F2389" i="4"/>
  <c r="F2390" i="4"/>
  <c r="F2391" i="4"/>
  <c r="F2392" i="4"/>
  <c r="F2393" i="4"/>
  <c r="F2394" i="4"/>
  <c r="F2395" i="4"/>
  <c r="F2396" i="4"/>
  <c r="F2397" i="4"/>
  <c r="F2398" i="4"/>
  <c r="F2399" i="4"/>
  <c r="F2400" i="4"/>
  <c r="F2401" i="4"/>
  <c r="F2402" i="4"/>
  <c r="F2403" i="4"/>
  <c r="F2404" i="4"/>
  <c r="F2405" i="4"/>
  <c r="F2406" i="4"/>
  <c r="F2407" i="4"/>
  <c r="F2408" i="4"/>
  <c r="F2409" i="4"/>
  <c r="F2410" i="4"/>
  <c r="F2411" i="4"/>
  <c r="F2412" i="4"/>
  <c r="F2413" i="4"/>
  <c r="F2414" i="4"/>
  <c r="F2415" i="4"/>
  <c r="F2416" i="4"/>
  <c r="F2417" i="4"/>
  <c r="F2418" i="4"/>
  <c r="F2419" i="4"/>
  <c r="F2420" i="4"/>
  <c r="F2421" i="4"/>
  <c r="F2422" i="4"/>
  <c r="F2423" i="4"/>
  <c r="F2424" i="4"/>
  <c r="F2425" i="4"/>
  <c r="F2426" i="4"/>
  <c r="F2427" i="4"/>
  <c r="F2428" i="4"/>
  <c r="F2429" i="4"/>
  <c r="F2430" i="4"/>
  <c r="F2431" i="4"/>
  <c r="F2432" i="4"/>
  <c r="F2433" i="4"/>
  <c r="F835" i="4"/>
  <c r="F836" i="4"/>
  <c r="F837" i="4"/>
  <c r="F838" i="4"/>
  <c r="F839" i="4"/>
  <c r="F840" i="4"/>
  <c r="F841" i="4"/>
  <c r="F842" i="4"/>
  <c r="F843" i="4"/>
  <c r="F844" i="4"/>
  <c r="F845" i="4"/>
  <c r="F846" i="4"/>
  <c r="F847" i="4"/>
  <c r="F848" i="4"/>
  <c r="F852" i="4"/>
  <c r="F853" i="4"/>
  <c r="F854" i="4"/>
  <c r="F855" i="4"/>
  <c r="F856" i="4"/>
  <c r="F857" i="4"/>
  <c r="F858" i="4"/>
  <c r="F859" i="4"/>
  <c r="F860" i="4"/>
  <c r="F861" i="4"/>
  <c r="F862" i="4"/>
  <c r="F863" i="4"/>
  <c r="F864" i="4"/>
  <c r="F865" i="4"/>
  <c r="F866" i="4"/>
  <c r="F867" i="4"/>
  <c r="F868" i="4"/>
  <c r="F869" i="4"/>
  <c r="F870" i="4"/>
  <c r="F871" i="4"/>
  <c r="F872" i="4"/>
  <c r="F873" i="4"/>
  <c r="F874" i="4"/>
  <c r="F875" i="4"/>
  <c r="F876" i="4"/>
  <c r="F877" i="4"/>
  <c r="F878" i="4"/>
  <c r="F879" i="4"/>
  <c r="F880" i="4"/>
  <c r="F881" i="4"/>
  <c r="F882" i="4"/>
  <c r="F883" i="4"/>
  <c r="F884" i="4"/>
  <c r="F885" i="4"/>
  <c r="F886" i="4"/>
  <c r="F887" i="4"/>
  <c r="F888" i="4"/>
  <c r="F889" i="4"/>
  <c r="F890" i="4"/>
  <c r="F891" i="4"/>
  <c r="F892" i="4"/>
  <c r="F893" i="4"/>
  <c r="F894" i="4"/>
  <c r="F895" i="4"/>
  <c r="F896" i="4"/>
  <c r="F897" i="4"/>
  <c r="F898" i="4"/>
  <c r="F899" i="4"/>
  <c r="F900" i="4"/>
  <c r="F901" i="4"/>
  <c r="F902" i="4"/>
  <c r="F903" i="4"/>
  <c r="F904" i="4"/>
  <c r="F905" i="4"/>
  <c r="F906" i="4"/>
  <c r="F907" i="4"/>
  <c r="F908" i="4"/>
  <c r="F909" i="4"/>
  <c r="F910" i="4"/>
  <c r="F911" i="4"/>
  <c r="F915" i="4"/>
  <c r="F916" i="4"/>
  <c r="F917" i="4"/>
  <c r="F918" i="4"/>
  <c r="F919" i="4"/>
  <c r="F920" i="4"/>
  <c r="F921" i="4"/>
  <c r="F922" i="4"/>
  <c r="F923" i="4"/>
  <c r="F924" i="4"/>
  <c r="F925" i="4"/>
  <c r="F926" i="4"/>
  <c r="F927" i="4"/>
  <c r="F928" i="4"/>
  <c r="F929" i="4"/>
  <c r="F930" i="4"/>
  <c r="F931" i="4"/>
  <c r="F932" i="4"/>
  <c r="F933" i="4"/>
  <c r="F934" i="4"/>
  <c r="F935" i="4"/>
  <c r="F936" i="4"/>
  <c r="F937" i="4"/>
  <c r="F938" i="4"/>
  <c r="F939" i="4"/>
  <c r="F940" i="4"/>
  <c r="F941" i="4"/>
  <c r="F942" i="4"/>
  <c r="F943" i="4"/>
  <c r="F944" i="4"/>
  <c r="F945" i="4"/>
  <c r="F946" i="4"/>
  <c r="F947" i="4"/>
  <c r="F948" i="4"/>
  <c r="F949" i="4"/>
  <c r="F950" i="4"/>
  <c r="F951" i="4"/>
  <c r="F952" i="4"/>
  <c r="F953" i="4"/>
  <c r="F954" i="4"/>
  <c r="F955" i="4"/>
  <c r="F956" i="4"/>
  <c r="F957" i="4"/>
  <c r="F958" i="4"/>
  <c r="F959" i="4"/>
  <c r="F960" i="4"/>
  <c r="F961" i="4"/>
  <c r="F1026" i="4"/>
  <c r="F1027" i="4"/>
  <c r="F1028" i="4"/>
  <c r="F1029" i="4"/>
  <c r="F1030" i="4"/>
  <c r="F1031" i="4"/>
  <c r="F1032" i="4"/>
  <c r="F1033" i="4"/>
  <c r="F1034" i="4"/>
  <c r="F1035" i="4"/>
  <c r="F1036" i="4"/>
  <c r="F1037" i="4"/>
  <c r="F1038" i="4"/>
  <c r="F1039" i="4"/>
  <c r="F1043" i="4"/>
  <c r="F1044" i="4"/>
  <c r="F1045" i="4"/>
  <c r="F1046" i="4"/>
  <c r="F1047" i="4"/>
  <c r="F1048" i="4"/>
  <c r="F1049" i="4"/>
  <c r="F1050" i="4"/>
  <c r="F1051" i="4"/>
  <c r="F1052" i="4"/>
  <c r="F1053" i="4"/>
  <c r="F1054" i="4"/>
  <c r="F1055" i="4"/>
  <c r="F1058" i="4"/>
  <c r="F1059" i="4"/>
  <c r="F1060" i="4"/>
  <c r="F1061" i="4"/>
  <c r="F1062" i="4"/>
  <c r="F1063" i="4"/>
  <c r="F1064" i="4"/>
  <c r="F1065" i="4"/>
  <c r="F1066" i="4"/>
  <c r="F1067" i="4"/>
  <c r="F1068" i="4"/>
  <c r="F1069" i="4"/>
  <c r="F1070" i="4"/>
  <c r="F1071" i="4"/>
  <c r="F1072" i="4"/>
  <c r="F1073" i="4"/>
  <c r="F1074" i="4"/>
  <c r="F1075" i="4"/>
  <c r="F1076" i="4"/>
  <c r="F1077" i="4"/>
  <c r="F1078" i="4"/>
  <c r="F1079" i="4"/>
  <c r="F1080" i="4"/>
  <c r="F1081" i="4"/>
  <c r="F1082" i="4"/>
  <c r="F1083" i="4"/>
  <c r="F1084" i="4"/>
  <c r="F1085" i="4"/>
  <c r="F1086" i="4"/>
  <c r="F1087" i="4"/>
  <c r="F1088" i="4"/>
  <c r="F1089" i="4"/>
  <c r="F1090" i="4"/>
  <c r="F1091" i="4"/>
  <c r="F1092" i="4"/>
  <c r="F1093" i="4"/>
  <c r="F1094" i="4"/>
  <c r="F1095" i="4"/>
  <c r="F1096" i="4"/>
  <c r="F1097" i="4"/>
  <c r="F1098" i="4"/>
  <c r="F1099" i="4"/>
  <c r="F1100" i="4"/>
  <c r="F1101" i="4"/>
  <c r="F1102" i="4"/>
  <c r="F1103" i="4"/>
  <c r="F1107" i="4"/>
  <c r="F1108" i="4"/>
  <c r="F1109" i="4"/>
  <c r="F1110" i="4"/>
  <c r="F1111" i="4"/>
  <c r="F1112" i="4"/>
  <c r="F1113" i="4"/>
  <c r="F1114" i="4"/>
  <c r="F1115" i="4"/>
  <c r="F1116" i="4"/>
  <c r="F1117" i="4"/>
  <c r="F1118" i="4"/>
  <c r="F1119" i="4"/>
  <c r="F1120" i="4"/>
  <c r="F1121" i="4"/>
  <c r="F1122" i="4"/>
  <c r="F1123" i="4"/>
  <c r="F1124" i="4"/>
  <c r="F1125" i="4"/>
  <c r="F1126" i="4"/>
  <c r="F1127" i="4"/>
  <c r="F1128" i="4"/>
  <c r="F1129" i="4"/>
  <c r="F1130" i="4"/>
  <c r="F1131" i="4"/>
  <c r="F1132" i="4"/>
  <c r="F1133" i="4"/>
  <c r="F1134" i="4"/>
  <c r="F1135" i="4"/>
  <c r="F1136" i="4"/>
  <c r="F1137" i="4"/>
  <c r="F1138" i="4"/>
  <c r="F1139" i="4"/>
  <c r="F1140" i="4"/>
  <c r="F1141" i="4"/>
  <c r="F1142" i="4"/>
  <c r="F1143" i="4"/>
  <c r="F1144" i="4"/>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71" i="4"/>
  <c r="F1172" i="4"/>
  <c r="F1173" i="4"/>
  <c r="F1174" i="4"/>
  <c r="F1175" i="4"/>
  <c r="F1176" i="4"/>
  <c r="F1177" i="4"/>
  <c r="F1178" i="4"/>
  <c r="F1179" i="4"/>
  <c r="F1180" i="4"/>
  <c r="F1181" i="4"/>
  <c r="F1182" i="4"/>
  <c r="F1183" i="4"/>
  <c r="F1184" i="4"/>
  <c r="F1185" i="4"/>
  <c r="F1186" i="4"/>
  <c r="F1187" i="4"/>
  <c r="F1188" i="4"/>
  <c r="F1189" i="4"/>
  <c r="F1190" i="4"/>
  <c r="F1191" i="4"/>
  <c r="F1192" i="4"/>
  <c r="F1193" i="4"/>
  <c r="F1194" i="4"/>
  <c r="F1195" i="4"/>
  <c r="F1196" i="4"/>
  <c r="F1197" i="4"/>
  <c r="F1198" i="4"/>
  <c r="F1199" i="4"/>
  <c r="F1200" i="4"/>
  <c r="F1201" i="4"/>
  <c r="F1202" i="4"/>
  <c r="F1203" i="4"/>
  <c r="F1204" i="4"/>
  <c r="F1205" i="4"/>
  <c r="F1206" i="4"/>
  <c r="F1207" i="4"/>
  <c r="F1208" i="4"/>
  <c r="F1209" i="4"/>
  <c r="F1210" i="4"/>
  <c r="F1211" i="4"/>
  <c r="F1212" i="4"/>
  <c r="F1213" i="4"/>
  <c r="F1214" i="4"/>
  <c r="F1215" i="4"/>
  <c r="F1216" i="4"/>
  <c r="F1217" i="4"/>
  <c r="F499" i="4"/>
  <c r="F323" i="4"/>
  <c r="F324" i="4"/>
  <c r="F325" i="4"/>
  <c r="F326" i="4"/>
  <c r="F327" i="4"/>
  <c r="F328" i="4"/>
  <c r="F329" i="4"/>
  <c r="F330" i="4"/>
  <c r="F331" i="4"/>
  <c r="F332" i="4"/>
  <c r="F333" i="4"/>
  <c r="F334" i="4"/>
  <c r="F335" i="4"/>
  <c r="F336" i="4"/>
  <c r="F340" i="4"/>
  <c r="F341" i="4"/>
  <c r="F342" i="4"/>
  <c r="F343" i="4"/>
  <c r="F344" i="4"/>
  <c r="F345" i="4"/>
  <c r="F346" i="4"/>
  <c r="F347" i="4"/>
  <c r="F348" i="4"/>
  <c r="F349" i="4"/>
  <c r="F350" i="4"/>
  <c r="F351" i="4"/>
  <c r="F352" i="4"/>
  <c r="F353" i="4"/>
  <c r="F354" i="4"/>
  <c r="F355" i="4"/>
  <c r="F356" i="4"/>
  <c r="F357" i="4"/>
  <c r="F358" i="4"/>
  <c r="F359" i="4"/>
  <c r="F360" i="4"/>
  <c r="F361" i="4"/>
  <c r="F362" i="4"/>
  <c r="F363" i="4"/>
  <c r="F364" i="4"/>
  <c r="F365" i="4"/>
  <c r="F366" i="4"/>
  <c r="F367" i="4"/>
  <c r="F368" i="4"/>
  <c r="F369" i="4"/>
  <c r="F370" i="4"/>
  <c r="F371" i="4"/>
  <c r="F372" i="4"/>
  <c r="F373" i="4"/>
  <c r="F374" i="4"/>
  <c r="F375" i="4"/>
  <c r="F376" i="4"/>
  <c r="F377" i="4"/>
  <c r="F378" i="4"/>
  <c r="F379" i="4"/>
  <c r="F380" i="4"/>
  <c r="F381" i="4"/>
  <c r="F382" i="4"/>
  <c r="F383" i="4"/>
  <c r="F384" i="4"/>
  <c r="F385" i="4"/>
  <c r="F386" i="4"/>
  <c r="F387" i="4"/>
  <c r="F388" i="4"/>
  <c r="F389" i="4"/>
  <c r="F390" i="4"/>
  <c r="F391" i="4"/>
  <c r="F392" i="4"/>
  <c r="F393" i="4"/>
  <c r="F394" i="4"/>
  <c r="F395" i="4"/>
  <c r="F396" i="4"/>
  <c r="F397" i="4"/>
  <c r="F398" i="4"/>
  <c r="F399" i="4"/>
  <c r="F400" i="4"/>
  <c r="F404" i="4"/>
  <c r="F405" i="4"/>
  <c r="F406" i="4"/>
  <c r="F407" i="4"/>
  <c r="F408" i="4"/>
  <c r="F409" i="4"/>
  <c r="F410" i="4"/>
  <c r="F411" i="4"/>
  <c r="F412" i="4"/>
  <c r="F413" i="4"/>
  <c r="F414" i="4"/>
  <c r="F415" i="4"/>
  <c r="F416" i="4"/>
  <c r="F417" i="4"/>
  <c r="F418" i="4"/>
  <c r="F419" i="4"/>
  <c r="F420" i="4"/>
  <c r="F421" i="4"/>
  <c r="F422" i="4"/>
  <c r="F423" i="4"/>
  <c r="F424" i="4"/>
  <c r="F425" i="4"/>
  <c r="F426" i="4"/>
  <c r="F427" i="4"/>
  <c r="F428" i="4"/>
  <c r="F429" i="4"/>
  <c r="F430" i="4"/>
  <c r="F431" i="4"/>
  <c r="F432" i="4"/>
  <c r="F433" i="4"/>
  <c r="F434" i="4"/>
  <c r="F435" i="4"/>
  <c r="F436" i="4"/>
  <c r="F437" i="4"/>
  <c r="F438" i="4"/>
  <c r="F439" i="4"/>
  <c r="F440" i="4"/>
  <c r="F441" i="4"/>
  <c r="F442" i="4"/>
  <c r="F443" i="4"/>
  <c r="F444" i="4"/>
  <c r="F445" i="4"/>
  <c r="F446" i="4"/>
  <c r="F447" i="4"/>
  <c r="F448" i="4"/>
  <c r="F449" i="4"/>
  <c r="F450" i="4"/>
  <c r="F451" i="4"/>
  <c r="F452" i="4"/>
  <c r="F453" i="4"/>
  <c r="F454" i="4"/>
  <c r="F455" i="4"/>
  <c r="F456" i="4"/>
  <c r="F457" i="4"/>
  <c r="F458" i="4"/>
  <c r="F459" i="4"/>
  <c r="F460" i="4"/>
  <c r="F461" i="4"/>
  <c r="F462" i="4"/>
  <c r="F463" i="4"/>
  <c r="F464" i="4"/>
  <c r="F468" i="4"/>
  <c r="F469" i="4"/>
  <c r="F470" i="4"/>
  <c r="F471" i="4"/>
  <c r="F472" i="4"/>
  <c r="F473" i="4"/>
  <c r="F474" i="4"/>
  <c r="F475" i="4"/>
  <c r="F476" i="4"/>
  <c r="F477" i="4"/>
  <c r="F478" i="4"/>
  <c r="F479" i="4"/>
  <c r="F480" i="4"/>
  <c r="F481" i="4"/>
  <c r="F482" i="4"/>
  <c r="F483" i="4"/>
  <c r="F484" i="4"/>
  <c r="F485" i="4"/>
  <c r="F486" i="4"/>
  <c r="F487" i="4"/>
  <c r="F488" i="4"/>
  <c r="F489" i="4"/>
  <c r="F490" i="4"/>
  <c r="F491" i="4"/>
  <c r="F492" i="4"/>
  <c r="F493" i="4"/>
  <c r="F494" i="4"/>
  <c r="F495" i="4"/>
  <c r="F496" i="4"/>
  <c r="F497" i="4"/>
  <c r="F498" i="4"/>
  <c r="F500" i="4"/>
  <c r="F501" i="4"/>
  <c r="F502" i="4"/>
  <c r="F503" i="4"/>
  <c r="F504" i="4"/>
  <c r="F505" i="4"/>
  <c r="F506" i="4"/>
  <c r="F507" i="4"/>
  <c r="F508" i="4"/>
  <c r="F509" i="4"/>
  <c r="F510" i="4"/>
  <c r="F511" i="4"/>
  <c r="F512" i="4"/>
  <c r="F513" i="4"/>
  <c r="F514" i="4"/>
  <c r="F579" i="4"/>
  <c r="F580" i="4"/>
  <c r="F581" i="4"/>
  <c r="F582" i="4"/>
  <c r="F583" i="4"/>
  <c r="F584" i="4"/>
  <c r="F585" i="4"/>
  <c r="F586" i="4"/>
  <c r="F587" i="4"/>
  <c r="F588" i="4"/>
  <c r="F589" i="4"/>
  <c r="F590" i="4"/>
  <c r="F591" i="4"/>
  <c r="F592" i="4"/>
  <c r="F596" i="4"/>
  <c r="F597" i="4"/>
  <c r="F598" i="4"/>
  <c r="F599" i="4"/>
  <c r="F600" i="4"/>
  <c r="F601" i="4"/>
  <c r="F602" i="4"/>
  <c r="F603" i="4"/>
  <c r="F604" i="4"/>
  <c r="F605" i="4"/>
  <c r="F606" i="4"/>
  <c r="F607" i="4"/>
  <c r="F608" i="4"/>
  <c r="F609" i="4"/>
  <c r="F610" i="4"/>
  <c r="F611" i="4"/>
  <c r="F612" i="4"/>
  <c r="F613" i="4"/>
  <c r="F614" i="4"/>
  <c r="F615" i="4"/>
  <c r="F616" i="4"/>
  <c r="F617" i="4"/>
  <c r="F618" i="4"/>
  <c r="F619" i="4"/>
  <c r="F620" i="4"/>
  <c r="F621" i="4"/>
  <c r="F622" i="4"/>
  <c r="F623" i="4"/>
  <c r="F624" i="4"/>
  <c r="F625" i="4"/>
  <c r="F626" i="4"/>
  <c r="F627" i="4"/>
  <c r="F628" i="4"/>
  <c r="F629" i="4"/>
  <c r="F630" i="4"/>
  <c r="F631" i="4"/>
  <c r="F632" i="4"/>
  <c r="F633" i="4"/>
  <c r="F634" i="4"/>
  <c r="F635" i="4"/>
  <c r="F636" i="4"/>
  <c r="F637" i="4"/>
  <c r="F638" i="4"/>
  <c r="F639" i="4"/>
  <c r="F640" i="4"/>
  <c r="F641" i="4"/>
  <c r="F642" i="4"/>
  <c r="F643" i="4"/>
  <c r="F644" i="4"/>
  <c r="F645" i="4"/>
  <c r="F646" i="4"/>
  <c r="F647" i="4"/>
  <c r="F648" i="4"/>
  <c r="F649" i="4"/>
  <c r="F650" i="4"/>
  <c r="F651" i="4"/>
  <c r="F652" i="4"/>
  <c r="F653" i="4"/>
  <c r="F654" i="4"/>
  <c r="F655" i="4"/>
  <c r="F656" i="4"/>
  <c r="F660" i="4"/>
  <c r="F661" i="4"/>
  <c r="F662" i="4"/>
  <c r="F663" i="4"/>
  <c r="F664" i="4"/>
  <c r="F665" i="4"/>
  <c r="F666" i="4"/>
  <c r="F667" i="4"/>
  <c r="F668" i="4"/>
  <c r="F669" i="4"/>
  <c r="F670" i="4"/>
  <c r="F671" i="4"/>
  <c r="F672" i="4"/>
  <c r="F673" i="4"/>
  <c r="F674" i="4"/>
  <c r="F675" i="4"/>
  <c r="F676" i="4"/>
  <c r="F677" i="4"/>
  <c r="F678" i="4"/>
  <c r="F679" i="4"/>
  <c r="F680" i="4"/>
  <c r="F681" i="4"/>
  <c r="F682" i="4"/>
  <c r="F683" i="4"/>
  <c r="F684" i="4"/>
  <c r="F685" i="4"/>
  <c r="F686" i="4"/>
  <c r="F687" i="4"/>
  <c r="F688" i="4"/>
  <c r="F689" i="4"/>
  <c r="F690" i="4"/>
  <c r="F691" i="4"/>
  <c r="F692" i="4"/>
  <c r="F693" i="4"/>
  <c r="F694" i="4"/>
  <c r="F695" i="4"/>
  <c r="F696" i="4"/>
  <c r="F697" i="4"/>
  <c r="F698" i="4"/>
  <c r="F699" i="4"/>
  <c r="F700" i="4"/>
  <c r="F701" i="4"/>
  <c r="F702" i="4"/>
  <c r="F703" i="4"/>
  <c r="F704" i="4"/>
  <c r="F705" i="4"/>
  <c r="F706" i="4"/>
  <c r="F707" i="4"/>
  <c r="F708" i="4"/>
  <c r="F709" i="4"/>
  <c r="F710" i="4"/>
  <c r="F711" i="4"/>
  <c r="F712" i="4"/>
  <c r="F713" i="4"/>
  <c r="F714" i="4"/>
  <c r="F715" i="4"/>
  <c r="F716" i="4"/>
  <c r="F717" i="4"/>
  <c r="F718" i="4"/>
  <c r="F719" i="4"/>
  <c r="F720" i="4"/>
  <c r="F724" i="4"/>
  <c r="F725" i="4"/>
  <c r="F726" i="4"/>
  <c r="F727" i="4"/>
  <c r="F728" i="4"/>
  <c r="F729" i="4"/>
  <c r="F730" i="4"/>
  <c r="F731" i="4"/>
  <c r="F732" i="4"/>
  <c r="F733" i="4"/>
  <c r="F734" i="4"/>
  <c r="F735" i="4"/>
  <c r="F736" i="4"/>
  <c r="F737" i="4"/>
  <c r="F738" i="4"/>
  <c r="F739" i="4"/>
  <c r="F740" i="4"/>
  <c r="F741" i="4"/>
  <c r="F742" i="4"/>
  <c r="F743" i="4"/>
  <c r="F744" i="4"/>
  <c r="F745" i="4"/>
  <c r="F746" i="4"/>
  <c r="F747" i="4"/>
  <c r="F748" i="4"/>
  <c r="F749" i="4"/>
  <c r="F750" i="4"/>
  <c r="F751" i="4"/>
  <c r="F752" i="4"/>
  <c r="F753" i="4"/>
  <c r="F754" i="4"/>
  <c r="F755" i="4"/>
  <c r="F756" i="4"/>
  <c r="F757" i="4"/>
  <c r="F758" i="4"/>
  <c r="F759" i="4"/>
  <c r="F760" i="4"/>
  <c r="F761" i="4"/>
  <c r="F762" i="4"/>
  <c r="F763" i="4"/>
  <c r="F764" i="4"/>
  <c r="F765" i="4"/>
  <c r="F766" i="4"/>
  <c r="F767" i="4"/>
  <c r="F768" i="4"/>
  <c r="F769" i="4"/>
  <c r="F770" i="4"/>
  <c r="F67" i="4"/>
  <c r="F68" i="4"/>
  <c r="F69" i="4"/>
  <c r="F70" i="4"/>
  <c r="F71" i="4"/>
  <c r="F72" i="4"/>
  <c r="F73" i="4"/>
  <c r="F74" i="4"/>
  <c r="F75" i="4"/>
  <c r="F76" i="4"/>
  <c r="F77" i="4"/>
  <c r="F78" i="4"/>
  <c r="F79" i="4"/>
  <c r="F80"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F190" i="4"/>
  <c r="F191" i="4"/>
  <c r="F192" i="4"/>
  <c r="F193" i="4"/>
  <c r="F194" i="4"/>
  <c r="F195" i="4"/>
  <c r="F196" i="4"/>
  <c r="F197" i="4"/>
  <c r="F198" i="4"/>
  <c r="F199" i="4"/>
  <c r="F200" i="4"/>
  <c r="F201" i="4"/>
  <c r="F202" i="4"/>
  <c r="F203" i="4"/>
  <c r="F204" i="4"/>
  <c r="F205" i="4"/>
  <c r="F206" i="4"/>
  <c r="F207" i="4"/>
  <c r="F208" i="4"/>
  <c r="F212" i="4"/>
  <c r="F213" i="4"/>
  <c r="F214" i="4"/>
  <c r="F215" i="4"/>
  <c r="F216" i="4"/>
  <c r="F217" i="4"/>
  <c r="F218" i="4"/>
  <c r="F219" i="4"/>
  <c r="F220" i="4"/>
  <c r="F221" i="4"/>
  <c r="F222" i="4"/>
  <c r="F223" i="4"/>
  <c r="F224" i="4"/>
  <c r="F225" i="4"/>
  <c r="F226" i="4"/>
  <c r="F227" i="4"/>
  <c r="F228" i="4"/>
  <c r="F229" i="4"/>
  <c r="F230" i="4"/>
  <c r="F231" i="4"/>
  <c r="F232" i="4"/>
  <c r="F233" i="4"/>
  <c r="F234" i="4"/>
  <c r="F235" i="4"/>
  <c r="F236" i="4"/>
  <c r="F237" i="4"/>
  <c r="F238" i="4"/>
  <c r="F239" i="4"/>
  <c r="F240" i="4"/>
  <c r="F241" i="4"/>
  <c r="F242" i="4"/>
  <c r="F243" i="4"/>
  <c r="F244" i="4"/>
  <c r="F245" i="4"/>
  <c r="F246" i="4"/>
  <c r="F247" i="4"/>
  <c r="F248" i="4"/>
  <c r="F249" i="4"/>
  <c r="F250" i="4"/>
  <c r="F251" i="4"/>
  <c r="F252" i="4"/>
  <c r="F253" i="4"/>
  <c r="F254" i="4"/>
  <c r="F255" i="4"/>
  <c r="F256" i="4"/>
  <c r="F257" i="4"/>
  <c r="F258" i="4"/>
  <c r="A2" i="18"/>
  <c r="C15" i="17" l="1"/>
  <c r="C14" i="17"/>
  <c r="E69" i="17"/>
  <c r="C18" i="18"/>
  <c r="D23" i="5"/>
  <c r="C10" i="5"/>
  <c r="E18" i="18"/>
  <c r="D20" i="18"/>
  <c r="D19" i="18"/>
  <c r="F20" i="18"/>
  <c r="D18" i="18"/>
  <c r="E19" i="18"/>
  <c r="F19" i="18"/>
  <c r="C20" i="18"/>
  <c r="F18" i="18"/>
  <c r="C19" i="18"/>
  <c r="E20" i="18"/>
  <c r="F11" i="5"/>
  <c r="F19" i="5"/>
  <c r="F27" i="5"/>
  <c r="F35" i="5"/>
  <c r="F43" i="5"/>
  <c r="F51" i="5"/>
  <c r="F59" i="5"/>
  <c r="F67" i="5"/>
  <c r="F12" i="5"/>
  <c r="F20" i="5"/>
  <c r="F28" i="5"/>
  <c r="F36" i="5"/>
  <c r="F44" i="5"/>
  <c r="F52" i="5"/>
  <c r="F60" i="5"/>
  <c r="F68" i="5"/>
  <c r="F13" i="5"/>
  <c r="F21" i="5"/>
  <c r="F29" i="5"/>
  <c r="F37" i="5"/>
  <c r="F45" i="5"/>
  <c r="F53" i="5"/>
  <c r="F61" i="5"/>
  <c r="F69" i="5"/>
  <c r="F14" i="5"/>
  <c r="F22" i="5"/>
  <c r="F30" i="5"/>
  <c r="F38" i="5"/>
  <c r="F46" i="5"/>
  <c r="F54" i="5"/>
  <c r="F62" i="5"/>
  <c r="F70" i="5"/>
  <c r="F15" i="5"/>
  <c r="F23" i="5"/>
  <c r="F31" i="5"/>
  <c r="F39" i="5"/>
  <c r="F47" i="5"/>
  <c r="F55" i="5"/>
  <c r="F63" i="5"/>
  <c r="F10" i="5"/>
  <c r="F16" i="5"/>
  <c r="F24" i="5"/>
  <c r="F32" i="5"/>
  <c r="F40" i="5"/>
  <c r="F48" i="5"/>
  <c r="F56" i="5"/>
  <c r="F64" i="5"/>
  <c r="F17" i="5"/>
  <c r="F25" i="5"/>
  <c r="F33" i="5"/>
  <c r="F41" i="5"/>
  <c r="F49" i="5"/>
  <c r="F57" i="5"/>
  <c r="F65" i="5"/>
  <c r="F18" i="5"/>
  <c r="F26" i="5"/>
  <c r="F34" i="5"/>
  <c r="F42" i="5"/>
  <c r="F50" i="5"/>
  <c r="F58" i="5"/>
  <c r="F66" i="5"/>
  <c r="E12" i="17"/>
  <c r="E25" i="5"/>
  <c r="F5" i="18"/>
  <c r="F60" i="18"/>
  <c r="F44" i="18"/>
  <c r="F28" i="18"/>
  <c r="F12" i="18"/>
  <c r="C11" i="18"/>
  <c r="D11" i="18"/>
  <c r="E11" i="18"/>
  <c r="F11" i="18"/>
  <c r="C10" i="18"/>
  <c r="D10" i="18"/>
  <c r="E10" i="18"/>
  <c r="F10" i="18"/>
  <c r="C9" i="18"/>
  <c r="D9" i="18"/>
  <c r="E9" i="18"/>
  <c r="F9" i="18"/>
  <c r="C8" i="18"/>
  <c r="D8" i="18"/>
  <c r="E8" i="18"/>
  <c r="F8" i="18"/>
  <c r="C7" i="18"/>
  <c r="D7" i="18"/>
  <c r="E7" i="18"/>
  <c r="F7" i="18"/>
  <c r="C6" i="18"/>
  <c r="D6" i="18"/>
  <c r="E6" i="18"/>
  <c r="F6" i="18"/>
  <c r="C5" i="18"/>
  <c r="D5" i="18"/>
  <c r="E5" i="18"/>
  <c r="E16" i="18"/>
  <c r="E14" i="18"/>
  <c r="C4" i="18"/>
  <c r="C52" i="18"/>
  <c r="C36" i="18"/>
  <c r="C67" i="18"/>
  <c r="D67" i="18"/>
  <c r="E67" i="18"/>
  <c r="F67" i="18"/>
  <c r="C66" i="18"/>
  <c r="D66" i="18"/>
  <c r="E66" i="18"/>
  <c r="F66" i="18"/>
  <c r="C65" i="18"/>
  <c r="D65" i="18"/>
  <c r="E65" i="18"/>
  <c r="F65" i="18"/>
  <c r="C64" i="18"/>
  <c r="D64" i="18"/>
  <c r="E64" i="18"/>
  <c r="F64" i="18"/>
  <c r="C63" i="18"/>
  <c r="D63" i="18"/>
  <c r="E63" i="18"/>
  <c r="F63" i="18"/>
  <c r="C62" i="18"/>
  <c r="D62" i="18"/>
  <c r="E62" i="18"/>
  <c r="F62" i="18"/>
  <c r="C61" i="18"/>
  <c r="D61" i="18"/>
  <c r="E61" i="18"/>
  <c r="F61" i="18"/>
  <c r="F17" i="18"/>
  <c r="C14" i="18"/>
  <c r="E13" i="18"/>
  <c r="D4" i="18"/>
  <c r="D52" i="18"/>
  <c r="D36" i="18"/>
  <c r="C59" i="18"/>
  <c r="D59" i="18"/>
  <c r="E59" i="18"/>
  <c r="F59" i="18"/>
  <c r="C58" i="18"/>
  <c r="D58" i="18"/>
  <c r="E58" i="18"/>
  <c r="F58" i="18"/>
  <c r="C57" i="18"/>
  <c r="D57" i="18"/>
  <c r="E57" i="18"/>
  <c r="F57" i="18"/>
  <c r="C56" i="18"/>
  <c r="D56" i="18"/>
  <c r="E56" i="18"/>
  <c r="F56" i="18"/>
  <c r="C55" i="18"/>
  <c r="D55" i="18"/>
  <c r="E55" i="18"/>
  <c r="F55" i="18"/>
  <c r="C54" i="18"/>
  <c r="D54" i="18"/>
  <c r="E54" i="18"/>
  <c r="F54" i="18"/>
  <c r="C53" i="18"/>
  <c r="D53" i="18"/>
  <c r="E53" i="18"/>
  <c r="F53" i="18"/>
  <c r="D45" i="18"/>
  <c r="F45" i="18"/>
  <c r="E39" i="18"/>
  <c r="D38" i="18"/>
  <c r="E38" i="18"/>
  <c r="D37" i="18"/>
  <c r="F37" i="18"/>
  <c r="E30" i="18"/>
  <c r="D29" i="18"/>
  <c r="C16" i="18"/>
  <c r="F16" i="18"/>
  <c r="D14" i="18"/>
  <c r="D13" i="18"/>
  <c r="E4" i="18"/>
  <c r="E52" i="18"/>
  <c r="E36" i="18"/>
  <c r="C51" i="18"/>
  <c r="D51" i="18"/>
  <c r="E51" i="18"/>
  <c r="F51" i="18"/>
  <c r="C50" i="18"/>
  <c r="D50" i="18"/>
  <c r="E50" i="18"/>
  <c r="F50" i="18"/>
  <c r="C49" i="18"/>
  <c r="D49" i="18"/>
  <c r="E49" i="18"/>
  <c r="F49" i="18"/>
  <c r="C48" i="18"/>
  <c r="D48" i="18"/>
  <c r="E48" i="18"/>
  <c r="F48" i="18"/>
  <c r="C47" i="18"/>
  <c r="D47" i="18"/>
  <c r="E47" i="18"/>
  <c r="F47" i="18"/>
  <c r="C46" i="18"/>
  <c r="D46" i="18"/>
  <c r="E46" i="18"/>
  <c r="F46" i="18"/>
  <c r="C45" i="18"/>
  <c r="E45" i="18"/>
  <c r="F39" i="18"/>
  <c r="F38" i="18"/>
  <c r="E37" i="18"/>
  <c r="F30" i="18"/>
  <c r="F29" i="18"/>
  <c r="E17" i="18"/>
  <c r="F15" i="18"/>
  <c r="C13" i="18"/>
  <c r="F4" i="18"/>
  <c r="F52" i="18"/>
  <c r="F36" i="18"/>
  <c r="C43" i="18"/>
  <c r="D43" i="18"/>
  <c r="E43" i="18"/>
  <c r="F43" i="18"/>
  <c r="C42" i="18"/>
  <c r="D42" i="18"/>
  <c r="E42" i="18"/>
  <c r="F42" i="18"/>
  <c r="C41" i="18"/>
  <c r="D41" i="18"/>
  <c r="E41" i="18"/>
  <c r="F41" i="18"/>
  <c r="C40" i="18"/>
  <c r="D40" i="18"/>
  <c r="E40" i="18"/>
  <c r="F40" i="18"/>
  <c r="C39" i="18"/>
  <c r="D39" i="18"/>
  <c r="C38" i="18"/>
  <c r="C37" i="18"/>
  <c r="D30" i="18"/>
  <c r="E29" i="18"/>
  <c r="C17" i="18"/>
  <c r="C15" i="18"/>
  <c r="C60" i="18"/>
  <c r="C44" i="18"/>
  <c r="C28" i="18"/>
  <c r="C12" i="18"/>
  <c r="C35" i="18"/>
  <c r="D35" i="18"/>
  <c r="E35" i="18"/>
  <c r="F35" i="18"/>
  <c r="C34" i="18"/>
  <c r="D34" i="18"/>
  <c r="E34" i="18"/>
  <c r="F34" i="18"/>
  <c r="C33" i="18"/>
  <c r="D33" i="18"/>
  <c r="E33" i="18"/>
  <c r="F33" i="18"/>
  <c r="C32" i="18"/>
  <c r="D32" i="18"/>
  <c r="E32" i="18"/>
  <c r="F32" i="18"/>
  <c r="C31" i="18"/>
  <c r="D31" i="18"/>
  <c r="E31" i="18"/>
  <c r="F31" i="18"/>
  <c r="C30" i="18"/>
  <c r="C29" i="18"/>
  <c r="D15" i="18"/>
  <c r="F13" i="18"/>
  <c r="D60" i="18"/>
  <c r="D44" i="18"/>
  <c r="D28" i="18"/>
  <c r="D12" i="18"/>
  <c r="C27" i="18"/>
  <c r="D27" i="18"/>
  <c r="E27" i="18"/>
  <c r="F27" i="18"/>
  <c r="C26" i="18"/>
  <c r="D26" i="18"/>
  <c r="E26" i="18"/>
  <c r="F26" i="18"/>
  <c r="C25" i="18"/>
  <c r="D25" i="18"/>
  <c r="E25" i="18"/>
  <c r="F25" i="18"/>
  <c r="C24" i="18"/>
  <c r="D24" i="18"/>
  <c r="E24" i="18"/>
  <c r="F24" i="18"/>
  <c r="C23" i="18"/>
  <c r="D23" i="18"/>
  <c r="E23" i="18"/>
  <c r="F23" i="18"/>
  <c r="C22" i="18"/>
  <c r="D22" i="18"/>
  <c r="E22" i="18"/>
  <c r="F22" i="18"/>
  <c r="C21" i="18"/>
  <c r="D21" i="18"/>
  <c r="E21" i="18"/>
  <c r="F21" i="18"/>
  <c r="E60" i="18"/>
  <c r="E44" i="18"/>
  <c r="E28" i="18"/>
  <c r="E12" i="18"/>
  <c r="D17" i="18"/>
  <c r="D16" i="18"/>
  <c r="E15" i="18"/>
  <c r="F14" i="18"/>
  <c r="M10" i="5"/>
  <c r="M18" i="5"/>
  <c r="M31" i="5"/>
  <c r="M39" i="5"/>
  <c r="M47" i="5"/>
  <c r="M55" i="5"/>
  <c r="M63" i="5"/>
  <c r="H18" i="5"/>
  <c r="I31" i="5"/>
  <c r="M11" i="5"/>
  <c r="M19" i="5"/>
  <c r="M24" i="5"/>
  <c r="M32" i="5"/>
  <c r="M40" i="5"/>
  <c r="M48" i="5"/>
  <c r="M56" i="5"/>
  <c r="M64" i="5"/>
  <c r="H32" i="5"/>
  <c r="I47" i="5"/>
  <c r="M12" i="5"/>
  <c r="M20" i="5"/>
  <c r="M25" i="5"/>
  <c r="M33" i="5"/>
  <c r="M41" i="5"/>
  <c r="M49" i="5"/>
  <c r="M57" i="5"/>
  <c r="M65" i="5"/>
  <c r="H55" i="5"/>
  <c r="I63" i="5"/>
  <c r="M13" i="5"/>
  <c r="M21" i="5"/>
  <c r="M26" i="5"/>
  <c r="M34" i="5"/>
  <c r="M42" i="5"/>
  <c r="M50" i="5"/>
  <c r="M58" i="5"/>
  <c r="M66" i="5"/>
  <c r="E13" i="5"/>
  <c r="M14" i="5"/>
  <c r="M22" i="5"/>
  <c r="M27" i="5"/>
  <c r="M35" i="5"/>
  <c r="M43" i="5"/>
  <c r="M51" i="5"/>
  <c r="M59" i="5"/>
  <c r="M67" i="5"/>
  <c r="E33" i="5"/>
  <c r="M15" i="5"/>
  <c r="M23" i="5"/>
  <c r="M28" i="5"/>
  <c r="M36" i="5"/>
  <c r="M44" i="5"/>
  <c r="M52" i="5"/>
  <c r="M60" i="5"/>
  <c r="M68" i="5"/>
  <c r="E49" i="5"/>
  <c r="M16" i="5"/>
  <c r="M29" i="5"/>
  <c r="M37" i="5"/>
  <c r="M45" i="5"/>
  <c r="M53" i="5"/>
  <c r="M61" i="5"/>
  <c r="M69" i="5"/>
  <c r="E65" i="5"/>
  <c r="C13" i="17"/>
  <c r="I18" i="5"/>
  <c r="M17" i="5"/>
  <c r="M30" i="5"/>
  <c r="M38" i="5"/>
  <c r="M46" i="5"/>
  <c r="M54" i="5"/>
  <c r="M62" i="5"/>
  <c r="M70" i="5"/>
  <c r="E71" i="17"/>
  <c r="C67" i="17"/>
  <c r="C49" i="17"/>
  <c r="C32" i="17"/>
  <c r="C18" i="17"/>
  <c r="C63" i="17"/>
  <c r="C29" i="17"/>
  <c r="C42" i="17"/>
  <c r="G20" i="5"/>
  <c r="E27" i="17"/>
  <c r="G26" i="5"/>
  <c r="E45" i="17"/>
  <c r="H21" i="5"/>
  <c r="E22" i="5"/>
  <c r="I20" i="5"/>
  <c r="G59" i="5"/>
  <c r="H14" i="5"/>
  <c r="E44" i="5"/>
  <c r="I66" i="5"/>
  <c r="D17" i="17"/>
  <c r="G60" i="5"/>
  <c r="D55" i="17"/>
  <c r="H52" i="5"/>
  <c r="E53" i="5"/>
  <c r="I51" i="5"/>
  <c r="G37" i="5"/>
  <c r="E67" i="17"/>
  <c r="H53" i="5"/>
  <c r="I28" i="5"/>
  <c r="D69" i="17"/>
  <c r="H16" i="5"/>
  <c r="G46" i="5"/>
  <c r="H46" i="5"/>
  <c r="E64" i="5"/>
  <c r="E58" i="17"/>
  <c r="D51" i="17"/>
  <c r="H65" i="5"/>
  <c r="I56" i="5"/>
  <c r="H64" i="5"/>
  <c r="E63" i="5"/>
  <c r="D34" i="17"/>
  <c r="I39" i="5"/>
  <c r="D70" i="17"/>
  <c r="I40" i="5"/>
  <c r="I19" i="5"/>
  <c r="D62" i="17"/>
  <c r="D44" i="17"/>
  <c r="E36" i="17"/>
  <c r="D41" i="17"/>
  <c r="E33" i="17"/>
  <c r="D32" i="17"/>
  <c r="E46" i="17"/>
  <c r="C12" i="17"/>
  <c r="J55" i="5"/>
  <c r="C64" i="17"/>
  <c r="C41" i="17"/>
  <c r="C70" i="17"/>
  <c r="C62" i="17"/>
  <c r="C24" i="17"/>
  <c r="C51" i="17"/>
  <c r="C34" i="17"/>
  <c r="G25" i="5"/>
  <c r="E43" i="17"/>
  <c r="G34" i="5"/>
  <c r="E61" i="17"/>
  <c r="H26" i="5"/>
  <c r="E27" i="5"/>
  <c r="I25" i="5"/>
  <c r="G67" i="5"/>
  <c r="H22" i="5"/>
  <c r="E52" i="5"/>
  <c r="H27" i="5"/>
  <c r="D18" i="17"/>
  <c r="G68" i="5"/>
  <c r="D66" i="17"/>
  <c r="H60" i="5"/>
  <c r="E61" i="5"/>
  <c r="I59" i="5"/>
  <c r="G45" i="5"/>
  <c r="D27" i="17"/>
  <c r="H69" i="5"/>
  <c r="I36" i="5"/>
  <c r="D12" i="17"/>
  <c r="H37" i="5"/>
  <c r="E37" i="17"/>
  <c r="G54" i="5"/>
  <c r="E31" i="5"/>
  <c r="E48" i="5"/>
  <c r="G64" i="5"/>
  <c r="E55" i="17"/>
  <c r="H47" i="5"/>
  <c r="H41" i="5"/>
  <c r="E26" i="17"/>
  <c r="I54" i="5"/>
  <c r="D31" i="17"/>
  <c r="I55" i="5"/>
  <c r="E66" i="5"/>
  <c r="D21" i="17"/>
  <c r="D36" i="17"/>
  <c r="E28" i="17"/>
  <c r="D33" i="17"/>
  <c r="E19" i="17"/>
  <c r="E38" i="17"/>
  <c r="J47" i="5"/>
  <c r="I61" i="5"/>
  <c r="C60" i="17"/>
  <c r="C33" i="17"/>
  <c r="C19" i="17"/>
  <c r="C46" i="17"/>
  <c r="C54" i="17"/>
  <c r="C16" i="17"/>
  <c r="C43" i="17"/>
  <c r="C26" i="17"/>
  <c r="G33" i="5"/>
  <c r="E59" i="17"/>
  <c r="G42" i="5"/>
  <c r="D24" i="17"/>
  <c r="H34" i="5"/>
  <c r="E35" i="5"/>
  <c r="I33" i="5"/>
  <c r="D15" i="17"/>
  <c r="E18" i="17"/>
  <c r="H35" i="5"/>
  <c r="E68" i="5"/>
  <c r="D45" i="17"/>
  <c r="H51" i="5"/>
  <c r="G15" i="5"/>
  <c r="E21" i="17"/>
  <c r="D19" i="17"/>
  <c r="H68" i="5"/>
  <c r="E69" i="5"/>
  <c r="I67" i="5"/>
  <c r="G53" i="5"/>
  <c r="D43" i="17"/>
  <c r="I44" i="5"/>
  <c r="H61" i="5"/>
  <c r="H70" i="5"/>
  <c r="G62" i="5"/>
  <c r="E32" i="5"/>
  <c r="G32" i="5"/>
  <c r="G63" i="5"/>
  <c r="H25" i="5"/>
  <c r="H24" i="5"/>
  <c r="I38" i="5"/>
  <c r="G48" i="5"/>
  <c r="E55" i="5"/>
  <c r="I70" i="5"/>
  <c r="E50" i="5"/>
  <c r="E13" i="17"/>
  <c r="D28" i="17"/>
  <c r="E23" i="17"/>
  <c r="C59" i="17"/>
  <c r="C55" i="17"/>
  <c r="C38" i="17"/>
  <c r="C69" i="17"/>
  <c r="C52" i="17"/>
  <c r="C35" i="17"/>
  <c r="C21" i="17"/>
  <c r="G41" i="5"/>
  <c r="D22" i="17"/>
  <c r="G50" i="5"/>
  <c r="D37" i="17"/>
  <c r="H42" i="5"/>
  <c r="E43" i="5"/>
  <c r="I41" i="5"/>
  <c r="G14" i="5"/>
  <c r="E31" i="17"/>
  <c r="H43" i="5"/>
  <c r="I13" i="5"/>
  <c r="H54" i="5"/>
  <c r="E15" i="5"/>
  <c r="G23" i="5"/>
  <c r="E34" i="17"/>
  <c r="H15" i="5"/>
  <c r="E16" i="5"/>
  <c r="I14" i="5"/>
  <c r="G61" i="5"/>
  <c r="D67" i="17"/>
  <c r="E30" i="5"/>
  <c r="I60" i="5"/>
  <c r="H38" i="5"/>
  <c r="E17" i="5"/>
  <c r="E24" i="17"/>
  <c r="E12" i="5"/>
  <c r="I45" i="5"/>
  <c r="G31" i="5"/>
  <c r="D71" i="17"/>
  <c r="D14" i="17"/>
  <c r="E40" i="5"/>
  <c r="G19" i="5"/>
  <c r="E56" i="5"/>
  <c r="E39" i="5"/>
  <c r="G47" i="5"/>
  <c r="E34" i="5"/>
  <c r="G40" i="5"/>
  <c r="D23" i="17"/>
  <c r="E15" i="17"/>
  <c r="E64" i="17"/>
  <c r="D30" i="17"/>
  <c r="E25" i="17"/>
  <c r="J31" i="5"/>
  <c r="J30" i="5"/>
  <c r="J29" i="5"/>
  <c r="J28" i="5"/>
  <c r="J27" i="5"/>
  <c r="J26" i="5"/>
  <c r="J25" i="5"/>
  <c r="J24" i="5"/>
  <c r="I62" i="5"/>
  <c r="H49" i="5"/>
  <c r="E11" i="5"/>
  <c r="I24" i="5"/>
  <c r="D50" i="17"/>
  <c r="D47" i="17"/>
  <c r="G10" i="5"/>
  <c r="C58" i="17"/>
  <c r="C20" i="17"/>
  <c r="C47" i="17"/>
  <c r="C30" i="17"/>
  <c r="C61" i="17"/>
  <c r="C44" i="17"/>
  <c r="C27" i="17"/>
  <c r="D13" i="17"/>
  <c r="G49" i="5"/>
  <c r="D35" i="17"/>
  <c r="G58" i="5"/>
  <c r="D53" i="17"/>
  <c r="H50" i="5"/>
  <c r="E51" i="5"/>
  <c r="I49" i="5"/>
  <c r="G27" i="5"/>
  <c r="E63" i="17"/>
  <c r="H59" i="5"/>
  <c r="I26" i="5"/>
  <c r="E36" i="5"/>
  <c r="G28" i="5"/>
  <c r="E50" i="17"/>
  <c r="H23" i="5"/>
  <c r="I22" i="5"/>
  <c r="G69" i="5"/>
  <c r="D20" i="17"/>
  <c r="E46" i="5"/>
  <c r="I68" i="5"/>
  <c r="H62" i="5"/>
  <c r="E38" i="5"/>
  <c r="G17" i="5"/>
  <c r="E53" i="17"/>
  <c r="C72" i="17"/>
  <c r="C65" i="17"/>
  <c r="C48" i="17"/>
  <c r="C31" i="17"/>
  <c r="C17" i="17"/>
  <c r="C45" i="17"/>
  <c r="C28" i="17"/>
  <c r="D46" i="17"/>
  <c r="G65" i="5"/>
  <c r="G13" i="5"/>
  <c r="E16" i="17"/>
  <c r="D16" i="17"/>
  <c r="H66" i="5"/>
  <c r="E67" i="5"/>
  <c r="I65" i="5"/>
  <c r="G43" i="5"/>
  <c r="D39" i="17"/>
  <c r="E23" i="5"/>
  <c r="I42" i="5"/>
  <c r="E47" i="17"/>
  <c r="I21" i="5"/>
  <c r="G44" i="5"/>
  <c r="D26" i="17"/>
  <c r="H36" i="5"/>
  <c r="E37" i="5"/>
  <c r="I35" i="5"/>
  <c r="E35" i="17"/>
  <c r="H29" i="5"/>
  <c r="E70" i="5"/>
  <c r="G70" i="5"/>
  <c r="G16" i="5"/>
  <c r="I23" i="5"/>
  <c r="G30" i="5"/>
  <c r="D58" i="17"/>
  <c r="I30" i="5"/>
  <c r="H12" i="5"/>
  <c r="H30" i="5"/>
  <c r="E42" i="5"/>
  <c r="G56" i="5"/>
  <c r="E41" i="5"/>
  <c r="G55" i="5"/>
  <c r="H40" i="5"/>
  <c r="I53" i="5"/>
  <c r="H39" i="5"/>
  <c r="E47" i="5"/>
  <c r="I48" i="5"/>
  <c r="H33" i="5"/>
  <c r="D60" i="17"/>
  <c r="E52" i="17"/>
  <c r="D57" i="17"/>
  <c r="E49" i="17"/>
  <c r="E40" i="17"/>
  <c r="E62" i="17"/>
  <c r="J10" i="5"/>
  <c r="J70" i="5"/>
  <c r="J69" i="5"/>
  <c r="J68" i="5"/>
  <c r="J67" i="5"/>
  <c r="J66" i="5"/>
  <c r="J65" i="5"/>
  <c r="J64" i="5"/>
  <c r="C40" i="17"/>
  <c r="C23" i="17"/>
  <c r="G12" i="5"/>
  <c r="G21" i="5"/>
  <c r="H13" i="5"/>
  <c r="E14" i="5"/>
  <c r="C68" i="17"/>
  <c r="C57" i="17"/>
  <c r="C71" i="17"/>
  <c r="C37" i="17"/>
  <c r="C66" i="17"/>
  <c r="E14" i="17"/>
  <c r="E29" i="17"/>
  <c r="G39" i="5"/>
  <c r="D61" i="17"/>
  <c r="I57" i="5"/>
  <c r="I34" i="5"/>
  <c r="E66" i="17"/>
  <c r="E58" i="5"/>
  <c r="E21" i="5"/>
  <c r="I37" i="5"/>
  <c r="I64" i="5"/>
  <c r="E68" i="17"/>
  <c r="D49" i="17"/>
  <c r="D40" i="17"/>
  <c r="J62" i="5"/>
  <c r="J45" i="5"/>
  <c r="J23" i="5"/>
  <c r="J58" i="5"/>
  <c r="J41" i="5"/>
  <c r="J19" i="5"/>
  <c r="J37" i="5"/>
  <c r="J15" i="5"/>
  <c r="J33" i="5"/>
  <c r="J11" i="5"/>
  <c r="J42" i="5"/>
  <c r="J56" i="5"/>
  <c r="J22" i="5"/>
  <c r="I43" i="5"/>
  <c r="D65" i="17"/>
  <c r="J18" i="5"/>
  <c r="C50" i="17"/>
  <c r="G57" i="5"/>
  <c r="I58" i="5"/>
  <c r="D42" i="17"/>
  <c r="G29" i="5"/>
  <c r="D29" i="17"/>
  <c r="H17" i="5"/>
  <c r="H63" i="5"/>
  <c r="E20" i="5"/>
  <c r="I32" i="5"/>
  <c r="E60" i="17"/>
  <c r="E72" i="17"/>
  <c r="D38" i="17"/>
  <c r="J54" i="5"/>
  <c r="J50" i="5"/>
  <c r="J20" i="5"/>
  <c r="J60" i="5"/>
  <c r="J57" i="5"/>
  <c r="I15" i="5"/>
  <c r="J36" i="5"/>
  <c r="C56" i="17"/>
  <c r="D48" i="17"/>
  <c r="G35" i="5"/>
  <c r="G22" i="5"/>
  <c r="H28" i="5"/>
  <c r="E22" i="17"/>
  <c r="E18" i="5"/>
  <c r="I46" i="5"/>
  <c r="E42" i="17"/>
  <c r="H57" i="5"/>
  <c r="E19" i="5"/>
  <c r="E44" i="17"/>
  <c r="E65" i="17"/>
  <c r="E56" i="17"/>
  <c r="D25" i="17"/>
  <c r="J46" i="5"/>
  <c r="J59" i="5"/>
  <c r="J63" i="5"/>
  <c r="J61" i="5"/>
  <c r="G38" i="5"/>
  <c r="J32" i="5"/>
  <c r="C39" i="17"/>
  <c r="G66" i="5"/>
  <c r="G51" i="5"/>
  <c r="D54" i="17"/>
  <c r="H44" i="5"/>
  <c r="E51" i="17"/>
  <c r="D56" i="17"/>
  <c r="I17" i="5"/>
  <c r="G24" i="5"/>
  <c r="I16" i="5"/>
  <c r="H20" i="5"/>
  <c r="H56" i="5"/>
  <c r="E57" i="17"/>
  <c r="E48" i="17"/>
  <c r="E70" i="17"/>
  <c r="D72" i="17"/>
  <c r="J38" i="5"/>
  <c r="J16" i="5"/>
  <c r="J51" i="5"/>
  <c r="J34" i="5"/>
  <c r="J12" i="5"/>
  <c r="E60" i="5"/>
  <c r="E54" i="5"/>
  <c r="E57" i="5"/>
  <c r="E26" i="5"/>
  <c r="H19" i="5"/>
  <c r="E32" i="17"/>
  <c r="E54" i="17"/>
  <c r="J21" i="5"/>
  <c r="I12" i="5"/>
  <c r="H11" i="5"/>
  <c r="D52" i="17"/>
  <c r="J49" i="5"/>
  <c r="C25" i="17"/>
  <c r="D63" i="17"/>
  <c r="E29" i="5"/>
  <c r="H31" i="5"/>
  <c r="G18" i="5"/>
  <c r="E41" i="17"/>
  <c r="J43" i="5"/>
  <c r="J44" i="5"/>
  <c r="G52" i="5"/>
  <c r="I69" i="5"/>
  <c r="C53" i="17"/>
  <c r="H58" i="5"/>
  <c r="D64" i="17"/>
  <c r="I50" i="5"/>
  <c r="E45" i="5"/>
  <c r="H45" i="5"/>
  <c r="I52" i="5"/>
  <c r="D59" i="17"/>
  <c r="E24" i="5"/>
  <c r="I11" i="5"/>
  <c r="I29" i="5"/>
  <c r="G11" i="5"/>
  <c r="E20" i="17"/>
  <c r="E30" i="17"/>
  <c r="J39" i="5"/>
  <c r="J17" i="5"/>
  <c r="J52" i="5"/>
  <c r="J35" i="5"/>
  <c r="J13" i="5"/>
  <c r="J48" i="5"/>
  <c r="C22" i="17"/>
  <c r="J14" i="5"/>
  <c r="C36" i="17"/>
  <c r="E59" i="5"/>
  <c r="H67" i="5"/>
  <c r="G36" i="5"/>
  <c r="I27" i="5"/>
  <c r="E62" i="5"/>
  <c r="H48" i="5"/>
  <c r="E39" i="17"/>
  <c r="D68" i="17"/>
  <c r="E17" i="17"/>
  <c r="J40" i="5"/>
  <c r="E28" i="5"/>
  <c r="J53" i="5"/>
  <c r="K11" i="5"/>
  <c r="K19" i="5"/>
  <c r="K24" i="5"/>
  <c r="K32" i="5"/>
  <c r="K40" i="5"/>
  <c r="K48" i="5"/>
  <c r="K56" i="5"/>
  <c r="K64" i="5"/>
  <c r="K12" i="5"/>
  <c r="K20" i="5"/>
  <c r="K25" i="5"/>
  <c r="K33" i="5"/>
  <c r="K41" i="5"/>
  <c r="K49" i="5"/>
  <c r="K57" i="5"/>
  <c r="K65" i="5"/>
  <c r="K13" i="5"/>
  <c r="K21" i="5"/>
  <c r="K26" i="5"/>
  <c r="K34" i="5"/>
  <c r="K42" i="5"/>
  <c r="K50" i="5"/>
  <c r="K58" i="5"/>
  <c r="K66" i="5"/>
  <c r="K14" i="5"/>
  <c r="K22" i="5"/>
  <c r="K27" i="5"/>
  <c r="K35" i="5"/>
  <c r="K43" i="5"/>
  <c r="K51" i="5"/>
  <c r="K59" i="5"/>
  <c r="K67" i="5"/>
  <c r="K15" i="5"/>
  <c r="K23" i="5"/>
  <c r="K28" i="5"/>
  <c r="K36" i="5"/>
  <c r="K44" i="5"/>
  <c r="K52" i="5"/>
  <c r="K60" i="5"/>
  <c r="K68" i="5"/>
  <c r="K18" i="5"/>
  <c r="K31" i="5"/>
  <c r="K47" i="5"/>
  <c r="K16" i="5"/>
  <c r="K29" i="5"/>
  <c r="K37" i="5"/>
  <c r="K45" i="5"/>
  <c r="K53" i="5"/>
  <c r="K61" i="5"/>
  <c r="K69" i="5"/>
  <c r="K39" i="5"/>
  <c r="K63" i="5"/>
  <c r="K17" i="5"/>
  <c r="K30" i="5"/>
  <c r="K38" i="5"/>
  <c r="K46" i="5"/>
  <c r="K54" i="5"/>
  <c r="K62" i="5"/>
  <c r="K70" i="5"/>
  <c r="K55" i="5"/>
  <c r="C18" i="5"/>
  <c r="C35" i="5"/>
  <c r="C51" i="5"/>
  <c r="D67" i="5"/>
  <c r="D19" i="5"/>
  <c r="C36" i="5"/>
  <c r="D52" i="5"/>
  <c r="C68" i="5"/>
  <c r="D16" i="5"/>
  <c r="D33" i="5"/>
  <c r="D49" i="5"/>
  <c r="D65" i="5"/>
  <c r="D21" i="5"/>
  <c r="D38" i="5"/>
  <c r="D54" i="5"/>
  <c r="D70" i="5"/>
  <c r="C12" i="5"/>
  <c r="C54" i="5"/>
  <c r="D18" i="5"/>
  <c r="D35" i="5"/>
  <c r="D51" i="5"/>
  <c r="C67" i="5"/>
  <c r="C40" i="5"/>
  <c r="C56" i="5"/>
  <c r="C14" i="5"/>
  <c r="C37" i="5"/>
  <c r="C53" i="5"/>
  <c r="C69" i="5"/>
  <c r="C26" i="5"/>
  <c r="C42" i="5"/>
  <c r="C58" i="5"/>
  <c r="C49" i="5"/>
  <c r="C39" i="5"/>
  <c r="C55" i="5"/>
  <c r="C22" i="5"/>
  <c r="C23" i="5"/>
  <c r="D40" i="5"/>
  <c r="D56" i="5"/>
  <c r="D14" i="5"/>
  <c r="D37" i="5"/>
  <c r="D53" i="5"/>
  <c r="D69" i="5"/>
  <c r="D26" i="5"/>
  <c r="D42" i="5"/>
  <c r="D58" i="5"/>
  <c r="D12" i="5"/>
  <c r="D36" i="5"/>
  <c r="C65" i="5"/>
  <c r="D39" i="5"/>
  <c r="D55" i="5"/>
  <c r="D22" i="5"/>
  <c r="H10" i="5"/>
  <c r="D28" i="5"/>
  <c r="C44" i="5"/>
  <c r="C60" i="5"/>
  <c r="D15" i="5"/>
  <c r="C25" i="5"/>
  <c r="C41" i="5"/>
  <c r="C57" i="5"/>
  <c r="C20" i="5"/>
  <c r="D30" i="5"/>
  <c r="D46" i="5"/>
  <c r="D62" i="5"/>
  <c r="D17" i="5"/>
  <c r="C30" i="5"/>
  <c r="C62" i="5"/>
  <c r="C17" i="5"/>
  <c r="C50" i="5"/>
  <c r="C66" i="5"/>
  <c r="D31" i="5"/>
  <c r="C19" i="5"/>
  <c r="D68" i="5"/>
  <c r="C21" i="5"/>
  <c r="C27" i="5"/>
  <c r="C43" i="5"/>
  <c r="D59" i="5"/>
  <c r="K10" i="5"/>
  <c r="C28" i="5"/>
  <c r="D44" i="5"/>
  <c r="D60" i="5"/>
  <c r="C15" i="5"/>
  <c r="D25" i="5"/>
  <c r="D41" i="5"/>
  <c r="D57" i="5"/>
  <c r="D20" i="5"/>
  <c r="C46" i="5"/>
  <c r="C34" i="5"/>
  <c r="D66" i="5"/>
  <c r="D47" i="5"/>
  <c r="C52" i="5"/>
  <c r="C38" i="5"/>
  <c r="D27" i="5"/>
  <c r="D43" i="5"/>
  <c r="C59" i="5"/>
  <c r="D10" i="5"/>
  <c r="C11" i="5"/>
  <c r="C32" i="5"/>
  <c r="C48" i="5"/>
  <c r="C64" i="5"/>
  <c r="C24" i="5"/>
  <c r="C29" i="5"/>
  <c r="C45" i="5"/>
  <c r="C61" i="5"/>
  <c r="C13" i="5"/>
  <c r="D63" i="5"/>
  <c r="C33" i="5"/>
  <c r="C31" i="5"/>
  <c r="C47" i="5"/>
  <c r="C63" i="5"/>
  <c r="E10" i="5"/>
  <c r="D11" i="5"/>
  <c r="D32" i="5"/>
  <c r="D48" i="5"/>
  <c r="D64" i="5"/>
  <c r="D24" i="5"/>
  <c r="D29" i="5"/>
  <c r="D45" i="5"/>
  <c r="D61" i="5"/>
  <c r="D13" i="5"/>
  <c r="D34" i="5"/>
  <c r="D50" i="5"/>
  <c r="I10" i="5"/>
  <c r="C16" i="5"/>
  <c r="C70" i="5"/>
  <c r="L30" i="5"/>
  <c r="L37" i="5"/>
  <c r="L44" i="5"/>
  <c r="L51" i="5"/>
  <c r="L58" i="5"/>
  <c r="L65" i="5"/>
  <c r="L18" i="5"/>
  <c r="L29" i="5"/>
  <c r="L36" i="5"/>
  <c r="L43" i="5"/>
  <c r="L50" i="5"/>
  <c r="L57" i="5"/>
  <c r="L10" i="5"/>
  <c r="L17" i="5"/>
  <c r="L28" i="5"/>
  <c r="L35" i="5"/>
  <c r="L42" i="5"/>
  <c r="L49" i="5"/>
  <c r="L64" i="5"/>
  <c r="L56" i="5"/>
  <c r="L19" i="5"/>
  <c r="L63" i="5"/>
  <c r="L70" i="5"/>
  <c r="L16" i="5"/>
  <c r="L23" i="5"/>
  <c r="L27" i="5"/>
  <c r="L34" i="5"/>
  <c r="L41" i="5"/>
  <c r="L48" i="5"/>
  <c r="L55" i="5"/>
  <c r="L62" i="5"/>
  <c r="L69" i="5"/>
  <c r="L15" i="5"/>
  <c r="L22" i="5"/>
  <c r="L26" i="5"/>
  <c r="L33" i="5"/>
  <c r="L40" i="5"/>
  <c r="L47" i="5"/>
  <c r="L54" i="5"/>
  <c r="L61" i="5"/>
  <c r="L68" i="5"/>
  <c r="L14" i="5"/>
  <c r="L21" i="5"/>
  <c r="L25" i="5"/>
  <c r="L11" i="5"/>
  <c r="L39" i="5"/>
  <c r="L46" i="5"/>
  <c r="L53" i="5"/>
  <c r="L60" i="5"/>
  <c r="L67" i="5"/>
  <c r="L13" i="5"/>
  <c r="L20" i="5"/>
  <c r="L32" i="5"/>
  <c r="L24" i="5"/>
  <c r="L31" i="5"/>
  <c r="L38" i="5"/>
  <c r="L45" i="5"/>
  <c r="L52" i="5"/>
  <c r="L59" i="5"/>
  <c r="L66" i="5"/>
  <c r="L12" i="5"/>
  <c r="M19" i="18" l="1"/>
  <c r="M15" i="18"/>
  <c r="M13" i="18"/>
  <c r="M18" i="18"/>
  <c r="M14" i="18"/>
  <c r="M12" i="18"/>
  <c r="M10" i="18"/>
  <c r="E73" i="17"/>
  <c r="M9" i="18"/>
  <c r="M6" i="18"/>
  <c r="M17" i="18"/>
  <c r="D73" i="17"/>
  <c r="M16" i="18"/>
  <c r="M7" i="18"/>
  <c r="M5" i="18"/>
  <c r="M4" i="18"/>
  <c r="C73" i="17"/>
  <c r="M8" i="18"/>
  <c r="M11" i="18"/>
  <c r="J19" i="18"/>
  <c r="K19" i="18"/>
  <c r="L19" i="18"/>
  <c r="J18" i="18"/>
  <c r="K18" i="18"/>
  <c r="L18" i="18"/>
  <c r="L8" i="18"/>
  <c r="K8" i="18"/>
  <c r="J8" i="18"/>
  <c r="L13" i="18"/>
  <c r="K13" i="18"/>
  <c r="J13" i="18"/>
  <c r="L16" i="18"/>
  <c r="K16" i="18"/>
  <c r="J16" i="18"/>
  <c r="K4" i="18"/>
  <c r="J4" i="18"/>
  <c r="L4" i="18"/>
  <c r="K6" i="18"/>
  <c r="J6" i="18"/>
  <c r="L6" i="18"/>
  <c r="J11" i="18"/>
  <c r="L11" i="18"/>
  <c r="K11" i="18"/>
  <c r="J10" i="18"/>
  <c r="L10" i="18"/>
  <c r="K10" i="18"/>
  <c r="K14" i="18"/>
  <c r="J14" i="18"/>
  <c r="L14" i="18"/>
  <c r="L9" i="18"/>
  <c r="J9" i="18"/>
  <c r="K9" i="18"/>
  <c r="L17" i="18"/>
  <c r="J17" i="18"/>
  <c r="K17" i="18"/>
  <c r="L5" i="18"/>
  <c r="J5" i="18"/>
  <c r="K5" i="18"/>
  <c r="L12" i="18"/>
  <c r="K12" i="18"/>
  <c r="J12" i="18"/>
  <c r="L7" i="18"/>
  <c r="K7" i="18"/>
  <c r="J7" i="18"/>
  <c r="L15" i="18"/>
  <c r="K15" i="18"/>
  <c r="J15" i="18"/>
  <c r="K23" i="18" l="1"/>
  <c r="L23" i="18"/>
  <c r="L20" i="18"/>
  <c r="J23" i="18"/>
  <c r="J20" i="18"/>
  <c r="K20" i="18"/>
  <c r="M20" i="18"/>
  <c r="L21" i="18"/>
  <c r="K21" i="18"/>
  <c r="K22" i="18"/>
  <c r="M21" i="18"/>
  <c r="J21" i="18"/>
  <c r="M23" i="18"/>
  <c r="L22" i="18"/>
  <c r="M22" i="18"/>
  <c r="J22" i="18"/>
</calcChain>
</file>

<file path=xl/sharedStrings.xml><?xml version="1.0" encoding="utf-8"?>
<sst xmlns="http://schemas.openxmlformats.org/spreadsheetml/2006/main" count="13089" uniqueCount="266">
  <si>
    <t>Back to table of contents</t>
  </si>
  <si>
    <t>Scopes</t>
  </si>
  <si>
    <t>Profession</t>
  </si>
  <si>
    <t>Nurse Practitioner</t>
  </si>
  <si>
    <t>Newfoundland and Labrador</t>
  </si>
  <si>
    <t>Identify nursing diagnosis</t>
  </si>
  <si>
    <t>Registered Nurse</t>
  </si>
  <si>
    <t>Prince Edward Island</t>
  </si>
  <si>
    <t>Registered Psychiatric Nurse</t>
  </si>
  <si>
    <t>Nova Scotia</t>
  </si>
  <si>
    <t>Implement nursing care interventions</t>
  </si>
  <si>
    <t>Licensed Practical Nurse</t>
  </si>
  <si>
    <t>New Brunswick</t>
  </si>
  <si>
    <t>Quebec</t>
  </si>
  <si>
    <t>Refer to other health professionals</t>
  </si>
  <si>
    <t>Ontario</t>
  </si>
  <si>
    <t xml:space="preserve">Coordinate health services </t>
  </si>
  <si>
    <t>Manitoba</t>
  </si>
  <si>
    <t>Saskatchewan</t>
  </si>
  <si>
    <t>Alberta</t>
  </si>
  <si>
    <t>British Columbia</t>
  </si>
  <si>
    <t>Interpret lab test results</t>
  </si>
  <si>
    <t>Conduct follow-up visits</t>
  </si>
  <si>
    <t xml:space="preserve">Manage NP-led clinics </t>
  </si>
  <si>
    <t>Roster and manage patients</t>
  </si>
  <si>
    <t>Practise autonomously</t>
  </si>
  <si>
    <t>Provide wound care (above dermis)</t>
  </si>
  <si>
    <t>Perform procedures below the dermis</t>
  </si>
  <si>
    <t>Establish an intravenous line</t>
  </si>
  <si>
    <t>Order a form of energy</t>
  </si>
  <si>
    <t>Apply a form of energy</t>
  </si>
  <si>
    <t>Perform an electrocardiogram</t>
  </si>
  <si>
    <t>Interpret an electrocardiogram</t>
  </si>
  <si>
    <t>Order blood and blood products</t>
  </si>
  <si>
    <t>Order any form of radiation</t>
  </si>
  <si>
    <t>Apply any form of radiation</t>
  </si>
  <si>
    <t>Order cosmetic treatments like Botox</t>
  </si>
  <si>
    <t>Apply cosmetic treatments like Botox</t>
  </si>
  <si>
    <t>Set fractures</t>
  </si>
  <si>
    <t>Reduce dislocation</t>
  </si>
  <si>
    <t>Apply cast</t>
  </si>
  <si>
    <t>Apply restraints</t>
  </si>
  <si>
    <t>Manage restraints</t>
  </si>
  <si>
    <t>Conduct contraceptive management assessment</t>
  </si>
  <si>
    <t>Insert intrauterine devices</t>
  </si>
  <si>
    <t xml:space="preserve">Conduct cervical screening </t>
  </si>
  <si>
    <t>Conduct substance use screening</t>
  </si>
  <si>
    <t>Perform allergy testing</t>
  </si>
  <si>
    <t>Provide rehabilitative care</t>
  </si>
  <si>
    <t>Provide psychotherapy for mental health</t>
  </si>
  <si>
    <t>Support medical assistance in dying with supervision</t>
  </si>
  <si>
    <t xml:space="preserve">Prescribe pharmacotherapy </t>
  </si>
  <si>
    <t>Administer prescribed medications</t>
  </si>
  <si>
    <t>Prescribe controlled substances</t>
  </si>
  <si>
    <t>Prescribe vaccines</t>
  </si>
  <si>
    <t>Pronounce death</t>
  </si>
  <si>
    <t>Admit to and discharge from hospital</t>
  </si>
  <si>
    <t>Certify death (i.e., complete death certificate)</t>
  </si>
  <si>
    <t>Conduct driver's medical examination</t>
  </si>
  <si>
    <t>Complete federal disability forms</t>
  </si>
  <si>
    <t>Complete provincial/territorial medical forms</t>
  </si>
  <si>
    <t>Sign disabled person placard forms</t>
  </si>
  <si>
    <t xml:space="preserve">Admit to long-term care facilities </t>
  </si>
  <si>
    <t xml:space="preserve">Complete Form 1 for involuntary admission to hospital </t>
  </si>
  <si>
    <t>Assessment and therapeutic management</t>
  </si>
  <si>
    <t>Treatment/advanced interventions</t>
  </si>
  <si>
    <t>Pharmacotherapy</t>
  </si>
  <si>
    <t>Other</t>
  </si>
  <si>
    <t>Jurisdiction</t>
  </si>
  <si>
    <t>Nunavut</t>
  </si>
  <si>
    <t>Category</t>
  </si>
  <si>
    <t>Activity</t>
  </si>
  <si>
    <t>Full</t>
  </si>
  <si>
    <t>Restricted</t>
  </si>
  <si>
    <t>ID</t>
  </si>
  <si>
    <t>Notes</t>
  </si>
  <si>
    <t>LPNs</t>
  </si>
  <si>
    <t>Sources</t>
  </si>
  <si>
    <t>RPNs</t>
  </si>
  <si>
    <t>Out of scope</t>
  </si>
  <si>
    <t>Nurse type</t>
  </si>
  <si>
    <t>NP</t>
  </si>
  <si>
    <t>RN</t>
  </si>
  <si>
    <t>LPN</t>
  </si>
  <si>
    <t>RPN</t>
  </si>
  <si>
    <t>Additional resources</t>
  </si>
  <si>
    <t>The following companion products are available on CIHI's website:</t>
  </si>
  <si>
    <t>Talk to us</t>
  </si>
  <si>
    <t>Data-specific information:</t>
  </si>
  <si>
    <t>hhr@cihi.ca</t>
  </si>
  <si>
    <t>Media inquiries:</t>
  </si>
  <si>
    <t>media@cihi.ca</t>
  </si>
  <si>
    <t>Social media:</t>
  </si>
  <si>
    <t>CIHI on Twitter</t>
  </si>
  <si>
    <t>CIHI on Facebook</t>
  </si>
  <si>
    <t>CIHI on LinkedIn</t>
  </si>
  <si>
    <t>CIHI on Instagram</t>
  </si>
  <si>
    <t>CIHI on YouTube</t>
  </si>
  <si>
    <t>How to cite this document</t>
  </si>
  <si>
    <t>End of worksheet.</t>
  </si>
  <si>
    <t>Notes to readers</t>
  </si>
  <si>
    <t>Summary</t>
  </si>
  <si>
    <t>Unless otherwise indicated, this product uses data provided by provincial and territorial regulatory bodies.</t>
  </si>
  <si>
    <t>End of worksheet</t>
  </si>
  <si>
    <t>Table of contents</t>
  </si>
  <si>
    <t>Nurse practitioner</t>
  </si>
  <si>
    <t>Registered nurse</t>
  </si>
  <si>
    <t>Registered psychiatric nurse</t>
  </si>
  <si>
    <t>Licensed practical nurse</t>
  </si>
  <si>
    <t>Total</t>
  </si>
  <si>
    <t>Conduct mental health screening</t>
  </si>
  <si>
    <t>Conduct pelvic exam</t>
  </si>
  <si>
    <t>Prepare prescribed medications</t>
  </si>
  <si>
    <t>Monitor and evaluate client outcomes</t>
  </si>
  <si>
    <t>Communicate diagnoses and test results to patients</t>
  </si>
  <si>
    <t>Order lab tests</t>
  </si>
  <si>
    <t>Consult with other health professionals</t>
  </si>
  <si>
    <t>Develop nursing care plan</t>
  </si>
  <si>
    <t>Conduct health assessment</t>
  </si>
  <si>
    <t>Throughout these data tables:</t>
  </si>
  <si>
    <t>For more information</t>
  </si>
  <si>
    <t>References</t>
  </si>
  <si>
    <t>Status</t>
  </si>
  <si>
    <t xml:space="preserve">Full </t>
  </si>
  <si>
    <t xml:space="preserve">Restricted </t>
  </si>
  <si>
    <t>Status_trimmed</t>
  </si>
  <si>
    <t>Table 1 juris</t>
  </si>
  <si>
    <r>
      <t>Licensed practical nurses</t>
    </r>
    <r>
      <rPr>
        <sz val="11"/>
        <rFont val="Arial"/>
        <family val="2"/>
      </rPr>
      <t xml:space="preserve"> (LPNs) are health care professionals who work independently or in collaboration with other members of a health care team. LPNs assess clients and work in health promotion and illness prevention. They assess, plan, implement and evaluate care for clients. LPNs are currently regulated in all 13 provinces and territories. 
</t>
    </r>
    <r>
      <rPr>
        <b/>
        <sz val="11"/>
        <rFont val="Arial"/>
        <family val="2"/>
      </rPr>
      <t>Note:</t>
    </r>
    <r>
      <rPr>
        <sz val="11"/>
        <rFont val="Arial"/>
        <family val="2"/>
      </rPr>
      <t xml:space="preserve"> In Ontario, these nurses are called registered practical nurses. For the purposes of CIHI reporting, and to maintain continuity between provinces and territories, they are referred to as LPNs. </t>
    </r>
  </si>
  <si>
    <t xml:space="preserve">RPNs are currently regulated in the 4 Western provinces (Manitoba, Saskatchewan, Alberta and British Columbia) and Yukon. </t>
  </si>
  <si>
    <t>Province/territory</t>
  </si>
  <si>
    <t>Treatments/interventions</t>
  </si>
  <si>
    <t xml:space="preserve">Pharmacotherapy </t>
  </si>
  <si>
    <t xml:space="preserve">Prepare prescribed medications
</t>
  </si>
  <si>
    <t xml:space="preserve">Conduct mental health screening
</t>
  </si>
  <si>
    <t xml:space="preserve">Conduct pelvic exam
</t>
  </si>
  <si>
    <t xml:space="preserve">Treatments/interventions </t>
  </si>
  <si>
    <t xml:space="preserve">Assessment and therapeutic management </t>
  </si>
  <si>
    <t xml:space="preserve">Monitor and evaluate client outcomes
</t>
  </si>
  <si>
    <t xml:space="preserve">Communicate diagnoses and test results to patients
</t>
  </si>
  <si>
    <t xml:space="preserve">Order lab tests
</t>
  </si>
  <si>
    <t xml:space="preserve">Consult with other health professionals
</t>
  </si>
  <si>
    <t xml:space="preserve">Develop nursing care plan
</t>
  </si>
  <si>
    <t xml:space="preserve">Conduct health assessment
</t>
  </si>
  <si>
    <t>B.C.</t>
  </si>
  <si>
    <t>Alta.</t>
  </si>
  <si>
    <t>Sask.</t>
  </si>
  <si>
    <t>Man.</t>
  </si>
  <si>
    <t>Ont.</t>
  </si>
  <si>
    <t>Que.</t>
  </si>
  <si>
    <t>N.B.</t>
  </si>
  <si>
    <t>N.S.</t>
  </si>
  <si>
    <t>P.E.I.</t>
  </si>
  <si>
    <t>N.L.</t>
  </si>
  <si>
    <t>Back to the Table of contents</t>
  </si>
  <si>
    <t>Out of scope*</t>
  </si>
  <si>
    <t>N.L.*</t>
  </si>
  <si>
    <r>
      <t>Man.</t>
    </r>
    <r>
      <rPr>
        <b/>
        <vertAlign val="superscript"/>
        <sz val="11"/>
        <color theme="0"/>
        <rFont val="Arial"/>
        <family val="2"/>
      </rPr>
      <t>†</t>
    </r>
  </si>
  <si>
    <t>Nun.</t>
  </si>
  <si>
    <t>* Scopes of practice for LPNs are not outlined in legislation in Newfoundland and Labrador. They are determined by the College of Licensed Practical Nurses of Newfoundland and Labrador.</t>
  </si>
  <si>
    <t>Health care professionals included in the data tables</t>
  </si>
  <si>
    <t>Health Workforce Scopes of Practice, 2021 — Data Tables</t>
  </si>
  <si>
    <t>Instructions: Select a jurisdiction from the drop-down list in cell A6.</t>
  </si>
  <si>
    <t xml:space="preserve">Data will change in the table below based on your selection above. </t>
  </si>
  <si>
    <t xml:space="preserve">Data will change in the figures and table below based on your selection above. </t>
  </si>
  <si>
    <t xml:space="preserve">This information can be used by federal, provincial and territorial ministries, policy-makers, regulatory bodies, employers and researchers to
• Plan optimal use of skilled resources based on legislated scopes of practice; 
• Determine variability between what is legislated scope and what is being practised; and
• Compare similarities and variations in scopes of practice across provinces and territories. 
</t>
  </si>
  <si>
    <t>Provider type</t>
  </si>
  <si>
    <t>Table 1 Scopes of practice for selected health professionals (interactive, by province/territory), 2021</t>
  </si>
  <si>
    <t>Table 2 Scopes of practice for selected health professionals (interactive, by provider type), 2021</t>
  </si>
  <si>
    <t>—</t>
  </si>
  <si>
    <t>–</t>
  </si>
  <si>
    <t xml:space="preserve">Independently manage labour and delivery </t>
  </si>
  <si>
    <t>Total number of activities identified as full, restricted or out of scope</t>
  </si>
  <si>
    <t>Order X-rays</t>
  </si>
  <si>
    <t>Interpret X-rays</t>
  </si>
  <si>
    <t>Perform procedures that require putting an instrument or finger into body openings</t>
  </si>
  <si>
    <t>Conduct sexually transmitted infection (STI) assessment</t>
  </si>
  <si>
    <t>Data for the figures can be found in row 73 of the table below.</t>
  </si>
  <si>
    <r>
      <t xml:space="preserve">• </t>
    </r>
    <r>
      <rPr>
        <sz val="11"/>
        <rFont val="Arial"/>
        <family val="2"/>
      </rPr>
      <t>Health Workforce Scopes of Practice infographics</t>
    </r>
  </si>
  <si>
    <t xml:space="preserve">Scope of practice </t>
  </si>
  <si>
    <t>Acknowledgements</t>
  </si>
  <si>
    <r>
      <t xml:space="preserve">1. Almost, Joan; Canadian Nurses Association. </t>
    </r>
    <r>
      <rPr>
        <i/>
        <u/>
        <sz val="11"/>
        <color rgb="FF0070C0"/>
        <rFont val="Arial"/>
        <family val="2"/>
      </rPr>
      <t>Regulated Nursing in Canada: The Landscape in 2021</t>
    </r>
    <r>
      <rPr>
        <i/>
        <sz val="11"/>
        <rFont val="Arial"/>
        <family val="2"/>
      </rPr>
      <t>.</t>
    </r>
    <r>
      <rPr>
        <sz val="11"/>
        <rFont val="Arial"/>
        <family val="2"/>
      </rPr>
      <t xml:space="preserve"> 2021.</t>
    </r>
  </si>
  <si>
    <t xml:space="preserve">Administer controlled substances </t>
  </si>
  <si>
    <t>Administer vaccines</t>
  </si>
  <si>
    <t xml:space="preserve">Hold disease management clinics (foot care, diabetes) </t>
  </si>
  <si>
    <t>Administer controlled substances</t>
  </si>
  <si>
    <t>Not available/
not applicable</t>
  </si>
  <si>
    <t>— Data is not available or not applicable.</t>
  </si>
  <si>
    <r>
      <rPr>
        <i/>
        <sz val="9"/>
        <rFont val="Arial"/>
        <family val="2"/>
      </rPr>
      <t>Full</t>
    </r>
    <r>
      <rPr>
        <sz val="9"/>
        <rFont val="Arial"/>
        <family val="2"/>
      </rPr>
      <t xml:space="preserve"> scope of practice refers to legislation allowing health care professionals to perform the identified activity without any constraints. </t>
    </r>
  </si>
  <si>
    <r>
      <rPr>
        <i/>
        <sz val="9"/>
        <rFont val="Arial"/>
        <family val="2"/>
      </rPr>
      <t>Out of scope</t>
    </r>
    <r>
      <rPr>
        <sz val="9"/>
        <rFont val="Arial"/>
        <family val="2"/>
      </rPr>
      <t xml:space="preserve"> refers to legislation prohibiting health care professionals from performing the identified activity.</t>
    </r>
  </si>
  <si>
    <t>Additional education for establishing intravenous lines will not be required for RPNs in Manitoba who graduate in 2022 or later, as it is now included in basic education programs.</t>
  </si>
  <si>
    <r>
      <t xml:space="preserve">RPNs in Saskatchewan can sign Form A certifying that a psychiatric examination is required under the Saskatchewan </t>
    </r>
    <r>
      <rPr>
        <i/>
        <sz val="9"/>
        <rFont val="Arial"/>
        <family val="2"/>
      </rPr>
      <t>Mental Health Services Act</t>
    </r>
    <r>
      <rPr>
        <sz val="9"/>
        <rFont val="Arial"/>
        <family val="2"/>
      </rPr>
      <t xml:space="preserve"> if they meet the requirement to be a prescribed health professional. </t>
    </r>
  </si>
  <si>
    <t>Scopes of practice for LPNs are not legislated in Yukon. LPNs in Yukon must practise nursing within the confines of their knowledge and abilities, and in accordance with any restrictions on their licence.</t>
  </si>
  <si>
    <r>
      <t xml:space="preserve">The Manitoba </t>
    </r>
    <r>
      <rPr>
        <i/>
        <sz val="9"/>
        <rFont val="Arial"/>
        <family val="2"/>
      </rPr>
      <t>Regulated Health Professions Act</t>
    </r>
    <r>
      <rPr>
        <sz val="9"/>
        <rFont val="Arial"/>
        <family val="2"/>
      </rPr>
      <t xml:space="preserve"> (RHPA) sets out which specific reserved acts a profession can perform and any limits or conditions on the performance of these acts. The RHPA applies to those regulated professions that have transitioned to governance under the act. RNs transitioned under the RHPA in 2018 while LPNs are in the process of making the transition. As of December 2021, the RHPA did not apply to LPNs who were governed by the </t>
    </r>
    <r>
      <rPr>
        <i/>
        <sz val="9"/>
        <rFont val="Arial"/>
        <family val="2"/>
      </rPr>
      <t>Licensed Practical Nurses Act</t>
    </r>
    <r>
      <rPr>
        <sz val="9"/>
        <rFont val="Arial"/>
        <family val="2"/>
      </rPr>
      <t xml:space="preserve">. </t>
    </r>
  </si>
  <si>
    <t>Instructions: Select a provider type from the drop-down list in cell A6.</t>
  </si>
  <si>
    <r>
      <t>RPNs in Saskatchewan can sign Form A certifying that a psychiatric examination is required under the Saskatchewan</t>
    </r>
    <r>
      <rPr>
        <i/>
        <sz val="9"/>
        <rFont val="Arial"/>
        <family val="2"/>
      </rPr>
      <t xml:space="preserve"> Mental Health Services Act</t>
    </r>
    <r>
      <rPr>
        <sz val="9"/>
        <rFont val="Arial"/>
        <family val="2"/>
      </rPr>
      <t xml:space="preserve"> if they meet the requirement to be a prescribed health professional. </t>
    </r>
  </si>
  <si>
    <r>
      <t>The Manitoba</t>
    </r>
    <r>
      <rPr>
        <i/>
        <sz val="9"/>
        <rFont val="Arial"/>
        <family val="2"/>
      </rPr>
      <t xml:space="preserve"> Regulated Health Professions Act</t>
    </r>
    <r>
      <rPr>
        <sz val="9"/>
        <rFont val="Arial"/>
        <family val="2"/>
      </rPr>
      <t xml:space="preserve"> (RHPA) sets out which specific reserved acts a profession can perform and any limits or conditions on the performance of these acts. The RHPA applies to those regulated professions that have transitioned to governance under the act. RNs transitioned under the RHPA in 2018 while LPNs are in the process of making the transition. As of December 2021, the RHPA did not apply to LPNs who were governed by the </t>
    </r>
    <r>
      <rPr>
        <i/>
        <sz val="9"/>
        <rFont val="Arial"/>
        <family val="2"/>
      </rPr>
      <t>Licensed Practical Nurses Act</t>
    </r>
    <r>
      <rPr>
        <sz val="9"/>
        <rFont val="Arial"/>
        <family val="2"/>
      </rPr>
      <t xml:space="preserve">. </t>
    </r>
  </si>
  <si>
    <t xml:space="preserve">Order X-rays
</t>
  </si>
  <si>
    <t xml:space="preserve">Perform procedures that require putting an instrument or finger into body openings </t>
  </si>
  <si>
    <t xml:space="preserve">Independently manage labour and delivery 
</t>
  </si>
  <si>
    <t>Scopes of practice for RPNs are not legislated in Yukon. RPNs in Yukon must practise nursing within the confines of their knowledge and abilities, and in accordance with any restrictions on their licence.</t>
  </si>
  <si>
    <r>
      <t xml:space="preserve">† The Manitoba </t>
    </r>
    <r>
      <rPr>
        <i/>
        <sz val="9"/>
        <rFont val="Arial"/>
        <family val="2"/>
      </rPr>
      <t>Regulated Health Professions Act</t>
    </r>
    <r>
      <rPr>
        <sz val="9"/>
        <rFont val="Arial"/>
        <family val="2"/>
      </rPr>
      <t xml:space="preserve"> (RHPA) sets out which specific reserved acts a profession can perform and any limits or conditions on the performance of these acts. The RHPA applies to those regulated professions that have transitioned to governance under the act. RNs transitioned under the RHPA in 2018 while LPNs are in the process of making the transition. As of December 2021, the RHPA did not apply to LPNs who were governed by the </t>
    </r>
    <r>
      <rPr>
        <i/>
        <sz val="9"/>
        <rFont val="Arial"/>
        <family val="2"/>
      </rPr>
      <t>Licensed Practical Nurses Act</t>
    </r>
    <r>
      <rPr>
        <sz val="9"/>
        <rFont val="Arial"/>
        <family val="2"/>
      </rPr>
      <t xml:space="preserve">. </t>
    </r>
  </si>
  <si>
    <t xml:space="preserve">Scopes of practice for LPNs are not legislated in the Northwest Territories. LPNs in the Northwest Territories must practise nursing in accordance with guidelines determined by their employer. </t>
  </si>
  <si>
    <r>
      <rPr>
        <i/>
        <sz val="9"/>
        <rFont val="Arial"/>
        <family val="2"/>
      </rPr>
      <t xml:space="preserve">Restricted </t>
    </r>
    <r>
      <rPr>
        <sz val="9"/>
        <rFont val="Arial"/>
        <family val="2"/>
      </rPr>
      <t>scope of practice refers to legislation limiting or reducing the ability of health care professionals to perform the identified activity. Limitations include requirements for additional education or training, an order or prescription from another health care professional specifying the work to be done, and other limitations on the performance of the activity.</t>
    </r>
  </si>
  <si>
    <r>
      <t xml:space="preserve">Canadian Institute for Health Information. </t>
    </r>
    <r>
      <rPr>
        <i/>
        <sz val="11"/>
        <rFont val="Arial"/>
        <family val="2"/>
      </rPr>
      <t>Health Workforce Scopes of Practice, 2021 — Data Tables</t>
    </r>
    <r>
      <rPr>
        <sz val="11"/>
        <rFont val="Arial"/>
        <family val="2"/>
      </rPr>
      <t>. Ottawa, ON: CIHI; 2022.</t>
    </r>
  </si>
  <si>
    <t>Government of Nunavut.</t>
  </si>
  <si>
    <t>LPN legislation in Saskatchewan does not specifically define the scope of practice for LPNs. LPNs can perform activities within their education and training for the purposes of providing care, promoting health and preventing illness. They cannot perform activities that are deemed protected in legislation related to another type of health professional (e.g., physician) or activities that are prohibited by other legislation/regulations.</t>
  </si>
  <si>
    <t xml:space="preserve">Scopes of practice for LPNs are not outlined in legislation in Newfoundland and Labrador. They are determined by the College of Licensed Practical Nurses of Newfoundland and Labrador. </t>
  </si>
  <si>
    <t xml:space="preserve">LPN legislation in Saskatchewan does not specifically define the scope of practice for LPNs. LPNs can perform activities within their education and training for the purposes of providing care, promoting health and preventing illness. They cannot perform activities that are deemed protected in legislation related to another type of health professional (e.g., physician) or activities that are prohibited by other legislation/regulations.  </t>
  </si>
  <si>
    <t>‡</t>
  </si>
  <si>
    <r>
      <t xml:space="preserve">• Health Workforce Scopes of Practice, 2021 — Interpretive Notes </t>
    </r>
    <r>
      <rPr>
        <sz val="11"/>
        <rFont val="Arial"/>
        <family val="2"/>
      </rPr>
      <t>(PDF)</t>
    </r>
  </si>
  <si>
    <r>
      <t>For additional context and information regarding data on scopes of practice, please refer to</t>
    </r>
    <r>
      <rPr>
        <i/>
        <sz val="11"/>
        <rFont val="Arial"/>
        <family val="2"/>
      </rPr>
      <t xml:space="preserve"> Health Workforce Scopes of Practice, 2021 — Interpretive Notes</t>
    </r>
    <r>
      <rPr>
        <sz val="11"/>
        <rFont val="Arial"/>
        <family val="2"/>
      </rPr>
      <t xml:space="preserve"> on CIHI’s website (</t>
    </r>
    <r>
      <rPr>
        <u/>
        <sz val="11"/>
        <color rgb="FF0070C0"/>
        <rFont val="Arial"/>
        <family val="2"/>
      </rPr>
      <t>cihi.ca</t>
    </r>
    <r>
      <rPr>
        <sz val="11"/>
        <rFont val="Arial"/>
        <family val="2"/>
      </rPr>
      <t xml:space="preserve">). </t>
    </r>
  </si>
  <si>
    <t xml:space="preserve">The Canadian Institute for Health Information (CIHI) wishes to thank the Canadian Nurses Association and Dr. Joan Almost, PhD, RN, Associate Professor, Queen’s University, and respective provincial and territorial governments for their partnership in the development of this product. CIHI also wishes to acknowledge and thank the staff from Canada’s health profession regulatory bodies that generously contributed their time and input to the data collection and consultation process to establish comparable information on legislated scopes of practice. </t>
  </si>
  <si>
    <r>
      <t xml:space="preserve">2. Association of New Brunswick Licensed Practical Nurses. </t>
    </r>
    <r>
      <rPr>
        <i/>
        <u/>
        <sz val="11"/>
        <color rgb="FF0070C0"/>
        <rFont val="Arial"/>
        <family val="2"/>
      </rPr>
      <t>Scope of Practice: Professional Practice Series</t>
    </r>
    <r>
      <rPr>
        <sz val="11"/>
        <rFont val="Arial"/>
        <family val="2"/>
      </rPr>
      <t>. 2020.</t>
    </r>
  </si>
  <si>
    <t xml:space="preserve">In Ontario, LPNs are called registered practical nurses. For the purposes of CIHI reporting, and to maintain continuity between provinces and territories, they are referred to here as LPNs. </t>
  </si>
  <si>
    <r>
      <t xml:space="preserve">For additional context and information regarding data on scopes of practice, please refer to </t>
    </r>
    <r>
      <rPr>
        <i/>
        <sz val="9"/>
        <rFont val="Arial"/>
        <family val="2"/>
      </rPr>
      <t>Health Workforce Scopes of Practice, 2021 — Interpretive Notes</t>
    </r>
    <r>
      <rPr>
        <sz val="9"/>
        <rFont val="Arial"/>
        <family val="2"/>
      </rPr>
      <t xml:space="preserve"> on CIHI's website (</t>
    </r>
    <r>
      <rPr>
        <u/>
        <sz val="9"/>
        <color rgb="FF0070C0"/>
        <rFont val="Arial"/>
        <family val="2"/>
      </rPr>
      <t>cihi.ca</t>
    </r>
    <r>
      <rPr>
        <sz val="9"/>
        <rFont val="Arial"/>
        <family val="2"/>
      </rPr>
      <t xml:space="preserve">). </t>
    </r>
  </si>
  <si>
    <t>Data from Yukon and the Northwest Territories is not available.</t>
  </si>
  <si>
    <t xml:space="preserve">RPN legislation in Saskatchewan does not specifically define the scope of practice for RPNs. RPNs can perform activities within their education and training for the purposes of providing care, promoting health and preventing illness. They cannot perform activities that are deemed protected in legislation related to another type of health professional (e.g., physician) or activities that are prohibited by other legislation/regulations. </t>
  </si>
  <si>
    <r>
      <rPr>
        <sz val="9"/>
        <rFont val="Arial"/>
        <family val="2"/>
      </rPr>
      <t>Scopes of practice for LPNs are not outlined in legislation in Newfoundland and Labrador. They are determined by the College of Licensed Practical Nurses of Newfoundland and Labrador.</t>
    </r>
    <r>
      <rPr>
        <strike/>
        <sz val="9"/>
        <rFont val="Arial"/>
        <family val="2"/>
      </rPr>
      <t xml:space="preserve"> </t>
    </r>
  </si>
  <si>
    <r>
      <t>Out of scope</t>
    </r>
    <r>
      <rPr>
        <vertAlign val="superscript"/>
        <sz val="11"/>
        <rFont val="Arial"/>
        <family val="2"/>
      </rPr>
      <t>†</t>
    </r>
  </si>
  <si>
    <t>Data from Nunavut reflects scope of practice for RNs employed by the Government of Nunavut.</t>
  </si>
  <si>
    <t xml:space="preserve">Regulatory bodies for RNs in Canada. </t>
  </si>
  <si>
    <t>Sask.*</t>
  </si>
  <si>
    <r>
      <t>Restricted</t>
    </r>
    <r>
      <rPr>
        <vertAlign val="superscript"/>
        <sz val="11"/>
        <rFont val="Arial"/>
        <family val="2"/>
      </rPr>
      <t>†</t>
    </r>
  </si>
  <si>
    <t xml:space="preserve">* RPN legislation in Saskatchewan does not specifically define the scope of practice for RPNs. RPNs can perform activities within their education and training for the purposes of providing care, promoting health and preventing illness. They cannot perform activities that are deemed protected in legislation related to another type of health professional (e.g., physician) or activities that are prohibited by other legislation/regulations. </t>
  </si>
  <si>
    <t>† Additional education for establishing intravenous lines will not be required for RPNs in Manitoba who graduate in 2022 or later, as it is now included in basic education programs.</t>
  </si>
  <si>
    <r>
      <t xml:space="preserve">‡ RPNs in Saskatchewan can sign Form A certifying that a psychiatric examination is required under the Saskatchewan </t>
    </r>
    <r>
      <rPr>
        <i/>
        <sz val="9"/>
        <rFont val="Arial"/>
        <family val="2"/>
      </rPr>
      <t>Mental Health Services Act</t>
    </r>
    <r>
      <rPr>
        <sz val="9"/>
        <rFont val="Arial"/>
        <family val="2"/>
      </rPr>
      <t xml:space="preserve"> if they meet the requirement to be a prescribed health professional. </t>
    </r>
  </si>
  <si>
    <t xml:space="preserve">Regulatory bodies for RPNs in Canada. </t>
  </si>
  <si>
    <t xml:space="preserve">Regulatory bodies for LPNs in Canada. </t>
  </si>
  <si>
    <t xml:space="preserve">‡ LPN legislation in Saskatchewan does not specifically define the scope of practice for LPNs. LPNs can perform activities within their education and training for the purposes of providing care, promoting health and preventing illness. They cannot perform activities that are deemed protected in legislation related to another type of health professional (e.g., physician) or activities that are prohibited by other legislation/regulations.  </t>
  </si>
  <si>
    <r>
      <t>Sask.</t>
    </r>
    <r>
      <rPr>
        <b/>
        <vertAlign val="superscript"/>
        <sz val="11"/>
        <color theme="0"/>
        <rFont val="Arial"/>
        <family val="2"/>
      </rPr>
      <t xml:space="preserve">‡ </t>
    </r>
  </si>
  <si>
    <t>The list of scopes may represent a subset of all activities that health professionals may perform in their respective practices.</t>
  </si>
  <si>
    <t>The list of scopes may represent a subset of all activities that LPNs may perform.</t>
  </si>
  <si>
    <t>The list of scopes may represent a subset of all activities that RNs may perform.</t>
  </si>
  <si>
    <r>
      <t xml:space="preserve">• </t>
    </r>
    <r>
      <rPr>
        <i/>
        <sz val="11"/>
        <rFont val="Arial"/>
        <family val="2"/>
      </rPr>
      <t>Full</t>
    </r>
    <r>
      <rPr>
        <sz val="11"/>
        <rFont val="Arial"/>
        <family val="2"/>
      </rPr>
      <t xml:space="preserve"> scope of practice refers to legislation allowing health care professionals to perform the identified activity without any constraints. 
• </t>
    </r>
    <r>
      <rPr>
        <i/>
        <sz val="11"/>
        <rFont val="Arial"/>
        <family val="2"/>
      </rPr>
      <t>Restricted</t>
    </r>
    <r>
      <rPr>
        <sz val="11"/>
        <rFont val="Arial"/>
        <family val="2"/>
      </rPr>
      <t xml:space="preserve"> scope of practice refers to legislation limiting or reducing the ability of health care professionals to perform the identified activity. Limitations include requirements for additional education or training, an order or prescription from another health care professional specifying the work to be done, and other limitations on the performance of the activity. </t>
    </r>
    <r>
      <rPr>
        <strike/>
        <sz val="11"/>
        <rFont val="Arial"/>
        <family val="2"/>
      </rPr>
      <t xml:space="preserve">
</t>
    </r>
    <r>
      <rPr>
        <sz val="11"/>
        <rFont val="Arial"/>
        <family val="2"/>
      </rPr>
      <t>•</t>
    </r>
    <r>
      <rPr>
        <i/>
        <sz val="11"/>
        <rFont val="Arial"/>
        <family val="2"/>
      </rPr>
      <t xml:space="preserve"> Out of scope</t>
    </r>
    <r>
      <rPr>
        <sz val="11"/>
        <rFont val="Arial"/>
        <family val="2"/>
      </rPr>
      <t xml:space="preserve"> refers to legislation prohibiting health care professionals from performing the identified activity.</t>
    </r>
  </si>
  <si>
    <r>
      <t xml:space="preserve">In Newfoundland and Labrador, RN prescribing is permitted per the </t>
    </r>
    <r>
      <rPr>
        <i/>
        <sz val="9"/>
        <color theme="1"/>
        <rFont val="Arial"/>
        <family val="2"/>
      </rPr>
      <t>Registered Nurses Act</t>
    </r>
    <r>
      <rPr>
        <sz val="9"/>
        <color theme="1"/>
        <rFont val="Arial"/>
        <family val="2"/>
      </rPr>
      <t xml:space="preserve"> but has not yet been passed in the Registered Nurses Regulations.</t>
    </r>
  </si>
  <si>
    <r>
      <t xml:space="preserve">In Ontario, the </t>
    </r>
    <r>
      <rPr>
        <i/>
        <sz val="9"/>
        <color theme="1"/>
        <rFont val="Arial"/>
        <family val="2"/>
      </rPr>
      <t>Nursing Act</t>
    </r>
    <r>
      <rPr>
        <sz val="9"/>
        <color theme="1"/>
        <rFont val="Arial"/>
        <family val="2"/>
      </rPr>
      <t xml:space="preserve"> has been amended to authorize RN prescribing. The amendments will take effect when regulations under the act are approved and come into force.</t>
    </r>
  </si>
  <si>
    <r>
      <rPr>
        <i/>
        <sz val="9"/>
        <color theme="1"/>
        <rFont val="Arial"/>
        <family val="2"/>
      </rPr>
      <t>Full</t>
    </r>
    <r>
      <rPr>
        <sz val="9"/>
        <color theme="1"/>
        <rFont val="Arial"/>
        <family val="2"/>
      </rPr>
      <t xml:space="preserve"> scope of practice refers to legislation allowing health care professionals to perform the identified activity without any constraints. </t>
    </r>
  </si>
  <si>
    <r>
      <rPr>
        <i/>
        <sz val="9"/>
        <color theme="1"/>
        <rFont val="Arial"/>
        <family val="2"/>
      </rPr>
      <t xml:space="preserve">Restricted </t>
    </r>
    <r>
      <rPr>
        <sz val="9"/>
        <color theme="1"/>
        <rFont val="Arial"/>
        <family val="2"/>
      </rPr>
      <t>scope of practice refers to legislation limiting or reducing the ability of health care professionals to perform the identified activity. Limitations include requirements for additional education or training, an order or prescription from another health care professional specifying the work to be done, and other limitations on the performance of the activity.</t>
    </r>
  </si>
  <si>
    <r>
      <rPr>
        <i/>
        <sz val="9"/>
        <color theme="1"/>
        <rFont val="Arial"/>
        <family val="2"/>
      </rPr>
      <t>Out of scope</t>
    </r>
    <r>
      <rPr>
        <sz val="9"/>
        <color theme="1"/>
        <rFont val="Arial"/>
        <family val="2"/>
      </rPr>
      <t xml:space="preserve"> refers to legislation prohibiting health care professionals from performing the identified activity.</t>
    </r>
  </si>
  <si>
    <r>
      <t xml:space="preserve">* In Newfoundland and Labrador, RN prescribing is permitted per the </t>
    </r>
    <r>
      <rPr>
        <i/>
        <sz val="9"/>
        <color theme="1"/>
        <rFont val="Arial"/>
        <family val="2"/>
      </rPr>
      <t>Registered Nurses Act</t>
    </r>
    <r>
      <rPr>
        <sz val="9"/>
        <color theme="1"/>
        <rFont val="Arial"/>
        <family val="2"/>
      </rPr>
      <t xml:space="preserve"> but has not yet been passed in the Registered Nurses Regulations.</t>
    </r>
  </si>
  <si>
    <r>
      <t xml:space="preserve">† In Ontario, the </t>
    </r>
    <r>
      <rPr>
        <i/>
        <sz val="9"/>
        <color theme="1"/>
        <rFont val="Arial"/>
        <family val="2"/>
      </rPr>
      <t>Nursing Act</t>
    </r>
    <r>
      <rPr>
        <sz val="9"/>
        <color theme="1"/>
        <rFont val="Arial"/>
        <family val="2"/>
      </rPr>
      <t xml:space="preserve"> has been amended to authorize RN prescribing. The amendments will take effect when regulations under the act are approved and come into force.</t>
    </r>
  </si>
  <si>
    <t>The list of scopes may represent a subset of all activities that RPNs may perform. For example, in addition to the scopes mentioned in this product, RPNs may also be able to conduct complex psychiatric nursing activities such as providing crisis intervention for clients experiencing acute emotional, physical, behavioural and mental distress.</t>
  </si>
  <si>
    <r>
      <rPr>
        <i/>
        <sz val="9"/>
        <color theme="1"/>
        <rFont val="Arial"/>
        <family val="2"/>
      </rPr>
      <t xml:space="preserve">Restricted </t>
    </r>
    <r>
      <rPr>
        <sz val="9"/>
        <color theme="1"/>
        <rFont val="Arial"/>
        <family val="2"/>
      </rPr>
      <t xml:space="preserve">scope of practice refers to legislation limiting or reducing the ability of health care professionals to perform the identified activity. Limitations include requirements for additional education or training, an order or prescription from another health care professional specifying the work to be done, and other limitations on the performance of the activity. </t>
    </r>
  </si>
  <si>
    <r>
      <t xml:space="preserve">For additional context and information regarding data on scopes of practice, please refer to </t>
    </r>
    <r>
      <rPr>
        <i/>
        <sz val="9"/>
        <color theme="1"/>
        <rFont val="Arial"/>
        <family val="2"/>
      </rPr>
      <t>Health Workforce Scopes of Practice, 2021 — Interpretive Notes</t>
    </r>
    <r>
      <rPr>
        <sz val="9"/>
        <color theme="1"/>
        <rFont val="Arial"/>
        <family val="2"/>
      </rPr>
      <t xml:space="preserve"> on CIHI's website (</t>
    </r>
    <r>
      <rPr>
        <u/>
        <sz val="9"/>
        <color rgb="FF0070C0"/>
        <rFont val="Arial"/>
        <family val="2"/>
      </rPr>
      <t>cihi.ca</t>
    </r>
    <r>
      <rPr>
        <sz val="9"/>
        <color theme="1"/>
        <rFont val="Arial"/>
        <family val="2"/>
      </rPr>
      <t xml:space="preserve">). </t>
    </r>
  </si>
  <si>
    <t>RNs</t>
  </si>
  <si>
    <r>
      <t xml:space="preserve">Note that data for those provinces and territories where scopes of practice may not be outlined in detail in respective legislations is based on regulatory policy guidelines or competency profiles for the profession as determined by the respective regulatory body or government. There may be policies or practice standards put in place by the regulatory body that help determine restrictions on scopes. When such policies are interpretive rather than prescriptive, the decision to perform a certain activity may be informed by employer policies, the context and the professionals’ judgment of whether the activity is within the confines of their knowledge and training. 
Please use caution when interpreting data on legislated scopes of practice. For more information regarding the collection and comparability of data, refer to </t>
    </r>
    <r>
      <rPr>
        <i/>
        <sz val="11"/>
        <rFont val="Arial"/>
        <family val="2"/>
      </rPr>
      <t xml:space="preserve">Health Workforce Scopes of Practice, 2021 — Interpretive Notes </t>
    </r>
    <r>
      <rPr>
        <sz val="11"/>
        <rFont val="Arial"/>
        <family val="2"/>
      </rPr>
      <t>on CIHI’s website (</t>
    </r>
    <r>
      <rPr>
        <u/>
        <sz val="11"/>
        <color rgb="FF0070C0"/>
        <rFont val="Arial"/>
        <family val="2"/>
      </rPr>
      <t>cihi.ca</t>
    </r>
    <r>
      <rPr>
        <sz val="11"/>
        <rFont val="Arial"/>
        <family val="2"/>
      </rPr>
      <t>).</t>
    </r>
  </si>
  <si>
    <r>
      <t xml:space="preserve">Screen reader users: This workbook has </t>
    </r>
    <r>
      <rPr>
        <sz val="11"/>
        <color theme="1"/>
        <rFont val="Arial"/>
        <family val="2"/>
      </rPr>
      <t>8 worksheets, including this title page, Notes to readers on tab 2, Table of contents on tab 3, interactive data table worksheets on tabs 4 and 5, and static data table worksheets on tabs 6 to 8.</t>
    </r>
  </si>
  <si>
    <r>
      <t xml:space="preserve">A clear understanding of health workforce scopes of practice is essential for appropriate deployment of health human resources. These data tables provide a snapshot of legislated scopes of practice </t>
    </r>
    <r>
      <rPr>
        <sz val="11"/>
        <color theme="1"/>
        <rFont val="Arial"/>
        <family val="2"/>
      </rPr>
      <t>for registered nurses (RNs), registered psychiatric nurses (RPNs) and licensed practical nurses (LPNs) in Canada's provinces and territories as of December 2021, including variability that exists across jurisdictions. The list of scopes may represent a subset of all activities that they may perform in their respective practices.</t>
    </r>
  </si>
  <si>
    <r>
      <t xml:space="preserve">A snapshot of scopes of practice </t>
    </r>
    <r>
      <rPr>
        <sz val="11"/>
        <color theme="1"/>
        <rFont val="Arial"/>
        <family val="2"/>
      </rPr>
      <t>for registered nurses, registered psychiatric nurses and licensed practical nurses in Canada as of December 2021.</t>
    </r>
  </si>
  <si>
    <r>
      <rPr>
        <i/>
        <sz val="11"/>
        <color theme="1"/>
        <rFont val="Arial"/>
        <family val="2"/>
      </rPr>
      <t>Scope of practice</t>
    </r>
    <r>
      <rPr>
        <sz val="11"/>
        <color theme="1"/>
        <rFont val="Arial"/>
        <family val="2"/>
      </rPr>
      <t xml:space="preserve"> refers to a range of activities that a regulated health care professional has received education on and is authorized to perform. The scope of practice is generally established through legislated statements in each province and territory and is set out in their respective profession-specific/health professionals act.</t>
    </r>
    <r>
      <rPr>
        <b/>
        <sz val="11"/>
        <color theme="1"/>
        <rFont val="Arial"/>
        <family val="2"/>
      </rPr>
      <t xml:space="preserve"> </t>
    </r>
    <r>
      <rPr>
        <sz val="11"/>
        <color theme="1"/>
        <rFont val="Arial"/>
        <family val="2"/>
      </rPr>
      <t>This is supported by entry-level competencies, standards of practice, guidelines and standards from jurisdictional regulatory bodies.</t>
    </r>
    <r>
      <rPr>
        <vertAlign val="superscript"/>
        <sz val="11"/>
        <color theme="1"/>
        <rFont val="Arial"/>
        <family val="2"/>
      </rPr>
      <t>1</t>
    </r>
    <r>
      <rPr>
        <sz val="11"/>
        <color theme="1"/>
        <rFont val="Arial"/>
        <family val="2"/>
      </rPr>
      <t xml:space="preserve">
The overall scope of practice for a health care professional sets the outer limits of what they can perform, as stated in provincial and territorial legislation. The legislation is generally broad and flexible to allow for accommodations due to variation in client needs, roles of health care professionals and models of care under which services are provided.</t>
    </r>
    <r>
      <rPr>
        <vertAlign val="superscript"/>
        <sz val="11"/>
        <color theme="1"/>
        <rFont val="Arial"/>
        <family val="2"/>
      </rPr>
      <t xml:space="preserve">2 </t>
    </r>
    <r>
      <rPr>
        <sz val="11"/>
        <color theme="1"/>
        <rFont val="Arial"/>
        <family val="2"/>
      </rPr>
      <t>At the practical level, practice setting and employer policies also shape an individual’s scope of practice.
This publication includes the status of legislated scopes of practice (unless otherwise stated) for provinces and territories with available information, as of December 2021. Any updates made to scopes after December 2021 are not reflected. 
The list of scopes may represent a subset of all activities that health care professionals may perform in their respective practices. For example, RPNs may conduct complex psychiatric nursing activities such as providing crisis intervention for clients experiencing acute emotional, physical, behavioural and mental distress.</t>
    </r>
  </si>
  <si>
    <r>
      <t xml:space="preserve">Registered nurses </t>
    </r>
    <r>
      <rPr>
        <sz val="11"/>
        <color theme="1"/>
        <rFont val="Arial"/>
        <family val="2"/>
      </rPr>
      <t>(RNs) are health care professionals who work both autonomously and in collaboration with others to enable individuals, families, groups, communities and populations to achieve their optimal levels of health. RNs deliver direct health care services to those at all stages of life and in situations of health, illness, injury and disability; they also coordinate care and support clients in managing their own health. RNs contribute to the health care system through their leadership across a wide range of settings. RNs are currently regulated in all 13 provinces and territories.</t>
    </r>
    <r>
      <rPr>
        <vertAlign val="superscript"/>
        <sz val="11"/>
        <color theme="1"/>
        <rFont val="Arial"/>
        <family val="2"/>
      </rPr>
      <t>3</t>
    </r>
  </si>
  <si>
    <r>
      <rPr>
        <sz val="11"/>
        <color theme="1"/>
        <rFont val="Arial"/>
        <family val="2"/>
      </rPr>
      <t>3. Ca</t>
    </r>
    <r>
      <rPr>
        <sz val="11"/>
        <rFont val="Arial"/>
        <family val="2"/>
      </rPr>
      <t xml:space="preserve">nadian Nurses Association. </t>
    </r>
    <r>
      <rPr>
        <i/>
        <u/>
        <sz val="11"/>
        <color rgb="FF0070C0"/>
        <rFont val="Arial"/>
        <family val="2"/>
      </rPr>
      <t>Framework for the Practice of Registered Nurses in Canada</t>
    </r>
    <r>
      <rPr>
        <sz val="11"/>
        <rFont val="Arial"/>
        <family val="2"/>
      </rPr>
      <t>. 2015.</t>
    </r>
  </si>
  <si>
    <r>
      <rPr>
        <sz val="11"/>
        <color theme="1"/>
        <rFont val="Arial"/>
        <family val="2"/>
      </rPr>
      <t>4. Re</t>
    </r>
    <r>
      <rPr>
        <sz val="11"/>
        <rFont val="Arial"/>
        <family val="2"/>
      </rPr>
      <t xml:space="preserve">gistered Psychiatric Nurse Regulators of Canada. </t>
    </r>
    <r>
      <rPr>
        <i/>
        <u/>
        <sz val="11"/>
        <color rgb="FF0070C0"/>
        <rFont val="Arial"/>
        <family val="2"/>
      </rPr>
      <t>Registered Psychiatric Nurse Entry-Level Competencies</t>
    </r>
    <r>
      <rPr>
        <sz val="11"/>
        <rFont val="Arial"/>
        <family val="2"/>
      </rPr>
      <t>. 2014.</t>
    </r>
  </si>
  <si>
    <r>
      <t xml:space="preserve">Registered psychiatric nurses </t>
    </r>
    <r>
      <rPr>
        <sz val="11"/>
        <color theme="1"/>
        <rFont val="Arial"/>
        <family val="2"/>
      </rPr>
      <t>(RPNs) are health care professionals who work both autonomously and in collaboration with clients and other health care team members to coordinate health care and provide client-centred services to individuals, families, groups and communities. RPNs focus on mental and developmental health, mental illness and addictions, while integrating physical health and utilizing bio-psycho-social and spiritual models for a holistic approach to care. RPNs are currently regulated in the 4 Western provinces (Manitoba, Saskatchewan, Alberta and British Columbia) and Yukon.</t>
    </r>
    <r>
      <rPr>
        <vertAlign val="superscript"/>
        <sz val="11"/>
        <color theme="1"/>
        <rFont val="Arial"/>
        <family val="2"/>
      </rPr>
      <t>4</t>
    </r>
    <r>
      <rPr>
        <b/>
        <sz val="11"/>
        <color theme="1"/>
        <rFont val="Arial"/>
        <family val="2"/>
      </rPr>
      <t xml:space="preserve">
Note:</t>
    </r>
    <r>
      <rPr>
        <sz val="11"/>
        <color theme="1"/>
        <rFont val="Arial"/>
        <family val="2"/>
      </rPr>
      <t xml:space="preserve"> RPNs are educated and trained independently of the registered nursing class.</t>
    </r>
  </si>
  <si>
    <t xml:space="preserve">Regulatory bodies for selected health professionals in each province and territory in Canada. </t>
  </si>
  <si>
    <r>
      <t>Screen reader users: This tab provides the scopes of practice for selected health professionals for a given province or territory and category of activity. The table will populate information based on your selections. Use the drop-down menu in cell A6 to select a type of provider. The table begins at cell A9 and ends at M70. The notes begin in cell A71 and the sources begin in cell A9</t>
    </r>
    <r>
      <rPr>
        <sz val="11"/>
        <color theme="1"/>
        <rFont val="Arial"/>
        <family val="2"/>
      </rPr>
      <t>6. A link back to the table of contents is in cell A2.</t>
    </r>
  </si>
  <si>
    <r>
      <t xml:space="preserve">Screen reader users: This tab provides the scopes of practice for selected health professionals in a given province or territory. The figures and table will populate information based on your selections. Use the drop-down menu in cell A6 to select a province/territory. The table begins at cell A11 and ends at </t>
    </r>
    <r>
      <rPr>
        <sz val="11"/>
        <color theme="1"/>
        <rFont val="Arial"/>
        <family val="2"/>
      </rPr>
      <t>E73. The notes begin in cell A74 and the sources begin in cell A99. There are 3 figures in cell A9 depicting the number of activities identified as full, restricted or out of scope for health professionals in the selected province/territory. A link back to the table of contents is in cell A2.</t>
    </r>
  </si>
  <si>
    <r>
      <t xml:space="preserve">Screen reader users: There is 1 table on this tab called </t>
    </r>
    <r>
      <rPr>
        <sz val="11"/>
        <color theme="1"/>
        <rFont val="Arial"/>
        <family val="2"/>
      </rPr>
      <t xml:space="preserve">Table 4: Scopes of practice for registered psychiatric nurses in Canada, by province, 2021. It begins at cell A4 and ends at cell F65. The notes begin in cell A66 and the sources begin in cell A78. A link back to the table of contents is in cell A2. </t>
    </r>
  </si>
  <si>
    <r>
      <t xml:space="preserve">Screen reader users: There is 1 table on this tab called </t>
    </r>
    <r>
      <rPr>
        <sz val="11"/>
        <color theme="1"/>
        <rFont val="Arial"/>
        <family val="2"/>
      </rPr>
      <t xml:space="preserve">Table 5: Scopes of practice for licensed practical nurses in Canada, by province/territory, 2021. It begins at cell A4 and ends at cell M65. The notes begin in cell A66 and the sources begin in cell A79. A link back to the table of contents is in cell A2. </t>
    </r>
  </si>
  <si>
    <t xml:space="preserve">Screen reader users: There is 1 table on this tab called Table 3: Scopes of practice for registered nurses in Canada, by province/territory, 2021. It begins at cell A4 and ends at cell L65. The notes begin in cell A66 and the sources begin in cell A77. A link back to the table of contents is in cell A2. </t>
  </si>
  <si>
    <r>
      <t xml:space="preserve">Table 3 </t>
    </r>
    <r>
      <rPr>
        <sz val="12"/>
        <color theme="1"/>
        <rFont val="Arial"/>
        <family val="2"/>
      </rPr>
      <t>Scopes of practice for registered nurses in Canada, by province/territory, 2021</t>
    </r>
  </si>
  <si>
    <r>
      <rPr>
        <b/>
        <sz val="12"/>
        <color theme="1"/>
        <rFont val="Arial"/>
        <family val="2"/>
      </rPr>
      <t>Table 4</t>
    </r>
    <r>
      <rPr>
        <sz val="12"/>
        <color theme="1"/>
        <rFont val="Arial"/>
        <family val="2"/>
      </rPr>
      <t xml:space="preserve"> Scopes of practice for registered psychiatric nurses in Canada, by province, 2021</t>
    </r>
  </si>
  <si>
    <r>
      <rPr>
        <b/>
        <sz val="12"/>
        <color theme="1"/>
        <rFont val="Arial"/>
        <family val="2"/>
      </rPr>
      <t xml:space="preserve">Table 5 </t>
    </r>
    <r>
      <rPr>
        <sz val="12"/>
        <color theme="1"/>
        <rFont val="Arial"/>
        <family val="2"/>
      </rPr>
      <t>Scopes of practice for licensed practical nurses in Canada, by province/territory, 2021</t>
    </r>
  </si>
  <si>
    <t>Table 3 Scopes of practice for registered nurses in Canada, by province/territory, 2021</t>
  </si>
  <si>
    <t>Table 4 Scopes of practice for registered psychiatric nurses in Canada, by province, 2021</t>
  </si>
  <si>
    <t>Table 5 Scopes of practice for licensed practical nurses in Canada, by province/territory,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</si>
</sst>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1"/>
      <color theme="1"/>
      <name val="Arial"/>
      <family val="2"/>
    </font>
    <font>
      <sz val="11"/>
      <color theme="1"/>
      <name val="Calibri"/>
      <family val="2"/>
      <scheme val="minor"/>
    </font>
    <font>
      <sz val="11"/>
      <name val="Arial"/>
      <family val="2"/>
    </font>
    <font>
      <b/>
      <sz val="11"/>
      <name val="Arial"/>
      <family val="2"/>
    </font>
    <font>
      <b/>
      <sz val="11"/>
      <color theme="0"/>
      <name val="Arial"/>
      <family val="2"/>
    </font>
    <font>
      <sz val="11"/>
      <color theme="1"/>
      <name val="Arial"/>
      <family val="2"/>
    </font>
    <font>
      <b/>
      <sz val="12"/>
      <color theme="0"/>
      <name val="Arial"/>
      <family val="2"/>
    </font>
    <font>
      <sz val="10"/>
      <color theme="1"/>
      <name val="Calibri"/>
      <family val="2"/>
      <scheme val="minor"/>
    </font>
    <font>
      <sz val="10"/>
      <name val="Calibri"/>
      <family val="2"/>
      <scheme val="minor"/>
    </font>
    <font>
      <sz val="28"/>
      <name val="Calibri"/>
      <family val="2"/>
      <scheme val="minor"/>
    </font>
    <font>
      <sz val="11"/>
      <color theme="1"/>
      <name val="Calibri"/>
      <family val="2"/>
    </font>
    <font>
      <sz val="9"/>
      <name val="Arial"/>
      <family val="2"/>
    </font>
    <font>
      <b/>
      <sz val="9"/>
      <color theme="1"/>
      <name val="Arial"/>
      <family val="2"/>
    </font>
    <font>
      <sz val="9"/>
      <color theme="1"/>
      <name val="Arial"/>
      <family val="2"/>
    </font>
    <font>
      <sz val="11"/>
      <color rgb="FFFF0000"/>
      <name val="Calibri"/>
      <family val="2"/>
      <scheme val="minor"/>
    </font>
    <font>
      <b/>
      <sz val="11"/>
      <color theme="1"/>
      <name val="Calibri"/>
      <family val="2"/>
      <scheme val="minor"/>
    </font>
    <font>
      <sz val="30"/>
      <color theme="1"/>
      <name val="Calibri"/>
      <family val="2"/>
      <scheme val="minor"/>
    </font>
    <font>
      <sz val="24"/>
      <name val="Calibri"/>
      <family val="2"/>
    </font>
    <font>
      <sz val="11"/>
      <color rgb="FF000000"/>
      <name val="Arial"/>
      <family val="2"/>
    </font>
    <font>
      <u/>
      <sz val="11"/>
      <color rgb="FF0070C0"/>
      <name val="Arial"/>
      <family val="2"/>
    </font>
    <font>
      <i/>
      <sz val="11"/>
      <name val="Arial"/>
      <family val="2"/>
    </font>
    <font>
      <sz val="30"/>
      <name val="Calibri"/>
      <family val="2"/>
    </font>
    <font>
      <b/>
      <sz val="12"/>
      <color theme="1"/>
      <name val="Arial"/>
      <family val="2"/>
    </font>
    <font>
      <sz val="24"/>
      <color theme="1"/>
      <name val="Calibri"/>
      <family val="2"/>
      <scheme val="minor"/>
    </font>
    <font>
      <b/>
      <sz val="11"/>
      <color theme="1"/>
      <name val="Arial"/>
      <family val="2"/>
    </font>
    <font>
      <sz val="11"/>
      <color theme="0"/>
      <name val="Arial"/>
      <family val="2"/>
    </font>
    <font>
      <sz val="9"/>
      <color theme="1"/>
      <name val="Calibri"/>
      <family val="2"/>
      <scheme val="minor"/>
    </font>
    <font>
      <u/>
      <sz val="11"/>
      <color theme="10"/>
      <name val="Arial"/>
      <family val="2"/>
    </font>
    <font>
      <sz val="11"/>
      <color rgb="FFFF0000"/>
      <name val="Arial"/>
      <family val="2"/>
    </font>
    <font>
      <b/>
      <sz val="11"/>
      <color rgb="FF00B050"/>
      <name val="Arial"/>
      <family val="2"/>
    </font>
    <font>
      <sz val="12"/>
      <name val="Arial"/>
      <family val="2"/>
    </font>
    <font>
      <b/>
      <sz val="11"/>
      <color rgb="FFFF0000"/>
      <name val="Calibri"/>
      <family val="2"/>
      <scheme val="minor"/>
    </font>
    <font>
      <sz val="24"/>
      <name val="Calibri"/>
      <family val="2"/>
      <scheme val="minor"/>
    </font>
    <font>
      <sz val="5"/>
      <color theme="0"/>
      <name val="Arial"/>
      <family val="2"/>
    </font>
    <font>
      <sz val="12"/>
      <color theme="1"/>
      <name val="Arial"/>
      <family val="2"/>
    </font>
    <font>
      <b/>
      <vertAlign val="superscript"/>
      <sz val="11"/>
      <color theme="0"/>
      <name val="Arial"/>
      <family val="2"/>
    </font>
    <font>
      <i/>
      <sz val="9"/>
      <name val="Arial"/>
      <family val="2"/>
    </font>
    <font>
      <sz val="11"/>
      <name val="Calibri"/>
      <family val="2"/>
      <scheme val="minor"/>
    </font>
    <font>
      <strike/>
      <sz val="11"/>
      <name val="Arial"/>
      <family val="2"/>
    </font>
    <font>
      <i/>
      <u/>
      <sz val="11"/>
      <color rgb="FF0070C0"/>
      <name val="Arial"/>
      <family val="2"/>
    </font>
    <font>
      <b/>
      <sz val="11"/>
      <name val="Calibri"/>
      <family val="2"/>
      <scheme val="minor"/>
    </font>
    <font>
      <b/>
      <sz val="11"/>
      <color rgb="FFFF0000"/>
      <name val="Arial"/>
      <family val="2"/>
    </font>
    <font>
      <sz val="12"/>
      <color theme="0"/>
      <name val="Arial"/>
      <family val="2"/>
    </font>
    <font>
      <b/>
      <sz val="9"/>
      <name val="Arial"/>
      <family val="2"/>
    </font>
    <font>
      <u/>
      <sz val="9"/>
      <color rgb="FF0070C0"/>
      <name val="Arial"/>
      <family val="2"/>
    </font>
    <font>
      <sz val="9"/>
      <color rgb="FFFF0000"/>
      <name val="Arial"/>
      <family val="2"/>
    </font>
    <font>
      <vertAlign val="superscript"/>
      <sz val="11"/>
      <name val="Arial"/>
      <family val="2"/>
    </font>
    <font>
      <strike/>
      <sz val="9"/>
      <name val="Arial"/>
      <family val="2"/>
    </font>
    <font>
      <i/>
      <sz val="11"/>
      <color theme="1"/>
      <name val="Arial"/>
      <family val="2"/>
    </font>
    <font>
      <vertAlign val="superscript"/>
      <sz val="11"/>
      <color theme="1"/>
      <name val="Arial"/>
      <family val="2"/>
    </font>
    <font>
      <u/>
      <sz val="11"/>
      <color rgb="FF852062"/>
      <name val="Arial"/>
      <family val="2"/>
    </font>
    <font>
      <b/>
      <sz val="18"/>
      <name val="Calibri"/>
      <family val="2"/>
    </font>
    <font>
      <b/>
      <sz val="15"/>
      <name val="Calibri"/>
      <family val="2"/>
    </font>
    <font>
      <i/>
      <sz val="9"/>
      <color theme="1"/>
      <name val="Arial"/>
      <family val="2"/>
    </font>
    <font>
      <sz val="10"/>
      <name val="Arial"/>
      <family val="2"/>
    </font>
    <font>
      <sz val="10"/>
      <color theme="1"/>
      <name val="Arial"/>
      <family val="2"/>
    </font>
    <font>
      <sz val="11"/>
      <color rgb="FF0070C0"/>
      <name val="Arial"/>
      <family val="2"/>
    </font>
  </fonts>
  <fills count="16">
    <fill>
      <patternFill patternType="none"/>
    </fill>
    <fill>
      <patternFill patternType="gray125"/>
    </fill>
    <fill>
      <patternFill patternType="solid">
        <fgColor theme="1" tint="0.249977111117893"/>
        <bgColor indexed="64"/>
      </patternFill>
    </fill>
    <fill>
      <patternFill patternType="solid">
        <fgColor rgb="FF58595B"/>
        <bgColor indexed="64"/>
      </patternFill>
    </fill>
    <fill>
      <patternFill patternType="solid">
        <fgColor theme="0" tint="-0.14999847407452621"/>
        <bgColor indexed="64"/>
      </patternFill>
    </fill>
    <fill>
      <patternFill patternType="solid">
        <fgColor rgb="FF177784"/>
        <bgColor indexed="64"/>
      </patternFill>
    </fill>
    <fill>
      <patternFill patternType="solid">
        <fgColor rgb="FFEBF5F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
      <patternFill patternType="solid">
        <fgColor rgb="FFC59EE2"/>
        <bgColor indexed="64"/>
      </patternFill>
    </fill>
    <fill>
      <patternFill patternType="solid">
        <fgColor theme="5" tint="0.59999389629810485"/>
        <bgColor indexed="64"/>
      </patternFill>
    </fill>
    <fill>
      <patternFill patternType="solid">
        <fgColor rgb="FFFFFFFF"/>
        <bgColor indexed="64"/>
      </patternFill>
    </fill>
    <fill>
      <patternFill patternType="solid">
        <fgColor rgb="FF595959"/>
        <bgColor indexed="64"/>
      </patternFill>
    </fill>
    <fill>
      <patternFill patternType="solid">
        <fgColor rgb="FFA7A9AC"/>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theme="0"/>
      </right>
      <top style="thin">
        <color auto="1"/>
      </top>
      <bottom style="thin">
        <color auto="1"/>
      </bottom>
      <diagonal/>
    </border>
    <border>
      <left/>
      <right/>
      <top style="thin">
        <color auto="1"/>
      </top>
      <bottom style="thin">
        <color auto="1"/>
      </bottom>
      <diagonal/>
    </border>
    <border>
      <left style="thick">
        <color theme="0" tint="-0.499984740745262"/>
      </left>
      <right style="thin">
        <color theme="0" tint="-0.499984740745262"/>
      </right>
      <top/>
      <bottom style="thin">
        <color theme="0" tint="-0.499984740745262"/>
      </bottom>
      <diagonal/>
    </border>
    <border>
      <left style="thick">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right/>
      <top style="thin">
        <color auto="1"/>
      </top>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theme="0" tint="-0.499984740745262"/>
      </left>
      <right style="thick">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
      <left style="thin">
        <color theme="2" tint="-0.749992370372631"/>
      </left>
      <right style="thin">
        <color theme="2" tint="-0.749992370372631"/>
      </right>
      <top style="thin">
        <color theme="2" tint="-0.749992370372631"/>
      </top>
      <bottom style="thin">
        <color theme="2" tint="-0.749992370372631"/>
      </bottom>
      <diagonal/>
    </border>
    <border>
      <left style="thin">
        <color indexed="64"/>
      </left>
      <right/>
      <top style="thin">
        <color indexed="64"/>
      </top>
      <bottom style="thin">
        <color indexed="64"/>
      </bottom>
      <diagonal/>
    </border>
    <border>
      <left style="thin">
        <color theme="2" tint="-0.749992370372631"/>
      </left>
      <right/>
      <top style="thin">
        <color theme="2" tint="-0.749992370372631"/>
      </top>
      <bottom style="thin">
        <color theme="2" tint="-0.749992370372631"/>
      </bottom>
      <diagonal/>
    </border>
    <border>
      <left style="thin">
        <color theme="2" tint="-0.749992370372631"/>
      </left>
      <right style="thin">
        <color theme="2" tint="-0.749992370372631"/>
      </right>
      <top/>
      <bottom style="thin">
        <color theme="2" tint="-0.749992370372631"/>
      </bottom>
      <diagonal/>
    </border>
    <border>
      <left style="thin">
        <color theme="2" tint="-0.749992370372631"/>
      </left>
      <right/>
      <top/>
      <bottom style="thin">
        <color theme="2" tint="-0.749992370372631"/>
      </bottom>
      <diagonal/>
    </border>
    <border>
      <left/>
      <right style="thin">
        <color theme="0"/>
      </right>
      <top/>
      <bottom style="thin">
        <color auto="1"/>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thin">
        <color indexed="64"/>
      </left>
      <right/>
      <top style="thin">
        <color indexed="64"/>
      </top>
      <bottom/>
      <diagonal/>
    </border>
    <border>
      <left style="thin">
        <color theme="0"/>
      </left>
      <right style="thin">
        <color theme="0"/>
      </right>
      <top/>
      <bottom/>
      <diagonal/>
    </border>
  </borders>
  <cellStyleXfs count="14">
    <xf numFmtId="0" fontId="0" fillId="0" borderId="0"/>
    <xf numFmtId="0" fontId="21" fillId="0" borderId="0" applyNumberFormat="0" applyFill="0" applyProtection="0">
      <alignment horizontal="left" vertical="top"/>
    </xf>
    <xf numFmtId="0" fontId="2" fillId="0" borderId="0" applyNumberFormat="0" applyProtection="0">
      <alignment horizontal="left" vertical="top" wrapText="1"/>
    </xf>
    <xf numFmtId="0" fontId="4" fillId="3" borderId="2" applyNumberFormat="0" applyProtection="0">
      <alignment horizontal="left" vertical="top"/>
    </xf>
    <xf numFmtId="0" fontId="17" fillId="0" borderId="0" applyNumberFormat="0" applyProtection="0">
      <alignment horizontal="left" vertical="top"/>
    </xf>
    <xf numFmtId="49" fontId="19" fillId="0" borderId="0" applyFill="0" applyBorder="0" applyAlignment="0" applyProtection="0"/>
    <xf numFmtId="0" fontId="17" fillId="0" borderId="0" applyNumberFormat="0" applyProtection="0">
      <alignment horizontal="left" vertical="top"/>
    </xf>
    <xf numFmtId="0" fontId="50" fillId="0" borderId="0" applyNumberFormat="0" applyFill="0" applyBorder="0" applyAlignment="0" applyProtection="0"/>
    <xf numFmtId="0" fontId="51" fillId="0" borderId="0" applyNumberFormat="0" applyProtection="0">
      <alignment horizontal="left" vertical="top"/>
    </xf>
    <xf numFmtId="0" fontId="52" fillId="0" borderId="0" applyNumberFormat="0" applyProtection="0">
      <alignment horizontal="left" vertical="top"/>
    </xf>
    <xf numFmtId="0" fontId="34" fillId="0" borderId="0" applyNumberFormat="0" applyFill="0" applyProtection="0">
      <alignment horizontal="left" vertical="top"/>
    </xf>
    <xf numFmtId="0" fontId="11" fillId="0" borderId="0" applyNumberFormat="0" applyProtection="0">
      <alignment horizontal="left" vertical="top"/>
    </xf>
    <xf numFmtId="0" fontId="3" fillId="15" borderId="3" applyNumberFormat="0" applyProtection="0">
      <alignment horizontal="left" vertical="top"/>
    </xf>
    <xf numFmtId="0" fontId="34" fillId="0" borderId="0" applyNumberFormat="0" applyProtection="0">
      <alignment horizontal="left" vertical="top"/>
    </xf>
  </cellStyleXfs>
  <cellXfs count="270">
    <xf numFmtId="0" fontId="0" fillId="0" borderId="0" xfId="0"/>
    <xf numFmtId="0" fontId="4" fillId="3" borderId="3" xfId="3" applyBorder="1">
      <alignment horizontal="left" vertical="top"/>
    </xf>
    <xf numFmtId="0" fontId="2" fillId="0" borderId="1" xfId="0" applyFont="1" applyBorder="1"/>
    <xf numFmtId="0" fontId="5" fillId="0" borderId="1" xfId="0" applyFont="1" applyBorder="1"/>
    <xf numFmtId="0" fontId="4" fillId="0" borderId="0" xfId="3" applyFill="1" applyBorder="1">
      <alignment horizontal="left" vertical="top"/>
    </xf>
    <xf numFmtId="0" fontId="5" fillId="0" borderId="0" xfId="0" applyFont="1"/>
    <xf numFmtId="0" fontId="0" fillId="0" borderId="1" xfId="0" applyBorder="1"/>
    <xf numFmtId="0" fontId="6" fillId="5" borderId="0" xfId="0" applyFont="1" applyFill="1" applyAlignment="1">
      <alignment horizontal="left" vertical="center"/>
    </xf>
    <xf numFmtId="0" fontId="2" fillId="6" borderId="0" xfId="0" applyFont="1" applyFill="1" applyAlignment="1" applyProtection="1">
      <alignment vertical="center"/>
      <protection locked="0"/>
    </xf>
    <xf numFmtId="0" fontId="5" fillId="0" borderId="6" xfId="0" applyFont="1" applyFill="1" applyBorder="1"/>
    <xf numFmtId="0" fontId="7" fillId="0" borderId="0" xfId="0" applyFont="1"/>
    <xf numFmtId="0" fontId="4" fillId="7" borderId="7" xfId="0" applyFont="1" applyFill="1" applyBorder="1" applyAlignment="1">
      <alignment horizontal="center" vertical="center"/>
    </xf>
    <xf numFmtId="0" fontId="4" fillId="7" borderId="9" xfId="0" applyFont="1" applyFill="1" applyBorder="1" applyAlignment="1">
      <alignment horizontal="center" vertical="center"/>
    </xf>
    <xf numFmtId="0" fontId="7" fillId="0" borderId="1" xfId="0" applyFont="1" applyBorder="1"/>
    <xf numFmtId="0" fontId="9" fillId="0" borderId="0" xfId="1" applyFont="1" applyBorder="1" applyAlignment="1" applyProtection="1">
      <alignment horizontal="left" vertical="top"/>
      <protection hidden="1"/>
    </xf>
    <xf numFmtId="0" fontId="10" fillId="0" borderId="0" xfId="0" applyFont="1"/>
    <xf numFmtId="0" fontId="11" fillId="0" borderId="0" xfId="0" applyFont="1" applyAlignment="1">
      <alignment horizontal="left" vertical="center" wrapText="1"/>
    </xf>
    <xf numFmtId="0" fontId="5" fillId="0" borderId="1" xfId="0" applyFont="1" applyFill="1" applyBorder="1"/>
    <xf numFmtId="0" fontId="8" fillId="0" borderId="0" xfId="0" applyFont="1" applyFill="1" applyBorder="1" applyAlignment="1">
      <alignment vertical="top" wrapText="1"/>
    </xf>
    <xf numFmtId="0" fontId="15" fillId="0" borderId="1" xfId="0" applyFont="1" applyBorder="1"/>
    <xf numFmtId="0" fontId="0" fillId="0" borderId="1" xfId="0" applyBorder="1" applyAlignment="1">
      <alignment wrapText="1"/>
    </xf>
    <xf numFmtId="0" fontId="13" fillId="0" borderId="0" xfId="0" applyFont="1" applyAlignment="1">
      <alignment vertical="center"/>
    </xf>
    <xf numFmtId="0" fontId="16" fillId="0" borderId="0" xfId="0" applyFont="1" applyAlignment="1">
      <alignment vertical="top" wrapText="1"/>
    </xf>
    <xf numFmtId="0" fontId="13" fillId="0" borderId="0" xfId="0" applyFont="1" applyAlignment="1">
      <alignment horizontal="left" vertical="center"/>
    </xf>
    <xf numFmtId="0" fontId="26" fillId="0" borderId="0" xfId="0" applyFont="1"/>
    <xf numFmtId="0" fontId="2" fillId="9" borderId="11" xfId="0" applyFont="1" applyFill="1" applyBorder="1" applyAlignment="1">
      <alignment vertical="top" wrapText="1"/>
    </xf>
    <xf numFmtId="0" fontId="2" fillId="9" borderId="11" xfId="0" applyFont="1" applyFill="1" applyBorder="1" applyAlignment="1">
      <alignment horizontal="left" vertical="top" wrapText="1"/>
    </xf>
    <xf numFmtId="0" fontId="2" fillId="9" borderId="11" xfId="0" applyFont="1" applyFill="1" applyBorder="1" applyAlignment="1">
      <alignment wrapText="1"/>
    </xf>
    <xf numFmtId="0" fontId="25" fillId="9" borderId="12" xfId="0" applyFont="1" applyFill="1" applyBorder="1" applyAlignment="1">
      <alignment horizontal="left" vertical="top"/>
    </xf>
    <xf numFmtId="0" fontId="24" fillId="9" borderId="8" xfId="0" applyFont="1" applyFill="1" applyBorder="1" applyAlignment="1">
      <alignment horizontal="left" vertical="top" wrapText="1"/>
    </xf>
    <xf numFmtId="0" fontId="4" fillId="9" borderId="12" xfId="0" applyFont="1" applyFill="1" applyBorder="1" applyAlignment="1">
      <alignment horizontal="left" vertical="top"/>
    </xf>
    <xf numFmtId="0" fontId="4" fillId="9" borderId="13" xfId="0" applyFont="1" applyFill="1" applyBorder="1" applyAlignment="1">
      <alignment horizontal="left" vertical="top"/>
    </xf>
    <xf numFmtId="0" fontId="3" fillId="9" borderId="12" xfId="0" applyFont="1" applyFill="1" applyBorder="1" applyAlignment="1">
      <alignment horizontal="left" vertical="top"/>
    </xf>
    <xf numFmtId="0" fontId="13" fillId="9" borderId="0" xfId="0" applyFont="1" applyFill="1" applyAlignment="1">
      <alignment horizontal="left" vertical="center"/>
    </xf>
    <xf numFmtId="0" fontId="22" fillId="9" borderId="0" xfId="0" applyFont="1" applyFill="1" applyAlignment="1" applyProtection="1">
      <alignment vertical="center"/>
      <protection hidden="1"/>
    </xf>
    <xf numFmtId="0" fontId="0" fillId="9" borderId="0" xfId="0" applyFill="1"/>
    <xf numFmtId="0" fontId="0" fillId="9" borderId="0" xfId="0" applyFill="1" applyAlignment="1">
      <alignment wrapText="1"/>
    </xf>
    <xf numFmtId="0" fontId="14" fillId="9" borderId="0" xfId="0" applyFont="1" applyFill="1"/>
    <xf numFmtId="0" fontId="9" fillId="9" borderId="0" xfId="1" applyFont="1" applyFill="1" applyBorder="1" applyAlignment="1" applyProtection="1">
      <alignment horizontal="left" vertical="top"/>
      <protection hidden="1"/>
    </xf>
    <xf numFmtId="0" fontId="2" fillId="9" borderId="11" xfId="0" applyFont="1" applyFill="1" applyBorder="1" applyAlignment="1">
      <alignment horizontal="left" vertical="top"/>
    </xf>
    <xf numFmtId="0" fontId="2" fillId="4" borderId="4" xfId="0" applyFont="1" applyFill="1" applyBorder="1" applyAlignment="1">
      <alignment vertical="top"/>
    </xf>
    <xf numFmtId="0" fontId="2" fillId="4" borderId="5" xfId="0" applyFont="1" applyFill="1" applyBorder="1" applyAlignment="1">
      <alignment vertical="top"/>
    </xf>
    <xf numFmtId="0" fontId="2" fillId="4" borderId="5" xfId="0" applyFont="1" applyFill="1" applyBorder="1" applyAlignment="1">
      <alignment horizontal="left" vertical="top"/>
    </xf>
    <xf numFmtId="0" fontId="2" fillId="0" borderId="5" xfId="0" applyFont="1" applyBorder="1" applyAlignment="1">
      <alignment horizontal="left" vertical="top"/>
    </xf>
    <xf numFmtId="0" fontId="2" fillId="0" borderId="5" xfId="0" applyFont="1" applyBorder="1" applyAlignment="1">
      <alignment vertical="top"/>
    </xf>
    <xf numFmtId="0" fontId="2" fillId="0" borderId="0" xfId="0" applyFont="1" applyAlignment="1"/>
    <xf numFmtId="0" fontId="21" fillId="9" borderId="0" xfId="1" applyFont="1" applyFill="1" applyBorder="1" applyAlignment="1">
      <alignment horizontal="left" vertical="top"/>
    </xf>
    <xf numFmtId="0" fontId="5" fillId="9" borderId="0" xfId="0" applyFont="1" applyFill="1" applyAlignment="1">
      <alignment vertical="top"/>
    </xf>
    <xf numFmtId="0" fontId="17" fillId="9" borderId="0" xfId="4" applyFont="1" applyFill="1" applyBorder="1" applyAlignment="1">
      <alignment horizontal="left" vertical="top" wrapText="1"/>
    </xf>
    <xf numFmtId="0" fontId="5" fillId="9" borderId="0" xfId="0" applyFont="1" applyFill="1" applyAlignment="1">
      <alignment vertical="top" wrapText="1"/>
    </xf>
    <xf numFmtId="0" fontId="17" fillId="9" borderId="0" xfId="6" applyFill="1">
      <alignment horizontal="left" vertical="top"/>
    </xf>
    <xf numFmtId="0" fontId="2" fillId="0" borderId="0" xfId="2">
      <alignment horizontal="left" vertical="top" wrapText="1"/>
    </xf>
    <xf numFmtId="49" fontId="2" fillId="0" borderId="0" xfId="5" applyFont="1" applyAlignment="1">
      <alignment horizontal="left" vertical="top" wrapText="1"/>
    </xf>
    <xf numFmtId="0" fontId="2" fillId="9" borderId="0" xfId="0" applyFont="1" applyFill="1" applyAlignment="1">
      <alignment vertical="top" wrapText="1"/>
    </xf>
    <xf numFmtId="0" fontId="3" fillId="9" borderId="0" xfId="0" applyFont="1" applyFill="1" applyAlignment="1">
      <alignment vertical="top" wrapText="1"/>
    </xf>
    <xf numFmtId="0" fontId="2" fillId="9" borderId="0" xfId="0" applyFont="1" applyFill="1" applyAlignment="1">
      <alignment horizontal="left" vertical="top" wrapText="1"/>
    </xf>
    <xf numFmtId="0" fontId="23" fillId="9" borderId="0" xfId="0" applyFont="1" applyFill="1" applyAlignment="1">
      <alignment vertical="top"/>
    </xf>
    <xf numFmtId="0" fontId="17" fillId="9" borderId="0" xfId="4" applyFont="1" applyFill="1" applyBorder="1" applyAlignment="1">
      <alignment vertical="top" wrapText="1"/>
    </xf>
    <xf numFmtId="0" fontId="18" fillId="9" borderId="0" xfId="0" applyFont="1" applyFill="1"/>
    <xf numFmtId="49" fontId="19" fillId="9" borderId="0" xfId="5" applyNumberFormat="1" applyFont="1" applyFill="1" applyBorder="1" applyAlignment="1">
      <alignment vertical="top"/>
    </xf>
    <xf numFmtId="49" fontId="19" fillId="9" borderId="0" xfId="5" applyNumberFormat="1" applyFont="1" applyFill="1" applyBorder="1" applyAlignment="1">
      <alignment vertical="center"/>
    </xf>
    <xf numFmtId="49" fontId="19" fillId="9" borderId="0" xfId="5" applyNumberFormat="1" applyFont="1" applyFill="1" applyBorder="1"/>
    <xf numFmtId="49" fontId="27" fillId="9" borderId="0" xfId="5" applyFont="1" applyFill="1" applyAlignment="1">
      <alignment vertical="top"/>
    </xf>
    <xf numFmtId="0" fontId="13" fillId="9" borderId="0" xfId="0" applyFont="1" applyFill="1" applyAlignment="1">
      <alignment vertical="center" wrapText="1"/>
    </xf>
    <xf numFmtId="0" fontId="5" fillId="0" borderId="10" xfId="0" applyFont="1" applyBorder="1" applyAlignment="1">
      <alignment vertical="center"/>
    </xf>
    <xf numFmtId="0" fontId="2" fillId="0" borderId="10" xfId="0" applyFont="1" applyBorder="1" applyAlignment="1">
      <alignment vertical="center"/>
    </xf>
    <xf numFmtId="0" fontId="5" fillId="0" borderId="10" xfId="0" applyFont="1" applyBorder="1" applyAlignment="1">
      <alignment vertical="center" wrapText="1"/>
    </xf>
    <xf numFmtId="0" fontId="5" fillId="8" borderId="10" xfId="0" applyFont="1" applyFill="1" applyBorder="1" applyAlignment="1">
      <alignment vertical="center"/>
    </xf>
    <xf numFmtId="0" fontId="2" fillId="0" borderId="10" xfId="0" applyFont="1" applyBorder="1" applyAlignment="1">
      <alignment vertical="top" wrapText="1"/>
    </xf>
    <xf numFmtId="0" fontId="5" fillId="10" borderId="10" xfId="0" applyFont="1" applyFill="1" applyBorder="1" applyAlignment="1">
      <alignment vertical="center"/>
    </xf>
    <xf numFmtId="0" fontId="5" fillId="8" borderId="10" xfId="0" applyFont="1" applyFill="1" applyBorder="1" applyAlignment="1">
      <alignment vertical="center" wrapText="1"/>
    </xf>
    <xf numFmtId="0" fontId="5" fillId="0" borderId="10" xfId="0" applyFont="1" applyBorder="1" applyAlignment="1">
      <alignment vertical="top"/>
    </xf>
    <xf numFmtId="0" fontId="5" fillId="0" borderId="15" xfId="0" applyFont="1" applyBorder="1" applyAlignment="1">
      <alignment vertical="center"/>
    </xf>
    <xf numFmtId="0" fontId="5" fillId="10" borderId="15" xfId="0" applyFont="1" applyFill="1" applyBorder="1" applyAlignment="1">
      <alignment vertical="center"/>
    </xf>
    <xf numFmtId="0" fontId="5" fillId="0" borderId="1" xfId="0" applyFont="1" applyBorder="1" applyAlignment="1">
      <alignment vertical="center"/>
    </xf>
    <xf numFmtId="0" fontId="5" fillId="9" borderId="1" xfId="0" applyFont="1" applyFill="1" applyBorder="1" applyAlignment="1">
      <alignment vertical="center"/>
    </xf>
    <xf numFmtId="0" fontId="5" fillId="0" borderId="1" xfId="0" applyFont="1" applyBorder="1" applyAlignment="1">
      <alignment vertical="center" wrapText="1"/>
    </xf>
    <xf numFmtId="0" fontId="5" fillId="9" borderId="1" xfId="0" applyFont="1" applyFill="1" applyBorder="1" applyAlignment="1">
      <alignment vertical="center" wrapText="1"/>
    </xf>
    <xf numFmtId="0" fontId="2" fillId="9" borderId="1" xfId="0" applyFont="1" applyFill="1" applyBorder="1" applyAlignment="1">
      <alignment vertical="top" wrapText="1"/>
    </xf>
    <xf numFmtId="0" fontId="2" fillId="8" borderId="10" xfId="0" applyFont="1" applyFill="1" applyBorder="1" applyAlignment="1">
      <alignment vertical="center" wrapText="1"/>
    </xf>
    <xf numFmtId="0" fontId="2" fillId="8" borderId="10" xfId="0" applyFont="1" applyFill="1" applyBorder="1" applyAlignment="1">
      <alignment vertical="center"/>
    </xf>
    <xf numFmtId="0" fontId="2" fillId="0" borderId="10" xfId="0" applyFont="1" applyBorder="1" applyAlignment="1">
      <alignment vertical="center" wrapText="1"/>
    </xf>
    <xf numFmtId="0" fontId="28" fillId="8" borderId="10" xfId="0" applyFont="1" applyFill="1" applyBorder="1" applyAlignment="1">
      <alignment vertical="center"/>
    </xf>
    <xf numFmtId="0" fontId="5" fillId="0" borderId="15" xfId="0" applyFont="1" applyBorder="1" applyAlignment="1">
      <alignment vertical="top"/>
    </xf>
    <xf numFmtId="0" fontId="5" fillId="11" borderId="10" xfId="0" applyFont="1" applyFill="1" applyBorder="1" applyAlignment="1">
      <alignment vertical="center"/>
    </xf>
    <xf numFmtId="0" fontId="29" fillId="0" borderId="10" xfId="0" applyFont="1" applyBorder="1" applyAlignment="1">
      <alignment vertical="center"/>
    </xf>
    <xf numFmtId="0" fontId="5" fillId="0" borderId="16" xfId="0" applyFont="1" applyBorder="1" applyAlignment="1">
      <alignment vertical="center"/>
    </xf>
    <xf numFmtId="0" fontId="5" fillId="0" borderId="16" xfId="0" applyFont="1" applyBorder="1" applyAlignment="1">
      <alignment vertical="top"/>
    </xf>
    <xf numFmtId="0" fontId="5" fillId="0" borderId="17" xfId="0" applyFont="1" applyBorder="1" applyAlignment="1">
      <alignment vertical="center"/>
    </xf>
    <xf numFmtId="0" fontId="28" fillId="8" borderId="1" xfId="0" applyFont="1" applyFill="1" applyBorder="1" applyAlignment="1">
      <alignment vertical="center"/>
    </xf>
    <xf numFmtId="0" fontId="5" fillId="8" borderId="16" xfId="0" applyFont="1" applyFill="1" applyBorder="1" applyAlignment="1">
      <alignment vertical="center" wrapText="1"/>
    </xf>
    <xf numFmtId="0" fontId="5" fillId="12" borderId="16" xfId="0" applyFont="1" applyFill="1" applyBorder="1" applyAlignment="1">
      <alignment vertical="center"/>
    </xf>
    <xf numFmtId="0" fontId="5" fillId="8" borderId="16" xfId="0" applyFont="1" applyFill="1" applyBorder="1" applyAlignment="1">
      <alignment vertical="center"/>
    </xf>
    <xf numFmtId="0" fontId="5" fillId="0" borderId="16" xfId="0" applyFont="1" applyBorder="1" applyAlignment="1">
      <alignment vertical="center" wrapText="1"/>
    </xf>
    <xf numFmtId="0" fontId="5" fillId="0" borderId="18" xfId="0" applyFont="1" applyBorder="1" applyAlignment="1">
      <alignment vertical="center"/>
    </xf>
    <xf numFmtId="0" fontId="5" fillId="10" borderId="16" xfId="0" applyFont="1" applyFill="1" applyBorder="1" applyAlignment="1">
      <alignment vertical="center"/>
    </xf>
    <xf numFmtId="0" fontId="2" fillId="10" borderId="10" xfId="0" applyFont="1" applyFill="1" applyBorder="1" applyAlignment="1">
      <alignment vertical="top"/>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28" fillId="10" borderId="10" xfId="0" applyFont="1" applyFill="1" applyBorder="1" applyAlignment="1">
      <alignment vertical="top" wrapText="1"/>
    </xf>
    <xf numFmtId="0" fontId="5" fillId="0" borderId="10" xfId="0" applyFont="1" applyBorder="1" applyAlignment="1">
      <alignment vertical="top" wrapText="1"/>
    </xf>
    <xf numFmtId="0" fontId="5" fillId="0" borderId="1" xfId="0" applyFont="1" applyBorder="1" applyAlignment="1">
      <alignment horizontal="center"/>
    </xf>
    <xf numFmtId="0" fontId="32" fillId="9" borderId="0" xfId="4" applyFont="1" applyFill="1" applyBorder="1" applyAlignment="1">
      <alignment horizontal="left" vertical="top"/>
    </xf>
    <xf numFmtId="0" fontId="17" fillId="9" borderId="0" xfId="4" applyFont="1" applyFill="1" applyBorder="1" applyAlignment="1">
      <alignment horizontal="left" vertical="top"/>
    </xf>
    <xf numFmtId="0" fontId="31" fillId="9" borderId="0" xfId="0" applyFont="1" applyFill="1" applyAlignment="1">
      <alignment vertical="top"/>
    </xf>
    <xf numFmtId="0" fontId="2" fillId="9" borderId="11" xfId="0" applyNumberFormat="1" applyFont="1" applyFill="1" applyBorder="1" applyAlignment="1">
      <alignment vertical="top" wrapText="1"/>
    </xf>
    <xf numFmtId="0" fontId="24" fillId="9" borderId="9" xfId="0" applyFont="1" applyFill="1" applyBorder="1" applyAlignment="1">
      <alignment horizontal="left" vertical="top"/>
    </xf>
    <xf numFmtId="0" fontId="22" fillId="9" borderId="0" xfId="0" applyFont="1" applyFill="1" applyBorder="1" applyAlignment="1" applyProtection="1">
      <alignment vertical="center"/>
      <protection hidden="1"/>
    </xf>
    <xf numFmtId="0" fontId="2" fillId="9" borderId="10" xfId="0" applyFont="1" applyFill="1" applyBorder="1" applyAlignment="1">
      <alignment vertical="center" wrapText="1"/>
    </xf>
    <xf numFmtId="0" fontId="3" fillId="0" borderId="10" xfId="0" applyFont="1" applyBorder="1" applyAlignment="1">
      <alignment vertical="center"/>
    </xf>
    <xf numFmtId="0" fontId="2" fillId="0" borderId="19" xfId="0" applyFont="1" applyBorder="1" applyAlignment="1">
      <alignment vertical="top" wrapText="1"/>
    </xf>
    <xf numFmtId="0" fontId="33" fillId="9" borderId="13" xfId="0" applyFont="1" applyFill="1" applyBorder="1" applyAlignment="1">
      <alignment vertical="top" wrapText="1"/>
    </xf>
    <xf numFmtId="0" fontId="2" fillId="0" borderId="19" xfId="0" applyFont="1" applyBorder="1" applyAlignment="1">
      <alignment horizontal="left" vertical="top" wrapText="1"/>
    </xf>
    <xf numFmtId="0" fontId="33" fillId="9" borderId="12" xfId="0" applyFont="1" applyFill="1" applyBorder="1" applyAlignment="1">
      <alignment vertical="top" wrapText="1"/>
    </xf>
    <xf numFmtId="0" fontId="3" fillId="9" borderId="9" xfId="0" applyFont="1" applyFill="1" applyBorder="1" applyAlignment="1">
      <alignment vertical="top" wrapText="1"/>
    </xf>
    <xf numFmtId="0" fontId="2" fillId="9" borderId="19" xfId="0" applyFont="1" applyFill="1" applyBorder="1" applyAlignment="1">
      <alignment vertical="top" wrapText="1"/>
    </xf>
    <xf numFmtId="0" fontId="25" fillId="9" borderId="0" xfId="0" applyFont="1" applyFill="1" applyAlignment="1">
      <alignment vertical="top" wrapText="1"/>
    </xf>
    <xf numFmtId="0" fontId="4" fillId="9" borderId="0" xfId="0" applyFont="1" applyFill="1" applyAlignment="1">
      <alignment vertical="top" wrapText="1"/>
    </xf>
    <xf numFmtId="0" fontId="24" fillId="9" borderId="9" xfId="0" applyFont="1" applyFill="1" applyBorder="1" applyAlignment="1">
      <alignment vertical="top" wrapText="1"/>
    </xf>
    <xf numFmtId="0" fontId="0" fillId="8" borderId="0" xfId="0" applyFill="1"/>
    <xf numFmtId="0" fontId="13" fillId="9" borderId="0" xfId="0" applyFont="1" applyFill="1" applyAlignment="1">
      <alignment vertical="top"/>
    </xf>
    <xf numFmtId="0" fontId="2" fillId="9" borderId="19" xfId="0" applyFont="1" applyFill="1" applyBorder="1" applyAlignment="1">
      <alignment horizontal="left" vertical="top" wrapText="1"/>
    </xf>
    <xf numFmtId="0" fontId="2" fillId="9" borderId="19" xfId="0" applyFont="1" applyFill="1" applyBorder="1" applyAlignment="1">
      <alignment wrapText="1"/>
    </xf>
    <xf numFmtId="0" fontId="34" fillId="9" borderId="0" xfId="0" applyFont="1" applyFill="1" applyAlignment="1">
      <alignment vertical="top"/>
    </xf>
    <xf numFmtId="0" fontId="2" fillId="9" borderId="19" xfId="0" applyFont="1" applyFill="1" applyBorder="1" applyAlignment="1">
      <alignment vertical="top"/>
    </xf>
    <xf numFmtId="0" fontId="2" fillId="9" borderId="19" xfId="0" applyFont="1" applyFill="1" applyBorder="1" applyAlignment="1">
      <alignment horizontal="left" vertical="top"/>
    </xf>
    <xf numFmtId="0" fontId="0" fillId="0" borderId="0" xfId="0" applyFill="1"/>
    <xf numFmtId="0" fontId="13" fillId="0" borderId="0" xfId="0" applyFont="1" applyFill="1" applyAlignment="1">
      <alignment horizontal="left" vertical="center"/>
    </xf>
    <xf numFmtId="0" fontId="0" fillId="13" borderId="0" xfId="0" applyFill="1"/>
    <xf numFmtId="0" fontId="14" fillId="0" borderId="0" xfId="0" applyFont="1" applyAlignment="1">
      <alignment vertical="center"/>
    </xf>
    <xf numFmtId="0" fontId="5" fillId="0" borderId="10" xfId="0" applyFont="1" applyFill="1" applyBorder="1" applyAlignment="1">
      <alignment vertical="center"/>
    </xf>
    <xf numFmtId="49" fontId="2" fillId="9" borderId="0" xfId="5" applyFont="1" applyFill="1" applyAlignment="1">
      <alignment vertical="top" wrapText="1"/>
    </xf>
    <xf numFmtId="0" fontId="0" fillId="0" borderId="0" xfId="0" applyBorder="1"/>
    <xf numFmtId="0" fontId="28" fillId="0" borderId="1" xfId="0" applyFont="1" applyBorder="1"/>
    <xf numFmtId="0" fontId="28" fillId="0" borderId="1" xfId="0" applyFont="1" applyFill="1" applyBorder="1"/>
    <xf numFmtId="0" fontId="20" fillId="9" borderId="0" xfId="0" applyFont="1" applyFill="1" applyAlignment="1">
      <alignment vertical="top"/>
    </xf>
    <xf numFmtId="0" fontId="21" fillId="9" borderId="0" xfId="1" applyFont="1" applyFill="1" applyBorder="1" applyAlignment="1">
      <alignment horizontal="left" vertical="top" wrapText="1"/>
    </xf>
    <xf numFmtId="49" fontId="27" fillId="9" borderId="0" xfId="5" applyFont="1" applyFill="1" applyAlignment="1">
      <alignment vertical="top" wrapText="1"/>
    </xf>
    <xf numFmtId="0" fontId="24" fillId="9" borderId="9" xfId="0" applyFont="1" applyFill="1" applyBorder="1" applyAlignment="1">
      <alignment horizontal="left" vertical="top" wrapText="1"/>
    </xf>
    <xf numFmtId="0" fontId="40" fillId="0" borderId="0" xfId="0" applyFont="1" applyAlignment="1">
      <alignment wrapText="1"/>
    </xf>
    <xf numFmtId="0" fontId="2" fillId="4" borderId="5" xfId="0" applyFont="1" applyFill="1" applyBorder="1" applyAlignment="1">
      <alignment vertical="top" wrapText="1"/>
    </xf>
    <xf numFmtId="0" fontId="4" fillId="2" borderId="0" xfId="0" applyFont="1" applyFill="1"/>
    <xf numFmtId="0" fontId="4" fillId="2" borderId="8" xfId="0" applyFont="1" applyFill="1" applyBorder="1"/>
    <xf numFmtId="0" fontId="41" fillId="2" borderId="0" xfId="0" applyFont="1" applyFill="1" applyBorder="1"/>
    <xf numFmtId="0" fontId="4" fillId="2" borderId="0" xfId="0" applyFont="1" applyFill="1" applyBorder="1"/>
    <xf numFmtId="0" fontId="2" fillId="4" borderId="4" xfId="0" applyFont="1" applyFill="1" applyBorder="1" applyAlignment="1">
      <alignment vertical="top" wrapText="1"/>
    </xf>
    <xf numFmtId="0" fontId="2" fillId="4" borderId="5" xfId="0" applyFont="1" applyFill="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vertical="top" wrapText="1"/>
    </xf>
    <xf numFmtId="0" fontId="2" fillId="0" borderId="0" xfId="0" applyFont="1"/>
    <xf numFmtId="0" fontId="5" fillId="8" borderId="10" xfId="0" applyFont="1" applyFill="1" applyBorder="1" applyAlignment="1">
      <alignment horizontal="center" vertical="center"/>
    </xf>
    <xf numFmtId="0" fontId="42" fillId="9" borderId="0" xfId="0" applyFont="1" applyFill="1" applyAlignment="1" applyProtection="1">
      <alignment vertical="center"/>
      <protection hidden="1"/>
    </xf>
    <xf numFmtId="0" fontId="5" fillId="0" borderId="0" xfId="0" applyFont="1" applyAlignment="1">
      <alignment wrapText="1"/>
    </xf>
    <xf numFmtId="0" fontId="5" fillId="0" borderId="1" xfId="0" applyFont="1" applyBorder="1" applyAlignment="1">
      <alignment wrapText="1"/>
    </xf>
    <xf numFmtId="0" fontId="7" fillId="0" borderId="0" xfId="0" applyFont="1" applyAlignment="1">
      <alignment wrapText="1"/>
    </xf>
    <xf numFmtId="0" fontId="22" fillId="9" borderId="14" xfId="0" applyFont="1" applyFill="1" applyBorder="1" applyAlignment="1" applyProtection="1">
      <protection hidden="1"/>
    </xf>
    <xf numFmtId="0" fontId="22" fillId="9" borderId="14" xfId="0" applyFont="1" applyFill="1" applyBorder="1" applyAlignment="1" applyProtection="1">
      <alignment vertical="center"/>
      <protection hidden="1"/>
    </xf>
    <xf numFmtId="0" fontId="12" fillId="9" borderId="0" xfId="0" applyFont="1" applyFill="1" applyAlignment="1">
      <alignment horizontal="left" wrapText="1"/>
    </xf>
    <xf numFmtId="0" fontId="12" fillId="9" borderId="0" xfId="0" applyFont="1" applyFill="1" applyAlignment="1">
      <alignment horizontal="left"/>
    </xf>
    <xf numFmtId="49" fontId="3" fillId="9" borderId="0" xfId="2" applyNumberFormat="1" applyFont="1" applyFill="1" applyAlignment="1" applyProtection="1">
      <alignment horizontal="left" vertical="center"/>
    </xf>
    <xf numFmtId="0" fontId="0" fillId="8" borderId="0" xfId="0" applyFill="1" applyBorder="1"/>
    <xf numFmtId="0" fontId="0" fillId="9" borderId="0" xfId="0" applyFill="1" applyBorder="1"/>
    <xf numFmtId="0" fontId="2" fillId="9" borderId="21" xfId="0" applyFont="1" applyFill="1" applyBorder="1" applyAlignment="1">
      <alignment vertical="top"/>
    </xf>
    <xf numFmtId="0" fontId="24" fillId="9" borderId="12" xfId="0" applyFont="1" applyFill="1" applyBorder="1" applyAlignment="1">
      <alignment vertical="top" wrapText="1"/>
    </xf>
    <xf numFmtId="0" fontId="2" fillId="9" borderId="22" xfId="0" applyFont="1" applyFill="1" applyBorder="1" applyAlignment="1">
      <alignment vertical="top" wrapText="1"/>
    </xf>
    <xf numFmtId="0" fontId="37" fillId="8" borderId="0" xfId="0" applyFont="1" applyFill="1"/>
    <xf numFmtId="0" fontId="2" fillId="9" borderId="19" xfId="0" applyFont="1" applyFill="1" applyBorder="1" applyAlignment="1">
      <alignment horizontal="left" vertical="center"/>
    </xf>
    <xf numFmtId="0" fontId="30" fillId="9" borderId="19" xfId="0" applyFont="1" applyFill="1" applyBorder="1" applyAlignment="1">
      <alignment vertical="top"/>
    </xf>
    <xf numFmtId="0" fontId="3" fillId="9" borderId="7" xfId="0" applyFont="1" applyFill="1" applyBorder="1" applyAlignment="1">
      <alignment horizontal="centerContinuous" vertical="center"/>
    </xf>
    <xf numFmtId="0" fontId="2" fillId="9" borderId="7" xfId="0" applyFont="1" applyFill="1" applyBorder="1" applyAlignment="1">
      <alignment horizontal="centerContinuous" vertical="top" wrapText="1"/>
    </xf>
    <xf numFmtId="0" fontId="4" fillId="7" borderId="24" xfId="0" applyFont="1" applyFill="1" applyBorder="1" applyAlignment="1">
      <alignment horizontal="left"/>
    </xf>
    <xf numFmtId="0" fontId="4" fillId="7" borderId="25" xfId="0" applyFont="1" applyFill="1" applyBorder="1" applyAlignment="1">
      <alignment horizontal="left"/>
    </xf>
    <xf numFmtId="0" fontId="4" fillId="3" borderId="25" xfId="0" applyFont="1" applyFill="1" applyBorder="1" applyAlignment="1">
      <alignment horizontal="center" wrapText="1"/>
    </xf>
    <xf numFmtId="0" fontId="4" fillId="7" borderId="25" xfId="0" applyFont="1" applyFill="1" applyBorder="1" applyAlignment="1">
      <alignment horizontal="center" wrapText="1"/>
    </xf>
    <xf numFmtId="0" fontId="4" fillId="7" borderId="26" xfId="0" applyFont="1" applyFill="1" applyBorder="1" applyAlignment="1">
      <alignment horizontal="center" wrapText="1"/>
    </xf>
    <xf numFmtId="0" fontId="2" fillId="9" borderId="9" xfId="0" applyFont="1" applyFill="1" applyBorder="1" applyAlignment="1">
      <alignment vertical="top" wrapText="1"/>
    </xf>
    <xf numFmtId="3" fontId="4" fillId="3" borderId="28" xfId="0" applyNumberFormat="1" applyFont="1" applyFill="1" applyBorder="1" applyAlignment="1">
      <alignment horizontal="left" vertical="center"/>
    </xf>
    <xf numFmtId="3" fontId="4" fillId="3" borderId="28" xfId="0" applyNumberFormat="1" applyFont="1" applyFill="1" applyBorder="1" applyAlignment="1">
      <alignment horizontal="left" vertical="center" wrapText="1"/>
    </xf>
    <xf numFmtId="3" fontId="4" fillId="3" borderId="25" xfId="0" applyNumberFormat="1" applyFont="1" applyFill="1" applyBorder="1" applyAlignment="1">
      <alignment horizontal="left" vertical="center"/>
    </xf>
    <xf numFmtId="3" fontId="4" fillId="3" borderId="25" xfId="0" applyNumberFormat="1" applyFont="1" applyFill="1" applyBorder="1" applyAlignment="1">
      <alignment horizontal="left" vertical="center" wrapText="1"/>
    </xf>
    <xf numFmtId="3" fontId="4" fillId="3" borderId="26" xfId="0" applyNumberFormat="1" applyFont="1" applyFill="1" applyBorder="1" applyAlignment="1">
      <alignment horizontal="left" vertical="center"/>
    </xf>
    <xf numFmtId="0" fontId="2" fillId="9" borderId="22" xfId="0" applyFont="1" applyFill="1" applyBorder="1" applyAlignment="1">
      <alignment horizontal="left" vertical="top"/>
    </xf>
    <xf numFmtId="0" fontId="2" fillId="9" borderId="23" xfId="0" applyFont="1" applyFill="1" applyBorder="1" applyAlignment="1">
      <alignment horizontal="left" vertical="top"/>
    </xf>
    <xf numFmtId="0" fontId="2" fillId="9" borderId="21" xfId="0" applyFont="1" applyFill="1" applyBorder="1" applyAlignment="1">
      <alignment horizontal="left" vertical="top"/>
    </xf>
    <xf numFmtId="0" fontId="2" fillId="9" borderId="21" xfId="0" applyFont="1" applyFill="1" applyBorder="1" applyAlignment="1">
      <alignment horizontal="left" vertical="top" wrapText="1"/>
    </xf>
    <xf numFmtId="0" fontId="5" fillId="0" borderId="19" xfId="0" applyFont="1" applyBorder="1" applyAlignment="1">
      <alignment horizontal="left" vertical="top"/>
    </xf>
    <xf numFmtId="0" fontId="5" fillId="9" borderId="19" xfId="0" applyFont="1" applyFill="1" applyBorder="1" applyAlignment="1">
      <alignment horizontal="left" vertical="top"/>
    </xf>
    <xf numFmtId="0" fontId="5" fillId="0" borderId="0" xfId="0" applyFont="1" applyFill="1"/>
    <xf numFmtId="0" fontId="2" fillId="0" borderId="10" xfId="0" applyFont="1" applyFill="1" applyBorder="1" applyAlignment="1">
      <alignment vertical="top"/>
    </xf>
    <xf numFmtId="0" fontId="5" fillId="0" borderId="10" xfId="0" applyFont="1" applyFill="1" applyBorder="1" applyAlignment="1">
      <alignment vertical="center" wrapText="1"/>
    </xf>
    <xf numFmtId="0" fontId="5" fillId="0" borderId="10" xfId="0" applyFont="1" applyFill="1" applyBorder="1" applyAlignment="1">
      <alignment vertical="top"/>
    </xf>
    <xf numFmtId="0" fontId="7" fillId="0" borderId="0" xfId="0" applyFont="1" applyFill="1"/>
    <xf numFmtId="0" fontId="37" fillId="0" borderId="0" xfId="0" applyFont="1"/>
    <xf numFmtId="0" fontId="37" fillId="0" borderId="0" xfId="0" applyFont="1" applyAlignment="1">
      <alignment vertical="center"/>
    </xf>
    <xf numFmtId="49" fontId="19" fillId="9" borderId="0" xfId="5" applyFont="1" applyFill="1" applyAlignment="1">
      <alignment vertical="top" wrapText="1"/>
    </xf>
    <xf numFmtId="0" fontId="5" fillId="0" borderId="1" xfId="0" applyFont="1" applyBorder="1" applyAlignment="1" applyProtection="1">
      <alignment horizontal="center" vertical="center"/>
      <protection hidden="1"/>
    </xf>
    <xf numFmtId="0" fontId="2" fillId="0" borderId="1" xfId="0" applyFont="1" applyBorder="1" applyAlignment="1" applyProtection="1">
      <alignment horizontal="center" vertical="center"/>
      <protection hidden="1"/>
    </xf>
    <xf numFmtId="0" fontId="3" fillId="0" borderId="8"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5" fillId="0" borderId="8" xfId="0" applyFont="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0" fontId="5" fillId="9" borderId="19" xfId="0" applyFont="1" applyFill="1" applyBorder="1" applyAlignment="1">
      <alignment horizontal="left" vertical="top" wrapText="1"/>
    </xf>
    <xf numFmtId="0" fontId="5" fillId="9" borderId="19" xfId="0" applyFont="1" applyFill="1" applyBorder="1" applyAlignment="1">
      <alignment vertical="top"/>
    </xf>
    <xf numFmtId="0" fontId="0" fillId="0" borderId="0" xfId="0" applyFont="1"/>
    <xf numFmtId="0" fontId="17" fillId="9" borderId="0" xfId="0" applyFont="1" applyFill="1" applyAlignment="1">
      <alignment vertical="top" wrapText="1"/>
    </xf>
    <xf numFmtId="0" fontId="0" fillId="9" borderId="0" xfId="0" applyFill="1" applyAlignment="1">
      <alignment vertical="top"/>
    </xf>
    <xf numFmtId="0" fontId="11" fillId="9" borderId="0" xfId="0" applyFont="1" applyFill="1" applyAlignment="1">
      <alignment horizontal="left" vertical="top" wrapText="1"/>
    </xf>
    <xf numFmtId="0" fontId="11" fillId="0" borderId="0" xfId="0" applyFont="1" applyFill="1" applyAlignment="1">
      <alignment vertical="top" wrapText="1"/>
    </xf>
    <xf numFmtId="0" fontId="13" fillId="0" borderId="0" xfId="0" applyFont="1" applyAlignment="1">
      <alignment horizontal="left" vertical="top"/>
    </xf>
    <xf numFmtId="0" fontId="0" fillId="0" borderId="0" xfId="0" applyAlignment="1">
      <alignment vertical="top"/>
    </xf>
    <xf numFmtId="0" fontId="45" fillId="0" borderId="0" xfId="0" applyFont="1" applyAlignment="1">
      <alignment horizontal="left" vertical="top" wrapText="1"/>
    </xf>
    <xf numFmtId="0" fontId="13" fillId="9" borderId="0" xfId="0" applyFont="1" applyFill="1" applyAlignment="1">
      <alignment horizontal="left" vertical="top" wrapText="1"/>
    </xf>
    <xf numFmtId="0" fontId="13" fillId="9" borderId="0" xfId="0" applyFont="1" applyFill="1" applyAlignment="1">
      <alignment vertical="top" wrapText="1"/>
    </xf>
    <xf numFmtId="0" fontId="0" fillId="8" borderId="0" xfId="0" applyFont="1" applyFill="1" applyAlignment="1">
      <alignment vertical="top"/>
    </xf>
    <xf numFmtId="0" fontId="4" fillId="7" borderId="24" xfId="0" applyFont="1" applyFill="1" applyBorder="1" applyAlignment="1">
      <alignment horizontal="left" vertical="top"/>
    </xf>
    <xf numFmtId="0" fontId="4" fillId="7" borderId="25" xfId="0" applyFont="1" applyFill="1" applyBorder="1" applyAlignment="1">
      <alignment horizontal="left" vertical="top"/>
    </xf>
    <xf numFmtId="0" fontId="4" fillId="7" borderId="25" xfId="0" applyFont="1" applyFill="1" applyBorder="1" applyAlignment="1">
      <alignment horizontal="center" vertical="top"/>
    </xf>
    <xf numFmtId="0" fontId="4" fillId="3" borderId="25" xfId="0" applyFont="1" applyFill="1" applyBorder="1" applyAlignment="1">
      <alignment horizontal="center" vertical="top"/>
    </xf>
    <xf numFmtId="0" fontId="4" fillId="14" borderId="26" xfId="0" applyFont="1" applyFill="1" applyBorder="1" applyAlignment="1">
      <alignment horizontal="center" vertical="top"/>
    </xf>
    <xf numFmtId="0" fontId="5" fillId="0" borderId="1" xfId="0" applyFont="1" applyBorder="1" applyAlignment="1" applyProtection="1">
      <alignment horizontal="center" vertical="top"/>
      <protection hidden="1"/>
    </xf>
    <xf numFmtId="0" fontId="2" fillId="0" borderId="1" xfId="0" applyFont="1" applyBorder="1" applyAlignment="1" applyProtection="1">
      <alignment horizontal="center" vertical="top"/>
      <protection hidden="1"/>
    </xf>
    <xf numFmtId="0" fontId="5" fillId="0" borderId="20" xfId="0" applyFont="1" applyBorder="1" applyAlignment="1" applyProtection="1">
      <alignment horizontal="center" vertical="top"/>
      <protection hidden="1"/>
    </xf>
    <xf numFmtId="0" fontId="11" fillId="9" borderId="0" xfId="0" applyFont="1" applyFill="1" applyAlignment="1">
      <alignment horizontal="left" vertical="top"/>
    </xf>
    <xf numFmtId="0" fontId="11" fillId="0" borderId="0" xfId="0" applyFont="1" applyFill="1" applyAlignment="1">
      <alignment horizontal="left" vertical="top"/>
    </xf>
    <xf numFmtId="0" fontId="37" fillId="9" borderId="0" xfId="0" applyFont="1" applyFill="1" applyAlignment="1">
      <alignment vertical="top"/>
    </xf>
    <xf numFmtId="0" fontId="37" fillId="0" borderId="0" xfId="0" applyFont="1" applyFill="1" applyAlignment="1">
      <alignment vertical="top"/>
    </xf>
    <xf numFmtId="0" fontId="13" fillId="0" borderId="0" xfId="0" applyFont="1" applyFill="1" applyAlignment="1">
      <alignment horizontal="left" vertical="top"/>
    </xf>
    <xf numFmtId="0" fontId="1" fillId="9" borderId="0" xfId="0" applyFont="1" applyFill="1" applyAlignment="1">
      <alignment vertical="top"/>
    </xf>
    <xf numFmtId="0" fontId="53" fillId="9" borderId="0" xfId="0" applyFont="1" applyFill="1" applyAlignment="1">
      <alignment horizontal="left" vertical="top"/>
    </xf>
    <xf numFmtId="0" fontId="13" fillId="9" borderId="0" xfId="0" applyFont="1" applyFill="1" applyAlignment="1">
      <alignment horizontal="left" vertical="top"/>
    </xf>
    <xf numFmtId="0" fontId="13" fillId="0" borderId="0" xfId="0" applyFont="1" applyAlignment="1">
      <alignment vertical="top"/>
    </xf>
    <xf numFmtId="0" fontId="13" fillId="0" borderId="0" xfId="0" applyFont="1" applyBorder="1" applyAlignment="1">
      <alignment horizontal="left" vertical="top"/>
    </xf>
    <xf numFmtId="0" fontId="36" fillId="9" borderId="0" xfId="0" applyFont="1" applyFill="1" applyAlignment="1">
      <alignment horizontal="left" vertical="top"/>
    </xf>
    <xf numFmtId="0" fontId="11" fillId="9" borderId="0" xfId="0" applyFont="1" applyFill="1" applyAlignment="1">
      <alignment vertical="top"/>
    </xf>
    <xf numFmtId="0" fontId="11" fillId="0" borderId="0" xfId="0" applyFont="1" applyFill="1" applyAlignment="1">
      <alignment vertical="top"/>
    </xf>
    <xf numFmtId="0" fontId="11" fillId="0" borderId="0" xfId="0" applyFont="1" applyAlignment="1">
      <alignment vertical="top"/>
    </xf>
    <xf numFmtId="0" fontId="11" fillId="0" borderId="0" xfId="0" applyFont="1" applyAlignment="1">
      <alignment horizontal="left" vertical="top"/>
    </xf>
    <xf numFmtId="0" fontId="11" fillId="0" borderId="0" xfId="0" applyFont="1" applyBorder="1" applyAlignment="1">
      <alignment horizontal="left" vertical="top"/>
    </xf>
    <xf numFmtId="49" fontId="11" fillId="9" borderId="0" xfId="5" applyFont="1" applyFill="1" applyAlignment="1">
      <alignment horizontal="left" vertical="top"/>
    </xf>
    <xf numFmtId="0" fontId="43" fillId="9" borderId="0" xfId="0" applyFont="1" applyFill="1" applyAlignment="1">
      <alignment horizontal="left" vertical="top"/>
    </xf>
    <xf numFmtId="0" fontId="54" fillId="9" borderId="0" xfId="0" applyFont="1" applyFill="1"/>
    <xf numFmtId="0" fontId="55" fillId="9" borderId="0" xfId="0" applyFont="1" applyFill="1" applyAlignment="1">
      <alignment vertical="top"/>
    </xf>
    <xf numFmtId="0" fontId="55" fillId="9" borderId="0" xfId="0" applyFont="1" applyFill="1"/>
    <xf numFmtId="0" fontId="55" fillId="9" borderId="0" xfId="0" applyFont="1" applyFill="1" applyBorder="1"/>
    <xf numFmtId="0" fontId="55" fillId="0" borderId="0" xfId="0" applyFont="1"/>
    <xf numFmtId="0" fontId="55" fillId="13" borderId="0" xfId="0" applyFont="1" applyFill="1"/>
    <xf numFmtId="0" fontId="43" fillId="9" borderId="0" xfId="0" applyFont="1" applyFill="1" applyAlignment="1">
      <alignment vertical="top"/>
    </xf>
    <xf numFmtId="0" fontId="1" fillId="9" borderId="0" xfId="0" applyFont="1" applyFill="1" applyBorder="1" applyAlignment="1">
      <alignment vertical="top"/>
    </xf>
    <xf numFmtId="49" fontId="13" fillId="9" borderId="0" xfId="5" applyFont="1" applyFill="1" applyAlignment="1">
      <alignment horizontal="left" vertical="top"/>
    </xf>
    <xf numFmtId="0" fontId="12" fillId="9" borderId="0" xfId="0" applyFont="1" applyFill="1" applyAlignment="1">
      <alignment vertical="top"/>
    </xf>
    <xf numFmtId="0" fontId="37" fillId="9" borderId="0" xfId="0" applyFont="1" applyFill="1" applyBorder="1" applyAlignment="1">
      <alignment vertical="top"/>
    </xf>
    <xf numFmtId="0" fontId="37" fillId="0" borderId="0" xfId="0" applyFont="1" applyAlignment="1">
      <alignment vertical="top"/>
    </xf>
    <xf numFmtId="0" fontId="11" fillId="9" borderId="0" xfId="0" applyFont="1" applyFill="1" applyAlignment="1">
      <alignment vertical="top" wrapText="1"/>
    </xf>
    <xf numFmtId="0" fontId="1" fillId="0" borderId="0" xfId="0" applyFont="1" applyAlignment="1">
      <alignment vertical="top"/>
    </xf>
    <xf numFmtId="0" fontId="54" fillId="9" borderId="0" xfId="0" applyFont="1" applyFill="1" applyAlignment="1">
      <alignment vertical="top" wrapText="1"/>
    </xf>
    <xf numFmtId="0" fontId="55" fillId="9" borderId="0" xfId="0" applyFont="1" applyFill="1" applyAlignment="1">
      <alignment wrapText="1"/>
    </xf>
    <xf numFmtId="0" fontId="0" fillId="9" borderId="0" xfId="0" applyFont="1" applyFill="1" applyAlignment="1">
      <alignment horizontal="left" vertical="top" wrapText="1"/>
    </xf>
    <xf numFmtId="0" fontId="0" fillId="9" borderId="0" xfId="0" applyFont="1" applyFill="1" applyAlignment="1">
      <alignment vertical="top" wrapText="1"/>
    </xf>
    <xf numFmtId="0" fontId="0" fillId="8" borderId="0" xfId="0" applyFont="1" applyFill="1" applyAlignment="1">
      <alignment horizontal="left" vertical="top" wrapText="1"/>
    </xf>
    <xf numFmtId="0" fontId="24" fillId="9" borderId="0" xfId="0" applyFont="1" applyFill="1" applyAlignment="1">
      <alignment vertical="top" wrapText="1"/>
    </xf>
    <xf numFmtId="0" fontId="56" fillId="9" borderId="0" xfId="0" applyFont="1" applyFill="1"/>
    <xf numFmtId="0" fontId="22" fillId="9" borderId="0" xfId="0" applyFont="1" applyFill="1" applyAlignment="1">
      <alignment vertical="top"/>
    </xf>
    <xf numFmtId="0" fontId="11" fillId="0" borderId="0" xfId="0" applyFont="1" applyAlignment="1">
      <alignment horizontal="left" vertical="top" wrapText="1"/>
    </xf>
    <xf numFmtId="0" fontId="11" fillId="9" borderId="0" xfId="0" applyFont="1" applyFill="1" applyAlignment="1">
      <alignment horizontal="left" vertical="top" wrapText="1"/>
    </xf>
    <xf numFmtId="0" fontId="0" fillId="8" borderId="0" xfId="0" applyFont="1" applyFill="1" applyAlignment="1">
      <alignment horizontal="left" vertical="top"/>
    </xf>
    <xf numFmtId="0" fontId="22" fillId="9" borderId="14" xfId="0" applyFont="1" applyFill="1" applyBorder="1" applyAlignment="1" applyProtection="1">
      <alignment horizontal="left" vertical="center"/>
      <protection hidden="1"/>
    </xf>
    <xf numFmtId="0" fontId="47" fillId="9" borderId="0" xfId="0" applyFont="1" applyFill="1" applyAlignment="1">
      <alignment horizontal="left" vertical="top" wrapText="1"/>
    </xf>
    <xf numFmtId="0" fontId="0" fillId="8" borderId="0" xfId="0" applyFont="1" applyFill="1" applyAlignment="1">
      <alignment horizontal="left"/>
    </xf>
    <xf numFmtId="0" fontId="13" fillId="9" borderId="0" xfId="0" applyFont="1" applyFill="1" applyAlignment="1">
      <alignment horizontal="left" vertical="top" wrapText="1"/>
    </xf>
    <xf numFmtId="49" fontId="11" fillId="9" borderId="0" xfId="5" applyFont="1" applyFill="1" applyAlignment="1">
      <alignment horizontal="left" vertical="top" wrapText="1"/>
    </xf>
  </cellXfs>
  <cellStyles count="14">
    <cellStyle name="Body_text" xfId="2" xr:uid="{EA877AB3-070C-4912-A1E4-1A0B05EFCE26}"/>
    <cellStyle name="Figure_title" xfId="10" xr:uid="{877F945F-BD07-4070-A59A-E8B9643FF3CF}"/>
    <cellStyle name="Followed Hyperlink" xfId="7" builtinId="9" customBuiltin="1"/>
    <cellStyle name="Header_row" xfId="3" xr:uid="{4912B42F-F77E-497A-9D2F-660F33F896EC}"/>
    <cellStyle name="Heading 1" xfId="1" builtinId="16" customBuiltin="1"/>
    <cellStyle name="Heading 2" xfId="4" builtinId="17" customBuiltin="1"/>
    <cellStyle name="Heading 2 2" xfId="6" xr:uid="{C0712C60-E0E5-4619-AA9C-97776B4AD188}"/>
    <cellStyle name="Heading 3" xfId="8" builtinId="18" customBuiltin="1"/>
    <cellStyle name="Heading 4" xfId="9" builtinId="19" customBuiltin="1"/>
    <cellStyle name="Hyperlink" xfId="5" builtinId="8" customBuiltin="1"/>
    <cellStyle name="Normal" xfId="0" builtinId="0" customBuiltin="1"/>
    <cellStyle name="Notes_sources" xfId="11" xr:uid="{28EB7223-60CD-499D-982B-A3ED334EEF78}"/>
    <cellStyle name="Sub_row" xfId="12" xr:uid="{5A559B54-1572-4C61-8F3C-796FAB7587AB}"/>
    <cellStyle name="Table_title" xfId="13" xr:uid="{81940A50-8248-45A4-91B7-590BB1723363}"/>
  </cellStyles>
  <dxfs count="134">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theme="2" tint="-0.749992370372631"/>
        </left>
        <right/>
        <top style="thin">
          <color theme="2" tint="-0.749992370372631"/>
        </top>
        <bottom style="thin">
          <color theme="2" tint="-0.74999237037263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5"/>
        <color theme="0"/>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left/>
        <right style="thin">
          <color indexed="64"/>
        </right>
        <top/>
        <bottom/>
        <vertical/>
        <horizontal/>
      </border>
    </dxf>
    <dxf>
      <border outline="0">
        <top style="thin">
          <color auto="1"/>
        </top>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0" indent="0" justifyLastLine="0" shrinkToFit="0" readingOrder="0"/>
    </dxf>
    <dxf>
      <font>
        <b/>
        <i val="0"/>
        <strike val="0"/>
        <condense val="0"/>
        <extend val="0"/>
        <outline val="0"/>
        <shadow val="0"/>
        <u val="none"/>
        <vertAlign val="baseline"/>
        <sz val="11"/>
        <color theme="0"/>
        <name val="Arial"/>
        <family val="2"/>
        <scheme val="none"/>
      </font>
      <numFmt numFmtId="3" formatCode="#,##0"/>
      <fill>
        <patternFill patternType="solid">
          <fgColor indexed="64"/>
          <bgColor rgb="FF58595B"/>
        </patternFill>
      </fill>
      <alignment horizontal="center" vertical="center" textRotation="0" wrapText="0" indent="0" justifyLastLine="0" shrinkToFit="0" readingOrder="0"/>
      <border diagonalUp="0" diagonalDown="0" outline="0">
        <left style="thin">
          <color theme="0"/>
        </left>
        <right style="thin">
          <color theme="0"/>
        </right>
        <top/>
        <bottom/>
      </border>
    </dxf>
    <dxf>
      <font>
        <color theme="0" tint="-0.14996795556505021"/>
      </font>
      <fill>
        <patternFill>
          <bgColor theme="0" tint="-0.14996795556505021"/>
        </patternFill>
      </fill>
    </dxf>
    <dxf>
      <fill>
        <patternFill>
          <bgColor theme="9" tint="0.59996337778862885"/>
        </patternFill>
      </fill>
    </dxf>
    <dxf>
      <fill>
        <patternFill>
          <bgColor theme="9" tint="0.59996337778862885"/>
        </patternFill>
      </fill>
    </dxf>
    <dxf>
      <font>
        <color theme="0" tint="-0.14996795556505021"/>
      </font>
      <fill>
        <patternFill>
          <bgColor theme="0" tint="-0.1499679555650502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theme="0" tint="-0.14996795556505021"/>
      </font>
      <fill>
        <patternFill>
          <bgColor theme="0" tint="-0.1499679555650502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5"/>
        <color theme="0"/>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left/>
        <right style="thin">
          <color indexed="64"/>
        </right>
        <top/>
        <bottom/>
        <vertical/>
        <horizontal/>
      </border>
    </dxf>
    <dxf>
      <border outline="0">
        <top style="thin">
          <color auto="1"/>
        </top>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dxf>
    <dxf>
      <font>
        <color theme="0" tint="-0.14996795556505021"/>
      </font>
      <fill>
        <patternFill>
          <bgColor theme="0" tint="-0.1499679555650502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theme="0" tint="-0.14996795556505021"/>
      </font>
      <fill>
        <patternFill>
          <bgColor theme="0" tint="-0.1499679555650502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5"/>
        <color theme="0"/>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left/>
        <right style="thin">
          <color indexed="64"/>
        </right>
        <top/>
        <bottom/>
        <vertical/>
        <horizontal/>
      </border>
    </dxf>
    <dxf>
      <border outline="0">
        <top style="thin">
          <color auto="1"/>
        </top>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0"/>
        <name val="Arial"/>
        <family val="2"/>
        <scheme val="none"/>
      </font>
      <numFmt numFmtId="3" formatCode="#,##0"/>
      <fill>
        <patternFill patternType="solid">
          <fgColor indexed="64"/>
          <bgColor rgb="FF58595B"/>
        </patternFill>
      </fill>
      <alignment horizontal="center" vertical="center" textRotation="0" wrapText="1" indent="0" justifyLastLine="0" shrinkToFit="0" readingOrder="0"/>
      <border diagonalUp="0" diagonalDown="0" outline="0">
        <left style="thin">
          <color theme="0"/>
        </left>
        <right style="thin">
          <color theme="0"/>
        </right>
        <top/>
        <bottom/>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theme="0" tint="-0.14996795556505021"/>
      </font>
      <fill>
        <patternFill>
          <bgColor theme="0" tint="-0.14996795556505021"/>
        </patternFill>
      </fill>
    </dxf>
    <dxf>
      <font>
        <b val="0"/>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0"/>
        <name val="Arial"/>
        <family val="2"/>
        <scheme val="none"/>
      </font>
      <fill>
        <patternFill patternType="solid">
          <fgColor indexed="64"/>
          <bgColor theme="0"/>
        </patternFill>
      </fill>
      <alignment horizontal="left" vertical="top" textRotation="0" wrapText="0" indent="0" justifyLastLine="0" shrinkToFit="0" readingOrder="0"/>
      <border diagonalUp="0" diagonalDown="0">
        <left/>
        <right style="thin">
          <color indexed="64"/>
        </right>
        <top/>
        <bottom/>
        <vertical/>
        <horizontal/>
      </border>
    </dxf>
    <dxf>
      <border outline="0">
        <top style="thin">
          <color auto="1"/>
        </top>
        <bottom style="thin">
          <color indexed="64"/>
        </bottom>
      </border>
    </dxf>
    <dxf>
      <font>
        <b val="0"/>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0"/>
        <name val="Arial"/>
        <family val="2"/>
        <scheme val="none"/>
      </font>
      <fill>
        <patternFill patternType="solid">
          <fgColor indexed="64"/>
          <bgColor theme="1" tint="0.34998626667073579"/>
        </patternFill>
      </fill>
      <alignment horizontal="center" vertical="bottom" textRotation="0" wrapText="1" indent="0" justifyLastLine="0" shrinkToFit="0" readingOrder="0"/>
      <border diagonalUp="0" diagonalDown="0" outline="0">
        <left style="thin">
          <color theme="0"/>
        </left>
        <right style="thin">
          <color theme="0"/>
        </right>
        <top/>
        <bottom/>
      </border>
    </dxf>
    <dxf>
      <fill>
        <patternFill>
          <bgColor rgb="FFCFE8E3"/>
        </patternFill>
      </fill>
      <border>
        <left style="thin">
          <color auto="1"/>
        </left>
        <right/>
        <top style="thin">
          <color auto="1"/>
        </top>
        <bottom style="thin">
          <color auto="1"/>
        </bottom>
      </border>
    </dxf>
    <dxf>
      <fill>
        <patternFill>
          <bgColor rgb="FF00A199"/>
        </patternFill>
      </fill>
      <border>
        <left style="thin">
          <color auto="1"/>
        </left>
        <right/>
        <top style="thin">
          <color auto="1"/>
        </top>
        <bottom style="thin">
          <color auto="1"/>
        </bottom>
        <vertical/>
        <horizontal/>
      </border>
    </dxf>
    <dxf>
      <fill>
        <patternFill>
          <bgColor theme="0"/>
        </patternFill>
      </fill>
      <border>
        <left style="thin">
          <color auto="1"/>
        </left>
        <right/>
        <top style="thin">
          <color auto="1"/>
        </top>
        <bottom style="thin">
          <color auto="1"/>
        </bottom>
      </border>
    </dxf>
    <dxf>
      <font>
        <color theme="0"/>
      </font>
      <fill>
        <patternFill>
          <bgColor rgb="FF852062"/>
        </patternFill>
      </fill>
      <border>
        <left style="thin">
          <color auto="1"/>
        </left>
        <right/>
        <top style="thin">
          <color auto="1"/>
        </top>
        <bottom style="thin">
          <color auto="1"/>
        </bottom>
      </border>
    </dxf>
    <dxf>
      <font>
        <b val="0"/>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1"/>
    </dxf>
    <dxf>
      <font>
        <b val="0"/>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0"/>
        <name val="Arial"/>
        <family val="2"/>
        <scheme val="none"/>
      </font>
      <fill>
        <patternFill patternType="solid">
          <fgColor indexed="64"/>
          <bgColor theme="0"/>
        </patternFill>
      </fill>
      <alignment horizontal="left" vertical="top" textRotation="0" wrapText="0" indent="0" justifyLastLine="0" shrinkToFit="0" readingOrder="0"/>
      <border diagonalUp="0" diagonalDown="0">
        <left/>
        <right style="thin">
          <color indexed="64"/>
        </right>
        <top/>
        <bottom style="thin">
          <color indexed="64"/>
        </bottom>
        <vertical/>
        <horizontal/>
      </border>
    </dxf>
    <dxf>
      <border outline="0">
        <top style="thin">
          <color auto="1"/>
        </top>
        <bottom style="thin">
          <color indexed="64"/>
        </bottom>
      </border>
    </dxf>
    <dxf>
      <border outline="0">
        <bottom style="thin">
          <color indexed="64"/>
        </bottom>
      </border>
    </dxf>
    <dxf>
      <fill>
        <patternFill>
          <bgColor rgb="FF00A199"/>
        </patternFill>
      </fill>
      <border>
        <left style="thin">
          <color auto="1"/>
        </left>
        <right/>
        <top style="thin">
          <color auto="1"/>
        </top>
        <bottom style="thin">
          <color auto="1"/>
        </bottom>
        <vertical/>
        <horizontal/>
      </border>
    </dxf>
    <dxf>
      <font>
        <color auto="1"/>
      </font>
      <fill>
        <patternFill>
          <bgColor rgb="FFFFFFFF"/>
        </patternFill>
      </fill>
      <border>
        <left style="thin">
          <color auto="1"/>
        </left>
        <right/>
        <top style="thin">
          <color auto="1"/>
        </top>
        <bottom style="thin">
          <color auto="1"/>
        </bottom>
      </border>
    </dxf>
    <dxf>
      <font>
        <color auto="1"/>
      </font>
      <fill>
        <patternFill>
          <bgColor rgb="FFCFE8E3"/>
        </patternFill>
      </fill>
      <border>
        <left style="thin">
          <color auto="1"/>
        </left>
        <right/>
        <top style="thin">
          <color auto="1"/>
        </top>
        <bottom style="thin">
          <color auto="1"/>
        </bottom>
      </border>
    </dxf>
    <dxf>
      <font>
        <color theme="0"/>
      </font>
      <fill>
        <patternFill>
          <bgColor rgb="FF852062"/>
        </patternFill>
      </fill>
      <border>
        <left style="thin">
          <color auto="1"/>
        </left>
        <right/>
        <top style="thin">
          <color auto="1"/>
        </top>
        <bottom style="thin">
          <color auto="1"/>
        </bottom>
      </border>
    </dxf>
  </dxfs>
  <tableStyles count="0" defaultPivotStyle="PivotStyleLight16"/>
  <colors>
    <mruColors>
      <color rgb="FF0070C0"/>
      <color rgb="FF00A199"/>
      <color rgb="FFCFE8E3"/>
      <color rgb="FF852062"/>
      <color rgb="FF0AA199"/>
      <color rgb="FF595959"/>
      <color rgb="FFFFFFFF"/>
      <color rgb="FF177784"/>
      <color rgb="FF82BAB5"/>
      <color rgb="FFD8D2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9512767935258092"/>
          <c:y val="2.3764067788913944E-2"/>
        </c:manualLayout>
      </c:layout>
      <c:overlay val="0"/>
      <c:spPr>
        <a:noFill/>
        <a:ln>
          <a:noFill/>
        </a:ln>
        <a:effectLst/>
      </c:spPr>
      <c:txPr>
        <a:bodyPr rot="0" spcFirstLastPara="1" vertOverflow="ellipsis" vert="horz" wrap="square" anchor="ctr" anchorCtr="1"/>
        <a:lstStyle/>
        <a:p>
          <a:pPr>
            <a:defRPr sz="95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pieChart>
        <c:varyColors val="1"/>
        <c:ser>
          <c:idx val="1"/>
          <c:order val="0"/>
          <c:tx>
            <c:strRef>
              <c:f>'VisualData3(Pie)'!$I$21</c:f>
              <c:strCache>
                <c:ptCount val="1"/>
                <c:pt idx="0">
                  <c:v>Registered nurse</c:v>
                </c:pt>
              </c:strCache>
            </c:strRef>
          </c:tx>
          <c:spPr>
            <a:ln w="6350">
              <a:solidFill>
                <a:schemeClr val="tx1"/>
              </a:solidFill>
            </a:ln>
          </c:spPr>
          <c:dPt>
            <c:idx val="0"/>
            <c:bubble3D val="0"/>
            <c:spPr>
              <a:solidFill>
                <a:srgbClr val="CFE8E3"/>
              </a:solidFill>
              <a:ln w="6350">
                <a:solidFill>
                  <a:schemeClr val="tx1"/>
                </a:solidFill>
              </a:ln>
            </c:spPr>
            <c:extLst>
              <c:ext xmlns:c16="http://schemas.microsoft.com/office/drawing/2014/chart" uri="{C3380CC4-5D6E-409C-BE32-E72D297353CC}">
                <c16:uniqueId val="{00000000-C11F-43E0-8BF9-8D051A45153F}"/>
              </c:ext>
            </c:extLst>
          </c:dPt>
          <c:dPt>
            <c:idx val="1"/>
            <c:bubble3D val="0"/>
            <c:spPr>
              <a:pattFill prst="wdUpDiag">
                <a:fgClr>
                  <a:schemeClr val="bg1"/>
                </a:fgClr>
                <a:bgClr>
                  <a:srgbClr val="00A199"/>
                </a:bgClr>
              </a:pattFill>
              <a:ln w="6350">
                <a:solidFill>
                  <a:schemeClr val="tx1"/>
                </a:solidFill>
              </a:ln>
            </c:spPr>
            <c:extLst>
              <c:ext xmlns:c16="http://schemas.microsoft.com/office/drawing/2014/chart" uri="{C3380CC4-5D6E-409C-BE32-E72D297353CC}">
                <c16:uniqueId val="{00000001-C11F-43E0-8BF9-8D051A45153F}"/>
              </c:ext>
            </c:extLst>
          </c:dPt>
          <c:dPt>
            <c:idx val="2"/>
            <c:bubble3D val="0"/>
            <c:spPr>
              <a:pattFill prst="pct90">
                <a:fgClr>
                  <a:srgbClr val="852062"/>
                </a:fgClr>
                <a:bgClr>
                  <a:prstClr val="white"/>
                </a:bgClr>
              </a:pattFill>
              <a:ln w="6350">
                <a:solidFill>
                  <a:schemeClr val="tx1"/>
                </a:solidFill>
              </a:ln>
            </c:spPr>
            <c:extLst>
              <c:ext xmlns:c16="http://schemas.microsoft.com/office/drawing/2014/chart" uri="{C3380CC4-5D6E-409C-BE32-E72D297353CC}">
                <c16:uniqueId val="{00000002-C11F-43E0-8BF9-8D051A45153F}"/>
              </c:ext>
            </c:extLst>
          </c:dPt>
          <c:dPt>
            <c:idx val="3"/>
            <c:bubble3D val="0"/>
            <c:spPr>
              <a:solidFill>
                <a:schemeClr val="bg1"/>
              </a:solidFill>
              <a:ln w="6350">
                <a:solidFill>
                  <a:schemeClr val="tx1"/>
                </a:solidFill>
              </a:ln>
            </c:spPr>
            <c:extLst>
              <c:ext xmlns:c16="http://schemas.microsoft.com/office/drawing/2014/chart" uri="{C3380CC4-5D6E-409C-BE32-E72D297353CC}">
                <c16:uniqueId val="{0000000E-C11F-43E0-8BF9-8D051A45153F}"/>
              </c:ext>
            </c:extLst>
          </c:dPt>
          <c:dLbls>
            <c:dLbl>
              <c:idx val="0"/>
              <c:layout>
                <c:manualLayout>
                  <c:x val="2.0291656614041358E-2"/>
                  <c:y val="-1.5472351395374714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11F-43E0-8BF9-8D051A45153F}"/>
                </c:ext>
              </c:extLst>
            </c:dLbl>
            <c:dLbl>
              <c:idx val="1"/>
              <c:layout>
                <c:manualLayout>
                  <c:x val="-1.6233325291233204E-2"/>
                  <c:y val="0"/>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11F-43E0-8BF9-8D051A45153F}"/>
                </c:ext>
              </c:extLst>
            </c:dLbl>
            <c:dLbl>
              <c:idx val="2"/>
              <c:layout>
                <c:manualLayout>
                  <c:x val="-3.2466650582466429E-2"/>
                  <c:y val="0"/>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1F-43E0-8BF9-8D051A45153F}"/>
                </c:ext>
              </c:extLst>
            </c:dLbl>
            <c:dLbl>
              <c:idx val="3"/>
              <c:layout>
                <c:manualLayout>
                  <c:x val="-5.2758307196507953E-2"/>
                  <c:y val="1.547235139537461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11F-43E0-8BF9-8D051A45153F}"/>
                </c:ext>
              </c:extLst>
            </c:dLbl>
            <c:spPr>
              <a:solidFill>
                <a:srgbClr val="595959"/>
              </a:solidFill>
              <a:ln>
                <a:solidFill>
                  <a:sysClr val="windowText" lastClr="000000">
                    <a:lumMod val="65000"/>
                    <a:lumOff val="35000"/>
                  </a:sysClr>
                </a:solidFill>
              </a:ln>
              <a:effectLst/>
            </c:spPr>
            <c:txPr>
              <a:bodyPr/>
              <a:lstStyle/>
              <a:p>
                <a:pPr>
                  <a:defRPr>
                    <a:solidFill>
                      <a:srgbClr val="FFFFFF"/>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ext>
            </c:extLst>
          </c:dLbls>
          <c:cat>
            <c:strRef>
              <c:f>'VisualData3(Pie)'!$J$3:$M$3</c:f>
              <c:strCache>
                <c:ptCount val="4"/>
                <c:pt idx="0">
                  <c:v>Full</c:v>
                </c:pt>
                <c:pt idx="1">
                  <c:v>Restricted</c:v>
                </c:pt>
                <c:pt idx="2">
                  <c:v>Out of scope</c:v>
                </c:pt>
                <c:pt idx="3">
                  <c:v>Not available/
not applicable</c:v>
                </c:pt>
              </c:strCache>
            </c:strRef>
          </c:cat>
          <c:val>
            <c:numRef>
              <c:f>'VisualData3(Pie)'!$J$21:$M$21</c:f>
              <c:numCache>
                <c:formatCode>General</c:formatCode>
                <c:ptCount val="4"/>
                <c:pt idx="0">
                  <c:v>24</c:v>
                </c:pt>
                <c:pt idx="1">
                  <c:v>18</c:v>
                </c:pt>
                <c:pt idx="2">
                  <c:v>19</c:v>
                </c:pt>
                <c:pt idx="3">
                  <c:v>0</c:v>
                </c:pt>
              </c:numCache>
            </c:numRef>
          </c:val>
          <c:extLst>
            <c:ext xmlns:c16="http://schemas.microsoft.com/office/drawing/2014/chart" uri="{C3380CC4-5D6E-409C-BE32-E72D297353CC}">
              <c16:uniqueId val="{00000003-C11F-43E0-8BF9-8D051A45153F}"/>
            </c:ext>
          </c:extLst>
        </c:ser>
        <c:ser>
          <c:idx val="0"/>
          <c:order val="1"/>
          <c:tx>
            <c:strRef>
              <c:f>'VisualData3(Pie)'!$I$20</c:f>
              <c:strCache>
                <c:ptCount val="1"/>
                <c:pt idx="0">
                  <c:v>Nurse practitioner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5-C11F-43E0-8BF9-8D051A45153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7-C11F-43E0-8BF9-8D051A45153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9-C11F-43E0-8BF9-8D051A45153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B-C11F-43E0-8BF9-8D051A45153F}"/>
              </c:ext>
            </c:extLst>
          </c:dPt>
          <c:dLbls>
            <c:dLbl>
              <c:idx val="0"/>
              <c:layout>
                <c:manualLayout>
                  <c:x val="5.833333333333323E-2"/>
                  <c:y val="0"/>
                </c:manualLayout>
              </c:layout>
              <c:dLblPos val="bestFi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C11F-43E0-8BF9-8D051A45153F}"/>
                </c:ext>
              </c:extLst>
            </c:dLbl>
            <c:dLbl>
              <c:idx val="1"/>
              <c:layout>
                <c:manualLayout>
                  <c:x val="-3.0555555555555555E-2"/>
                  <c:y val="-4.6296296296296719E-3"/>
                </c:manualLayout>
              </c:layout>
              <c:dLblPos val="bestFi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C11F-43E0-8BF9-8D051A45153F}"/>
                </c:ext>
              </c:extLst>
            </c:dLbl>
            <c:dLbl>
              <c:idx val="2"/>
              <c:layout>
                <c:manualLayout>
                  <c:x val="-3.611111111111117E-2"/>
                  <c:y val="-2.7777777777777783E-2"/>
                </c:manualLayout>
              </c:layout>
              <c:numFmt formatCode="#&quot;&quot;" sourceLinked="0"/>
              <c:spPr>
                <a:solidFill>
                  <a:sysClr val="window" lastClr="FFFFFF"/>
                </a:solidFill>
                <a:ln>
                  <a:noFill/>
                </a:ln>
                <a:effectLst/>
              </c:spPr>
              <c:txPr>
                <a:bodyPr wrap="square" lIns="38100" tIns="19050" rIns="38100" bIns="19050" anchor="ctr">
                  <a:noAutofit/>
                </a:bodyPr>
                <a:lstStyle/>
                <a:p>
                  <a:pPr>
                    <a:defRPr/>
                  </a:pPr>
                  <a:endParaRPr lang="en-US"/>
                </a:p>
              </c:txPr>
              <c:dLblPos val="bestFit"/>
              <c:showLegendKey val="0"/>
              <c:showVal val="1"/>
              <c:showCatName val="0"/>
              <c:showSerName val="0"/>
              <c:showPercent val="0"/>
              <c:showBubbleSize val="0"/>
              <c:separator>, </c:separator>
              <c:extLst>
                <c:ext xmlns:c15="http://schemas.microsoft.com/office/drawing/2012/chart" uri="{CE6537A1-D6FC-4f65-9D91-7224C49458BB}">
                  <c15:spPr xmlns:c15="http://schemas.microsoft.com/office/drawing/2012/chart">
                    <a:prstGeom prst="wedgeRectCallout">
                      <a:avLst/>
                    </a:prstGeom>
                  </c15:spPr>
                  <c15:layout>
                    <c:manualLayout>
                      <c:w val="6.7440726159230094E-2"/>
                      <c:h val="7.258165645960922E-2"/>
                    </c:manualLayout>
                  </c15:layout>
                </c:ext>
                <c:ext xmlns:c16="http://schemas.microsoft.com/office/drawing/2014/chart" uri="{C3380CC4-5D6E-409C-BE32-E72D297353CC}">
                  <c16:uniqueId val="{00000009-C11F-43E0-8BF9-8D051A45153F}"/>
                </c:ext>
              </c:extLst>
            </c:dLbl>
            <c:dLbl>
              <c:idx val="3"/>
              <c:layout>
                <c:manualLayout>
                  <c:x val="7.7777777777777779E-2"/>
                  <c:y val="0"/>
                </c:manualLayout>
              </c:layout>
              <c:dLblPos val="bestFi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C11F-43E0-8BF9-8D051A45153F}"/>
                </c:ext>
              </c:extLst>
            </c:dLbl>
            <c:numFmt formatCode="#&quot;&quot;" sourceLinked="0"/>
            <c:spPr>
              <a:solidFill>
                <a:sysClr val="window" lastClr="FFFFFF"/>
              </a:solidFill>
              <a:ln>
                <a:noFill/>
              </a:ln>
              <a:effectLst/>
            </c:spPr>
            <c:dLblPos val="outEnd"/>
            <c:showLegendKey val="0"/>
            <c:showVal val="1"/>
            <c:showCatName val="0"/>
            <c:showSerName val="0"/>
            <c:showPercent val="0"/>
            <c:showBubbleSize val="0"/>
            <c:separator>, </c:separator>
            <c:showLeaderLines val="1"/>
            <c:extLst>
              <c:ext xmlns:c15="http://schemas.microsoft.com/office/drawing/2012/chart" uri="{CE6537A1-D6FC-4f65-9D91-7224C49458BB}">
                <c15:spPr xmlns:c15="http://schemas.microsoft.com/office/drawing/2012/chart">
                  <a:prstGeom prst="wedgeRectCallout">
                    <a:avLst/>
                  </a:prstGeom>
                </c15:spPr>
              </c:ext>
            </c:extLst>
          </c:dLbls>
          <c:cat>
            <c:strRef>
              <c:f>'VisualData3(Pie)'!$J$3:$M$3</c:f>
              <c:strCache>
                <c:ptCount val="4"/>
                <c:pt idx="0">
                  <c:v>Full</c:v>
                </c:pt>
                <c:pt idx="1">
                  <c:v>Restricted</c:v>
                </c:pt>
                <c:pt idx="2">
                  <c:v>Out of scope</c:v>
                </c:pt>
                <c:pt idx="3">
                  <c:v>Not available/
not applicable</c:v>
                </c:pt>
              </c:strCache>
            </c:strRef>
          </c:cat>
          <c:val>
            <c:numRef>
              <c:f>'VisualData3(Pie)'!$J$20:$M$20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C-C11F-43E0-8BF9-8D051A45153F}"/>
            </c:ext>
          </c:extLst>
        </c:ser>
        <c:dLbls>
          <c:showLegendKey val="0"/>
          <c:showVal val="0"/>
          <c:showCatName val="0"/>
          <c:showSerName val="0"/>
          <c:showPercent val="0"/>
          <c:showBubbleSize val="0"/>
          <c:showLeaderLines val="0"/>
        </c:dLbls>
        <c:firstSliceAng val="0"/>
      </c:pieChart>
    </c:plotArea>
    <c:legend>
      <c:legendPos val="r"/>
      <c:layout>
        <c:manualLayout>
          <c:xMode val="edge"/>
          <c:yMode val="edge"/>
          <c:x val="0.68862532814165178"/>
          <c:y val="0.12654835971989803"/>
          <c:w val="0.28053048560091304"/>
          <c:h val="0.64853274411208295"/>
        </c:manualLayout>
      </c:layout>
      <c:overlay val="0"/>
      <c:txPr>
        <a:bodyPr/>
        <a:lstStyle/>
        <a:p>
          <a:pPr>
            <a:defRPr sz="1500" baseline="11000">
              <a:latin typeface="Arial Narrow" panose="020B0606020202030204" pitchFamily="34" charset="0"/>
            </a:defRPr>
          </a:pPr>
          <a:endParaRPr lang="en-US"/>
        </a:p>
      </c:txPr>
    </c:legend>
    <c:plotVisOnly val="1"/>
    <c:dispBlanksAs val="gap"/>
    <c:showDLblsOverMax val="0"/>
    <c:extLst/>
  </c:chart>
  <c:spPr>
    <a:ln>
      <a:solidFill>
        <a:schemeClr val="tx1"/>
      </a:solidFill>
    </a:ln>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436890310586177"/>
          <c:y val="1.5558310587981634E-2"/>
        </c:manualLayout>
      </c:layout>
      <c:overlay val="0"/>
      <c:spPr>
        <a:noFill/>
        <a:ln>
          <a:noFill/>
        </a:ln>
        <a:effectLst/>
      </c:spPr>
      <c:txPr>
        <a:bodyPr rot="0" spcFirstLastPara="1" vertOverflow="ellipsis" vert="horz" wrap="square" anchor="ctr" anchorCtr="1"/>
        <a:lstStyle/>
        <a:p>
          <a:pPr>
            <a:defRPr sz="95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pieChart>
        <c:varyColors val="1"/>
        <c:ser>
          <c:idx val="2"/>
          <c:order val="0"/>
          <c:tx>
            <c:strRef>
              <c:f>'VisualData3(Pie)'!$I$23</c:f>
              <c:strCache>
                <c:ptCount val="1"/>
                <c:pt idx="0">
                  <c:v>Licensed practical nurse</c:v>
                </c:pt>
              </c:strCache>
            </c:strRef>
          </c:tx>
          <c:spPr>
            <a:ln w="6350">
              <a:solidFill>
                <a:schemeClr val="tx1"/>
              </a:solidFill>
            </a:ln>
          </c:spPr>
          <c:dPt>
            <c:idx val="0"/>
            <c:bubble3D val="0"/>
            <c:spPr>
              <a:solidFill>
                <a:srgbClr val="CFE8E3"/>
              </a:solidFill>
              <a:ln w="6350">
                <a:solidFill>
                  <a:schemeClr val="tx1"/>
                </a:solidFill>
              </a:ln>
            </c:spPr>
            <c:extLst>
              <c:ext xmlns:c16="http://schemas.microsoft.com/office/drawing/2014/chart" uri="{C3380CC4-5D6E-409C-BE32-E72D297353CC}">
                <c16:uniqueId val="{00000015-E7A6-4A07-AB6C-6C74665E716B}"/>
              </c:ext>
            </c:extLst>
          </c:dPt>
          <c:dPt>
            <c:idx val="1"/>
            <c:bubble3D val="0"/>
            <c:spPr>
              <a:pattFill prst="wdUpDiag">
                <a:fgClr>
                  <a:schemeClr val="bg1"/>
                </a:fgClr>
                <a:bgClr>
                  <a:srgbClr val="00A199"/>
                </a:bgClr>
              </a:pattFill>
              <a:ln w="6350">
                <a:solidFill>
                  <a:schemeClr val="tx1"/>
                </a:solidFill>
              </a:ln>
            </c:spPr>
            <c:extLst>
              <c:ext xmlns:c16="http://schemas.microsoft.com/office/drawing/2014/chart" uri="{C3380CC4-5D6E-409C-BE32-E72D297353CC}">
                <c16:uniqueId val="{00000018-E7A6-4A07-AB6C-6C74665E716B}"/>
              </c:ext>
            </c:extLst>
          </c:dPt>
          <c:dPt>
            <c:idx val="2"/>
            <c:bubble3D val="0"/>
            <c:spPr>
              <a:pattFill prst="pct90">
                <a:fgClr>
                  <a:srgbClr val="852062"/>
                </a:fgClr>
                <a:bgClr>
                  <a:schemeClr val="bg1"/>
                </a:bgClr>
              </a:pattFill>
              <a:ln w="6350">
                <a:solidFill>
                  <a:schemeClr val="tx1"/>
                </a:solidFill>
              </a:ln>
            </c:spPr>
            <c:extLst>
              <c:ext xmlns:c16="http://schemas.microsoft.com/office/drawing/2014/chart" uri="{C3380CC4-5D6E-409C-BE32-E72D297353CC}">
                <c16:uniqueId val="{00000016-E7A6-4A07-AB6C-6C74665E716B}"/>
              </c:ext>
            </c:extLst>
          </c:dPt>
          <c:dPt>
            <c:idx val="3"/>
            <c:bubble3D val="0"/>
            <c:spPr>
              <a:solidFill>
                <a:schemeClr val="bg1"/>
              </a:solidFill>
              <a:ln w="6350">
                <a:solidFill>
                  <a:schemeClr val="tx1"/>
                </a:solidFill>
              </a:ln>
            </c:spPr>
            <c:extLst>
              <c:ext xmlns:c16="http://schemas.microsoft.com/office/drawing/2014/chart" uri="{C3380CC4-5D6E-409C-BE32-E72D297353CC}">
                <c16:uniqueId val="{00000017-E7A6-4A07-AB6C-6C74665E716B}"/>
              </c:ext>
            </c:extLst>
          </c:dPt>
          <c:dLbls>
            <c:dLbl>
              <c:idx val="0"/>
              <c:layout>
                <c:manualLayout>
                  <c:x val="3.5988959661341115E-2"/>
                  <c:y val="5.36927540191305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7A6-4A07-AB6C-6C74665E716B}"/>
                </c:ext>
              </c:extLst>
            </c:dLbl>
            <c:dLbl>
              <c:idx val="1"/>
              <c:layout>
                <c:manualLayout>
                  <c:x val="4.6428396222747512E-4"/>
                  <c:y val="4.397626411940048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E7A6-4A07-AB6C-6C74665E716B}"/>
                </c:ext>
              </c:extLst>
            </c:dLbl>
            <c:dLbl>
              <c:idx val="2"/>
              <c:layout>
                <c:manualLayout>
                  <c:x val="-1.2065613929854148E-2"/>
                  <c:y val="4.48710755951045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7A6-4A07-AB6C-6C74665E716B}"/>
                </c:ext>
              </c:extLst>
            </c:dLbl>
            <c:dLbl>
              <c:idx val="3"/>
              <c:layout>
                <c:manualLayout>
                  <c:x val="-3.3516806340512462E-2"/>
                  <c:y val="2.43123652294392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E7A6-4A07-AB6C-6C74665E716B}"/>
                </c:ext>
              </c:extLst>
            </c:dLbl>
            <c:numFmt formatCode="#&quot;&quot;" sourceLinked="0"/>
            <c:spPr>
              <a:solidFill>
                <a:srgbClr val="595959"/>
              </a:solidFill>
              <a:ln>
                <a:solidFill>
                  <a:sysClr val="windowText" lastClr="000000">
                    <a:lumMod val="65000"/>
                    <a:lumOff val="35000"/>
                  </a:sysClr>
                </a:solidFill>
              </a:ln>
              <a:effectLst/>
            </c:spPr>
            <c:txPr>
              <a:bodyPr wrap="square" lIns="38100" tIns="19050" rIns="38100" bIns="19050" anchor="ctr">
                <a:spAutoFit/>
              </a:bodyPr>
              <a:lstStyle/>
              <a:p>
                <a:pPr>
                  <a:defRPr>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ext>
            </c:extLst>
          </c:dLbls>
          <c:cat>
            <c:strRef>
              <c:f>'VisualData3(Pie)'!$J$3:$M$3</c:f>
              <c:strCache>
                <c:ptCount val="4"/>
                <c:pt idx="0">
                  <c:v>Full</c:v>
                </c:pt>
                <c:pt idx="1">
                  <c:v>Restricted</c:v>
                </c:pt>
                <c:pt idx="2">
                  <c:v>Out of scope</c:v>
                </c:pt>
                <c:pt idx="3">
                  <c:v>Not available/
not applicable</c:v>
                </c:pt>
              </c:strCache>
            </c:strRef>
          </c:cat>
          <c:val>
            <c:numRef>
              <c:f>'VisualData3(Pie)'!$J$23:$M$23</c:f>
              <c:numCache>
                <c:formatCode>General</c:formatCode>
                <c:ptCount val="4"/>
                <c:pt idx="0">
                  <c:v>21</c:v>
                </c:pt>
                <c:pt idx="1">
                  <c:v>12</c:v>
                </c:pt>
                <c:pt idx="2">
                  <c:v>28</c:v>
                </c:pt>
                <c:pt idx="3">
                  <c:v>0</c:v>
                </c:pt>
              </c:numCache>
            </c:numRef>
          </c:val>
          <c:extLst>
            <c:ext xmlns:c16="http://schemas.microsoft.com/office/drawing/2014/chart" uri="{C3380CC4-5D6E-409C-BE32-E72D297353CC}">
              <c16:uniqueId val="{00000000-E7A6-4A07-AB6C-6C74665E716B}"/>
            </c:ext>
          </c:extLst>
        </c:ser>
        <c:ser>
          <c:idx val="3"/>
          <c:order val="1"/>
          <c:tx>
            <c:strRef>
              <c:f>'VisualData3(Pie)'!$I$20</c:f>
              <c:strCache>
                <c:ptCount val="1"/>
                <c:pt idx="0">
                  <c:v>Nurse practitioner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2-E7A6-4A07-AB6C-6C74665E716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4-E7A6-4A07-AB6C-6C74665E716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6-E7A6-4A07-AB6C-6C74665E716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8-E7A6-4A07-AB6C-6C74665E716B}"/>
              </c:ext>
            </c:extLst>
          </c:dPt>
          <c:cat>
            <c:strRef>
              <c:f>'VisualData3(Pie)'!$J$3:$M$3</c:f>
              <c:strCache>
                <c:ptCount val="4"/>
                <c:pt idx="0">
                  <c:v>Full</c:v>
                </c:pt>
                <c:pt idx="1">
                  <c:v>Restricted</c:v>
                </c:pt>
                <c:pt idx="2">
                  <c:v>Out of scope</c:v>
                </c:pt>
                <c:pt idx="3">
                  <c:v>Not available/
not applicable</c:v>
                </c:pt>
              </c:strCache>
            </c:strRef>
          </c:cat>
          <c:val>
            <c:numRef>
              <c:f>'VisualData3(Pie)'!$J$20:$M$20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9-E7A6-4A07-AB6C-6C74665E716B}"/>
            </c:ext>
          </c:extLst>
        </c:ser>
        <c:ser>
          <c:idx val="1"/>
          <c:order val="2"/>
          <c:tx>
            <c:strRef>
              <c:f>'VisualData3(Pie)'!$I$21</c:f>
              <c:strCache>
                <c:ptCount val="1"/>
                <c:pt idx="0">
                  <c:v>Registered nurse</c:v>
                </c:pt>
              </c:strCache>
            </c:strRef>
          </c:tx>
          <c:cat>
            <c:strRef>
              <c:f>'VisualData3(Pie)'!$J$3:$M$3</c:f>
              <c:strCache>
                <c:ptCount val="4"/>
                <c:pt idx="0">
                  <c:v>Full</c:v>
                </c:pt>
                <c:pt idx="1">
                  <c:v>Restricted</c:v>
                </c:pt>
                <c:pt idx="2">
                  <c:v>Out of scope</c:v>
                </c:pt>
                <c:pt idx="3">
                  <c:v>Not available/
not applicable</c:v>
                </c:pt>
              </c:strCache>
            </c:strRef>
          </c:cat>
          <c:val>
            <c:numRef>
              <c:f>'VisualData3(Pie)'!$J$21:$M$21</c:f>
              <c:numCache>
                <c:formatCode>General</c:formatCode>
                <c:ptCount val="4"/>
                <c:pt idx="0">
                  <c:v>24</c:v>
                </c:pt>
                <c:pt idx="1">
                  <c:v>18</c:v>
                </c:pt>
                <c:pt idx="2">
                  <c:v>19</c:v>
                </c:pt>
                <c:pt idx="3">
                  <c:v>0</c:v>
                </c:pt>
              </c:numCache>
            </c:numRef>
          </c:val>
          <c:extLst>
            <c:ext xmlns:c16="http://schemas.microsoft.com/office/drawing/2014/chart" uri="{C3380CC4-5D6E-409C-BE32-E72D297353CC}">
              <c16:uniqueId val="{0000000A-E7A6-4A07-AB6C-6C74665E716B}"/>
            </c:ext>
          </c:extLst>
        </c:ser>
        <c:ser>
          <c:idx val="0"/>
          <c:order val="3"/>
          <c:tx>
            <c:strRef>
              <c:f>'VisualData3(Pie)'!$I$20</c:f>
              <c:strCache>
                <c:ptCount val="1"/>
                <c:pt idx="0">
                  <c:v>Nurse practitioner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E7A6-4A07-AB6C-6C74665E716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E7A6-4A07-AB6C-6C74665E716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E7A6-4A07-AB6C-6C74665E716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E7A6-4A07-AB6C-6C74665E716B}"/>
              </c:ext>
            </c:extLst>
          </c:dPt>
          <c:cat>
            <c:strRef>
              <c:f>'VisualData3(Pie)'!$J$3:$M$3</c:f>
              <c:strCache>
                <c:ptCount val="4"/>
                <c:pt idx="0">
                  <c:v>Full</c:v>
                </c:pt>
                <c:pt idx="1">
                  <c:v>Restricted</c:v>
                </c:pt>
                <c:pt idx="2">
                  <c:v>Out of scope</c:v>
                </c:pt>
                <c:pt idx="3">
                  <c:v>Not available/
not applicable</c:v>
                </c:pt>
              </c:strCache>
            </c:strRef>
          </c:cat>
          <c:val>
            <c:numRef>
              <c:f>'VisualData3(Pie)'!$J$20:$M$20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13-E7A6-4A07-AB6C-6C74665E716B}"/>
            </c:ext>
          </c:extLst>
        </c:ser>
        <c:dLbls>
          <c:showLegendKey val="0"/>
          <c:showVal val="0"/>
          <c:showCatName val="0"/>
          <c:showSerName val="0"/>
          <c:showPercent val="0"/>
          <c:showBubbleSize val="0"/>
          <c:showLeaderLines val="0"/>
        </c:dLbls>
        <c:firstSliceAng val="0"/>
      </c:pieChart>
    </c:plotArea>
    <c:legend>
      <c:legendPos val="r"/>
      <c:layout>
        <c:manualLayout>
          <c:xMode val="edge"/>
          <c:yMode val="edge"/>
          <c:x val="0.73926073188739883"/>
          <c:y val="0.14096051800211537"/>
          <c:w val="0.2406531826297009"/>
          <c:h val="0.61397967753764626"/>
        </c:manualLayout>
      </c:layout>
      <c:overlay val="0"/>
      <c:spPr>
        <a:noFill/>
        <a:ln>
          <a:noFill/>
        </a:ln>
        <a:effectLst/>
      </c:spPr>
      <c:txPr>
        <a:bodyPr rot="0" spcFirstLastPara="1" vertOverflow="ellipsis" vert="horz" wrap="square" anchor="ctr" anchorCtr="1"/>
        <a:lstStyle/>
        <a:p>
          <a:pPr>
            <a:defRPr sz="1500" b="0" i="0" u="none" strike="noStrike" kern="1200" baseline="1100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extLst/>
  </c:chart>
  <c:spPr>
    <a:ln>
      <a:solidFill>
        <a:schemeClr val="tx1"/>
      </a:solidFill>
    </a:ln>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1196166885389326"/>
          <c:y val="2.0618406067331271E-2"/>
        </c:manualLayout>
      </c:layout>
      <c:overlay val="0"/>
      <c:spPr>
        <a:noFill/>
        <a:ln>
          <a:noFill/>
        </a:ln>
        <a:effectLst/>
      </c:spPr>
      <c:txPr>
        <a:bodyPr rot="0" spcFirstLastPara="1" vertOverflow="ellipsis" vert="horz" wrap="square" anchor="ctr" anchorCtr="1"/>
        <a:lstStyle/>
        <a:p>
          <a:pPr>
            <a:defRPr sz="95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969336832895888"/>
          <c:y val="0.18421267943358929"/>
          <c:w val="0.38720933216681247"/>
          <c:h val="0.67223842390071609"/>
        </c:manualLayout>
      </c:layout>
      <c:pieChart>
        <c:varyColors val="1"/>
        <c:ser>
          <c:idx val="2"/>
          <c:order val="0"/>
          <c:tx>
            <c:strRef>
              <c:f>'VisualData3(Pie)'!$I$22</c:f>
              <c:strCache>
                <c:ptCount val="1"/>
                <c:pt idx="0">
                  <c:v>Registered psychiatric nurse</c:v>
                </c:pt>
              </c:strCache>
            </c:strRef>
          </c:tx>
          <c:spPr>
            <a:ln w="6350">
              <a:solidFill>
                <a:schemeClr val="tx1"/>
              </a:solidFill>
            </a:ln>
          </c:spPr>
          <c:dPt>
            <c:idx val="0"/>
            <c:bubble3D val="0"/>
            <c:spPr>
              <a:solidFill>
                <a:srgbClr val="CFE8E3"/>
              </a:solidFill>
              <a:ln w="6350">
                <a:solidFill>
                  <a:schemeClr val="tx1"/>
                </a:solidFill>
              </a:ln>
            </c:spPr>
            <c:extLst>
              <c:ext xmlns:c16="http://schemas.microsoft.com/office/drawing/2014/chart" uri="{C3380CC4-5D6E-409C-BE32-E72D297353CC}">
                <c16:uniqueId val="{00000015-3D63-4B40-9C8C-FC9DEC86B044}"/>
              </c:ext>
            </c:extLst>
          </c:dPt>
          <c:dPt>
            <c:idx val="1"/>
            <c:bubble3D val="0"/>
            <c:spPr>
              <a:pattFill prst="wdUpDiag">
                <a:fgClr>
                  <a:schemeClr val="bg1"/>
                </a:fgClr>
                <a:bgClr>
                  <a:srgbClr val="00A199"/>
                </a:bgClr>
              </a:pattFill>
              <a:ln w="6350">
                <a:solidFill>
                  <a:schemeClr val="tx1"/>
                </a:solidFill>
              </a:ln>
            </c:spPr>
            <c:extLst>
              <c:ext xmlns:c16="http://schemas.microsoft.com/office/drawing/2014/chart" uri="{C3380CC4-5D6E-409C-BE32-E72D297353CC}">
                <c16:uniqueId val="{00000016-3D63-4B40-9C8C-FC9DEC86B044}"/>
              </c:ext>
            </c:extLst>
          </c:dPt>
          <c:dPt>
            <c:idx val="2"/>
            <c:bubble3D val="0"/>
            <c:spPr>
              <a:pattFill prst="pct90">
                <a:fgClr>
                  <a:srgbClr val="852062"/>
                </a:fgClr>
                <a:bgClr>
                  <a:prstClr val="white"/>
                </a:bgClr>
              </a:pattFill>
              <a:ln w="6350">
                <a:solidFill>
                  <a:schemeClr val="tx1"/>
                </a:solidFill>
              </a:ln>
            </c:spPr>
            <c:extLst>
              <c:ext xmlns:c16="http://schemas.microsoft.com/office/drawing/2014/chart" uri="{C3380CC4-5D6E-409C-BE32-E72D297353CC}">
                <c16:uniqueId val="{00000017-3D63-4B40-9C8C-FC9DEC86B044}"/>
              </c:ext>
            </c:extLst>
          </c:dPt>
          <c:dPt>
            <c:idx val="3"/>
            <c:bubble3D val="0"/>
            <c:spPr>
              <a:solidFill>
                <a:schemeClr val="bg1"/>
              </a:solidFill>
              <a:ln w="6350">
                <a:solidFill>
                  <a:schemeClr val="tx1"/>
                </a:solidFill>
              </a:ln>
            </c:spPr>
            <c:extLst>
              <c:ext xmlns:c16="http://schemas.microsoft.com/office/drawing/2014/chart" uri="{C3380CC4-5D6E-409C-BE32-E72D297353CC}">
                <c16:uniqueId val="{00000018-3D63-4B40-9C8C-FC9DEC86B044}"/>
              </c:ext>
            </c:extLst>
          </c:dPt>
          <c:dLbls>
            <c:dLbl>
              <c:idx val="0"/>
              <c:layout>
                <c:manualLayout>
                  <c:x val="5.3718856545916092E-2"/>
                  <c:y val="-4.5573996558980314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D63-4B40-9C8C-FC9DEC86B044}"/>
                </c:ext>
              </c:extLst>
            </c:dLbl>
            <c:dLbl>
              <c:idx val="1"/>
              <c:layout>
                <c:manualLayout>
                  <c:x val="-7.6044910265721466E-2"/>
                  <c:y val="1.455440746486614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D63-4B40-9C8C-FC9DEC86B044}"/>
                </c:ext>
              </c:extLst>
            </c:dLbl>
            <c:dLbl>
              <c:idx val="2"/>
              <c:layout>
                <c:manualLayout>
                  <c:x val="-3.2860081496501332E-2"/>
                  <c:y val="1.76815723313396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D63-4B40-9C8C-FC9DEC86B044}"/>
                </c:ext>
              </c:extLst>
            </c:dLbl>
            <c:dLbl>
              <c:idx val="3"/>
              <c:layout>
                <c:manualLayout>
                  <c:x val="-5.1256657149269878E-2"/>
                  <c:y val="3.65974234633310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D63-4B40-9C8C-FC9DEC86B044}"/>
                </c:ext>
              </c:extLst>
            </c:dLbl>
            <c:numFmt formatCode="#&quot;&quot;" sourceLinked="0"/>
            <c:spPr>
              <a:solidFill>
                <a:srgbClr val="595959"/>
              </a:solidFill>
              <a:ln>
                <a:solidFill>
                  <a:sysClr val="windowText" lastClr="000000">
                    <a:lumMod val="65000"/>
                    <a:lumOff val="35000"/>
                  </a:sysClr>
                </a:solidFill>
              </a:ln>
              <a:effectLst/>
            </c:spPr>
            <c:txPr>
              <a:bodyPr wrap="square" lIns="38100" tIns="19050" rIns="38100" bIns="19050" anchor="ctr">
                <a:spAutoFit/>
              </a:bodyPr>
              <a:lstStyle/>
              <a:p>
                <a:pPr>
                  <a:defRPr>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ext>
            </c:extLst>
          </c:dLbls>
          <c:cat>
            <c:strRef>
              <c:f>'VisualData3(Pie)'!$J$3:$M$3</c:f>
              <c:strCache>
                <c:ptCount val="4"/>
                <c:pt idx="0">
                  <c:v>Full</c:v>
                </c:pt>
                <c:pt idx="1">
                  <c:v>Restricted</c:v>
                </c:pt>
                <c:pt idx="2">
                  <c:v>Out of scope</c:v>
                </c:pt>
                <c:pt idx="3">
                  <c:v>Not available/
not applicable</c:v>
                </c:pt>
              </c:strCache>
            </c:strRef>
          </c:cat>
          <c:val>
            <c:numRef>
              <c:f>'VisualData3(Pie)'!$J$22:$M$22</c:f>
              <c:numCache>
                <c:formatCode>General</c:formatCode>
                <c:ptCount val="4"/>
                <c:pt idx="0">
                  <c:v>25</c:v>
                </c:pt>
                <c:pt idx="1">
                  <c:v>8</c:v>
                </c:pt>
                <c:pt idx="2">
                  <c:v>27</c:v>
                </c:pt>
                <c:pt idx="3">
                  <c:v>1</c:v>
                </c:pt>
              </c:numCache>
            </c:numRef>
          </c:val>
          <c:extLst>
            <c:ext xmlns:c16="http://schemas.microsoft.com/office/drawing/2014/chart" uri="{C3380CC4-5D6E-409C-BE32-E72D297353CC}">
              <c16:uniqueId val="{00000000-3D63-4B40-9C8C-FC9DEC86B044}"/>
            </c:ext>
          </c:extLst>
        </c:ser>
        <c:ser>
          <c:idx val="3"/>
          <c:order val="1"/>
          <c:tx>
            <c:strRef>
              <c:f>'VisualData3(Pie)'!$I$20</c:f>
              <c:strCache>
                <c:ptCount val="1"/>
                <c:pt idx="0">
                  <c:v>Nurse practitioner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2-3D63-4B40-9C8C-FC9DEC86B04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4-3D63-4B40-9C8C-FC9DEC86B04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6-3D63-4B40-9C8C-FC9DEC86B04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8-3D63-4B40-9C8C-FC9DEC86B044}"/>
              </c:ext>
            </c:extLst>
          </c:dPt>
          <c:cat>
            <c:strRef>
              <c:f>'VisualData3(Pie)'!$J$3:$M$3</c:f>
              <c:strCache>
                <c:ptCount val="4"/>
                <c:pt idx="0">
                  <c:v>Full</c:v>
                </c:pt>
                <c:pt idx="1">
                  <c:v>Restricted</c:v>
                </c:pt>
                <c:pt idx="2">
                  <c:v>Out of scope</c:v>
                </c:pt>
                <c:pt idx="3">
                  <c:v>Not available/
not applicable</c:v>
                </c:pt>
              </c:strCache>
            </c:strRef>
          </c:cat>
          <c:val>
            <c:numRef>
              <c:f>'VisualData3(Pie)'!$J$20:$M$20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9-3D63-4B40-9C8C-FC9DEC86B044}"/>
            </c:ext>
          </c:extLst>
        </c:ser>
        <c:ser>
          <c:idx val="1"/>
          <c:order val="2"/>
          <c:tx>
            <c:strRef>
              <c:f>'VisualData3(Pie)'!$I$21</c:f>
              <c:strCache>
                <c:ptCount val="1"/>
                <c:pt idx="0">
                  <c:v>Registered nurse</c:v>
                </c:pt>
              </c:strCache>
            </c:strRef>
          </c:tx>
          <c:cat>
            <c:strRef>
              <c:f>'VisualData3(Pie)'!$J$3:$M$3</c:f>
              <c:strCache>
                <c:ptCount val="4"/>
                <c:pt idx="0">
                  <c:v>Full</c:v>
                </c:pt>
                <c:pt idx="1">
                  <c:v>Restricted</c:v>
                </c:pt>
                <c:pt idx="2">
                  <c:v>Out of scope</c:v>
                </c:pt>
                <c:pt idx="3">
                  <c:v>Not available/
not applicable</c:v>
                </c:pt>
              </c:strCache>
            </c:strRef>
          </c:cat>
          <c:val>
            <c:numRef>
              <c:f>'VisualData3(Pie)'!$J$21:$M$21</c:f>
              <c:numCache>
                <c:formatCode>General</c:formatCode>
                <c:ptCount val="4"/>
                <c:pt idx="0">
                  <c:v>24</c:v>
                </c:pt>
                <c:pt idx="1">
                  <c:v>18</c:v>
                </c:pt>
                <c:pt idx="2">
                  <c:v>19</c:v>
                </c:pt>
                <c:pt idx="3">
                  <c:v>0</c:v>
                </c:pt>
              </c:numCache>
            </c:numRef>
          </c:val>
          <c:extLst>
            <c:ext xmlns:c16="http://schemas.microsoft.com/office/drawing/2014/chart" uri="{C3380CC4-5D6E-409C-BE32-E72D297353CC}">
              <c16:uniqueId val="{0000000A-3D63-4B40-9C8C-FC9DEC86B044}"/>
            </c:ext>
          </c:extLst>
        </c:ser>
        <c:ser>
          <c:idx val="0"/>
          <c:order val="3"/>
          <c:tx>
            <c:strRef>
              <c:f>'VisualData3(Pie)'!$I$20</c:f>
              <c:strCache>
                <c:ptCount val="1"/>
                <c:pt idx="0">
                  <c:v>Nurse practitioner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3D63-4B40-9C8C-FC9DEC86B04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3D63-4B40-9C8C-FC9DEC86B04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3D63-4B40-9C8C-FC9DEC86B04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3D63-4B40-9C8C-FC9DEC86B044}"/>
              </c:ext>
            </c:extLst>
          </c:dPt>
          <c:cat>
            <c:strRef>
              <c:f>'VisualData3(Pie)'!$J$3:$M$3</c:f>
              <c:strCache>
                <c:ptCount val="4"/>
                <c:pt idx="0">
                  <c:v>Full</c:v>
                </c:pt>
                <c:pt idx="1">
                  <c:v>Restricted</c:v>
                </c:pt>
                <c:pt idx="2">
                  <c:v>Out of scope</c:v>
                </c:pt>
                <c:pt idx="3">
                  <c:v>Not available/
not applicable</c:v>
                </c:pt>
              </c:strCache>
            </c:strRef>
          </c:cat>
          <c:val>
            <c:numRef>
              <c:f>'VisualData3(Pie)'!$J$20:$M$20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13-3D63-4B40-9C8C-FC9DEC86B044}"/>
            </c:ext>
          </c:extLst>
        </c:ser>
        <c:dLbls>
          <c:showLegendKey val="0"/>
          <c:showVal val="0"/>
          <c:showCatName val="0"/>
          <c:showSerName val="0"/>
          <c:showPercent val="0"/>
          <c:showBubbleSize val="0"/>
          <c:showLeaderLines val="0"/>
        </c:dLbls>
        <c:firstSliceAng val="0"/>
      </c:pieChart>
    </c:plotArea>
    <c:legend>
      <c:legendPos val="r"/>
      <c:layout>
        <c:manualLayout>
          <c:xMode val="edge"/>
          <c:yMode val="edge"/>
          <c:x val="0.74828913748303638"/>
          <c:y val="0.14234999366136064"/>
          <c:w val="0.2427370406824147"/>
          <c:h val="0.64251684974563361"/>
        </c:manualLayout>
      </c:layout>
      <c:overlay val="0"/>
      <c:spPr>
        <a:noFill/>
        <a:ln>
          <a:noFill/>
        </a:ln>
        <a:effectLst/>
      </c:spPr>
      <c:txPr>
        <a:bodyPr rot="0" spcFirstLastPara="1" vertOverflow="ellipsis" vert="horz" wrap="square" anchor="ctr" anchorCtr="1"/>
        <a:lstStyle/>
        <a:p>
          <a:pPr>
            <a:defRPr sz="1500" b="0" i="0" u="none" strike="noStrike" kern="1200" baseline="1100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extLst/>
  </c:chart>
  <c:spPr>
    <a:ln>
      <a:solidFill>
        <a:schemeClr val="tx1"/>
      </a:solidFill>
    </a:ln>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1"/>
          <c:order val="0"/>
          <c:tx>
            <c:strRef>
              <c:f>'VisualData3(Pie)'!$I$20</c:f>
              <c:strCache>
                <c:ptCount val="1"/>
                <c:pt idx="0">
                  <c:v>Nurse practitioner</c:v>
                </c:pt>
              </c:strCache>
            </c:strRef>
          </c:tx>
          <c:dLbls>
            <c:numFmt formatCode="#&quot;&quot;" sourceLinked="0"/>
            <c:spPr>
              <a:solidFill>
                <a:sysClr val="window" lastClr="FFFFFF"/>
              </a:solidFill>
              <a:ln>
                <a:noFill/>
              </a:ln>
              <a:effectLst/>
            </c:spPr>
            <c:dLblPos val="outEnd"/>
            <c:showLegendKey val="0"/>
            <c:showVal val="1"/>
            <c:showCatName val="0"/>
            <c:showSerName val="0"/>
            <c:showPercent val="0"/>
            <c:showBubbleSize val="0"/>
            <c:separator>, </c:separator>
            <c:showLeaderLines val="1"/>
            <c:extLst>
              <c:ext xmlns:c15="http://schemas.microsoft.com/office/drawing/2012/chart" uri="{CE6537A1-D6FC-4f65-9D91-7224C49458BB}">
                <c15:spPr xmlns:c15="http://schemas.microsoft.com/office/drawing/2012/chart">
                  <a:prstGeom prst="wedgeRectCallout">
                    <a:avLst/>
                  </a:prstGeom>
                </c15:spPr>
              </c:ext>
            </c:extLst>
          </c:dLbls>
          <c:cat>
            <c:strRef>
              <c:f>'VisualData3(Pie)'!$J$3:$M$3</c:f>
              <c:strCache>
                <c:ptCount val="4"/>
                <c:pt idx="0">
                  <c:v>Full</c:v>
                </c:pt>
                <c:pt idx="1">
                  <c:v>Restricted</c:v>
                </c:pt>
                <c:pt idx="2">
                  <c:v>Out of scope</c:v>
                </c:pt>
                <c:pt idx="3">
                  <c:v>Not available/
not applicable</c:v>
                </c:pt>
              </c:strCache>
            </c:strRef>
          </c:cat>
          <c:val>
            <c:numRef>
              <c:f>'VisualData3(Pie)'!$J$20:$M$20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C-A3BE-4076-8823-1AB573054D42}"/>
            </c:ext>
          </c:extLst>
        </c:ser>
        <c:ser>
          <c:idx val="0"/>
          <c:order val="1"/>
          <c:tx>
            <c:strRef>
              <c:f>'VisualData3(Pie)'!$I$20</c:f>
              <c:strCache>
                <c:ptCount val="1"/>
                <c:pt idx="0">
                  <c:v>Nurse practitioner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4-A3BE-4076-8823-1AB573054D4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6-A3BE-4076-8823-1AB573054D4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8-A3BE-4076-8823-1AB573054D4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A-A3BE-4076-8823-1AB573054D42}"/>
              </c:ext>
            </c:extLst>
          </c:dPt>
          <c:dLbls>
            <c:dLbl>
              <c:idx val="0"/>
              <c:layout>
                <c:manualLayout>
                  <c:x val="5.833333333333323E-2"/>
                  <c:y val="0"/>
                </c:manualLayout>
              </c:layout>
              <c:dLblPos val="bestFi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A3BE-4076-8823-1AB573054D42}"/>
                </c:ext>
              </c:extLst>
            </c:dLbl>
            <c:dLbl>
              <c:idx val="1"/>
              <c:layout>
                <c:manualLayout>
                  <c:x val="-3.0555555555555555E-2"/>
                  <c:y val="-4.6296296296296719E-3"/>
                </c:manualLayout>
              </c:layout>
              <c:dLblPos val="bestFi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A3BE-4076-8823-1AB573054D42}"/>
                </c:ext>
              </c:extLst>
            </c:dLbl>
            <c:dLbl>
              <c:idx val="2"/>
              <c:layout>
                <c:manualLayout>
                  <c:x val="-3.611111111111117E-2"/>
                  <c:y val="-2.7777777777777783E-2"/>
                </c:manualLayout>
              </c:layout>
              <c:numFmt formatCode="#&quot;&quot;" sourceLinked="0"/>
              <c:spPr>
                <a:solidFill>
                  <a:sysClr val="window" lastClr="FFFFFF"/>
                </a:solidFill>
                <a:ln>
                  <a:noFill/>
                </a:ln>
                <a:effectLst/>
              </c:spPr>
              <c:txPr>
                <a:bodyPr wrap="square" lIns="38100" tIns="19050" rIns="38100" bIns="19050" anchor="ctr">
                  <a:noAutofit/>
                </a:bodyPr>
                <a:lstStyle/>
                <a:p>
                  <a:pPr>
                    <a:defRPr/>
                  </a:pPr>
                  <a:endParaRPr lang="en-US"/>
                </a:p>
              </c:txPr>
              <c:dLblPos val="bestFit"/>
              <c:showLegendKey val="0"/>
              <c:showVal val="1"/>
              <c:showCatName val="0"/>
              <c:showSerName val="0"/>
              <c:showPercent val="0"/>
              <c:showBubbleSize val="0"/>
              <c:separator>, </c:separator>
              <c:extLst>
                <c:ext xmlns:c15="http://schemas.microsoft.com/office/drawing/2012/chart" uri="{CE6537A1-D6FC-4f65-9D91-7224C49458BB}">
                  <c15:spPr xmlns:c15="http://schemas.microsoft.com/office/drawing/2012/chart">
                    <a:prstGeom prst="wedgeRectCallout">
                      <a:avLst/>
                    </a:prstGeom>
                  </c15:spPr>
                  <c15:layout>
                    <c:manualLayout>
                      <c:w val="6.7440726159230094E-2"/>
                      <c:h val="7.258165645960922E-2"/>
                    </c:manualLayout>
                  </c15:layout>
                </c:ext>
                <c:ext xmlns:c16="http://schemas.microsoft.com/office/drawing/2014/chart" uri="{C3380CC4-5D6E-409C-BE32-E72D297353CC}">
                  <c16:uniqueId val="{00000008-A3BE-4076-8823-1AB573054D42}"/>
                </c:ext>
              </c:extLst>
            </c:dLbl>
            <c:dLbl>
              <c:idx val="3"/>
              <c:layout>
                <c:manualLayout>
                  <c:x val="7.7777777777777779E-2"/>
                  <c:y val="0"/>
                </c:manualLayout>
              </c:layout>
              <c:dLblPos val="bestFi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A-A3BE-4076-8823-1AB573054D4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cat>
            <c:strRef>
              <c:f>'VisualData3(Pie)'!$J$3:$M$3</c:f>
              <c:strCache>
                <c:ptCount val="4"/>
                <c:pt idx="0">
                  <c:v>Full</c:v>
                </c:pt>
                <c:pt idx="1">
                  <c:v>Restricted</c:v>
                </c:pt>
                <c:pt idx="2">
                  <c:v>Out of scope</c:v>
                </c:pt>
                <c:pt idx="3">
                  <c:v>Not available/
not applicable</c:v>
                </c:pt>
              </c:strCache>
            </c:strRef>
          </c:cat>
          <c:val>
            <c:numRef>
              <c:f>'VisualData3(Pie)'!$J$20:$M$20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B-A3BE-4076-8823-1AB573054D42}"/>
            </c:ext>
          </c:extLst>
        </c:ser>
        <c:dLbls>
          <c:showLegendKey val="0"/>
          <c:showVal val="0"/>
          <c:showCatName val="0"/>
          <c:showSerName val="0"/>
          <c:showPercent val="0"/>
          <c:showBubbleSize val="0"/>
          <c:showLeaderLines val="1"/>
        </c:dLbls>
        <c:firstSliceAng val="0"/>
      </c:pieChart>
    </c:plotArea>
    <c:legend>
      <c:legendPos val="b"/>
      <c:overlay val="0"/>
    </c:legend>
    <c:plotVisOnly val="1"/>
    <c:dispBlanksAs val="gap"/>
    <c:showDLblsOverMax val="0"/>
    <c:extLst/>
  </c:chart>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2"/>
          <c:order val="0"/>
          <c:tx>
            <c:strRef>
              <c:f>'VisualData3(Pie)'!$I$22</c:f>
              <c:strCache>
                <c:ptCount val="1"/>
                <c:pt idx="0">
                  <c:v>Registered psychiatric nurse</c:v>
                </c:pt>
              </c:strCache>
            </c:strRef>
          </c:tx>
          <c:cat>
            <c:strRef>
              <c:f>'VisualData3(Pie)'!$J$3:$M$3</c:f>
              <c:strCache>
                <c:ptCount val="4"/>
                <c:pt idx="0">
                  <c:v>Full</c:v>
                </c:pt>
                <c:pt idx="1">
                  <c:v>Restricted</c:v>
                </c:pt>
                <c:pt idx="2">
                  <c:v>Out of scope</c:v>
                </c:pt>
                <c:pt idx="3">
                  <c:v>Not available/
not applicable</c:v>
                </c:pt>
              </c:strCache>
            </c:strRef>
          </c:cat>
          <c:val>
            <c:numRef>
              <c:f>'VisualData3(Pie)'!$J$22:$M$22</c:f>
              <c:numCache>
                <c:formatCode>General</c:formatCode>
                <c:ptCount val="4"/>
                <c:pt idx="0">
                  <c:v>25</c:v>
                </c:pt>
                <c:pt idx="1">
                  <c:v>8</c:v>
                </c:pt>
                <c:pt idx="2">
                  <c:v>27</c:v>
                </c:pt>
                <c:pt idx="3">
                  <c:v>1</c:v>
                </c:pt>
              </c:numCache>
            </c:numRef>
          </c:val>
          <c:extLst>
            <c:ext xmlns:c16="http://schemas.microsoft.com/office/drawing/2014/chart" uri="{C3380CC4-5D6E-409C-BE32-E72D297353CC}">
              <c16:uniqueId val="{00000000-EBC3-429F-9A8A-5DC6C1ACD556}"/>
            </c:ext>
          </c:extLst>
        </c:ser>
        <c:ser>
          <c:idx val="3"/>
          <c:order val="1"/>
          <c:tx>
            <c:strRef>
              <c:f>'VisualData3(Pie)'!$I$20</c:f>
              <c:strCache>
                <c:ptCount val="1"/>
                <c:pt idx="0">
                  <c:v>Nurse practitioner</c:v>
                </c:pt>
              </c:strCache>
            </c:strRef>
          </c:tx>
          <c:cat>
            <c:strRef>
              <c:f>'VisualData3(Pie)'!$J$3:$M$3</c:f>
              <c:strCache>
                <c:ptCount val="4"/>
                <c:pt idx="0">
                  <c:v>Full</c:v>
                </c:pt>
                <c:pt idx="1">
                  <c:v>Restricted</c:v>
                </c:pt>
                <c:pt idx="2">
                  <c:v>Out of scope</c:v>
                </c:pt>
                <c:pt idx="3">
                  <c:v>Not available/
not applicable</c:v>
                </c:pt>
              </c:strCache>
            </c:strRef>
          </c:cat>
          <c:val>
            <c:numRef>
              <c:f>'VisualData3(Pie)'!$J$20:$M$20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9-EBC3-429F-9A8A-5DC6C1ACD556}"/>
            </c:ext>
          </c:extLst>
        </c:ser>
        <c:ser>
          <c:idx val="1"/>
          <c:order val="2"/>
          <c:tx>
            <c:strRef>
              <c:f>'VisualData3(Pie)'!$I$21</c:f>
              <c:strCache>
                <c:ptCount val="1"/>
                <c:pt idx="0">
                  <c:v>Registered nurse</c:v>
                </c:pt>
              </c:strCache>
            </c:strRef>
          </c:tx>
          <c:cat>
            <c:strRef>
              <c:f>'VisualData3(Pie)'!$J$3:$M$3</c:f>
              <c:strCache>
                <c:ptCount val="4"/>
                <c:pt idx="0">
                  <c:v>Full</c:v>
                </c:pt>
                <c:pt idx="1">
                  <c:v>Restricted</c:v>
                </c:pt>
                <c:pt idx="2">
                  <c:v>Out of scope</c:v>
                </c:pt>
                <c:pt idx="3">
                  <c:v>Not available/
not applicable</c:v>
                </c:pt>
              </c:strCache>
            </c:strRef>
          </c:cat>
          <c:val>
            <c:numRef>
              <c:f>'VisualData3(Pie)'!$J$21:$M$21</c:f>
              <c:numCache>
                <c:formatCode>General</c:formatCode>
                <c:ptCount val="4"/>
                <c:pt idx="0">
                  <c:v>24</c:v>
                </c:pt>
                <c:pt idx="1">
                  <c:v>18</c:v>
                </c:pt>
                <c:pt idx="2">
                  <c:v>19</c:v>
                </c:pt>
                <c:pt idx="3">
                  <c:v>0</c:v>
                </c:pt>
              </c:numCache>
            </c:numRef>
          </c:val>
          <c:extLst>
            <c:ext xmlns:c16="http://schemas.microsoft.com/office/drawing/2014/chart" uri="{C3380CC4-5D6E-409C-BE32-E72D297353CC}">
              <c16:uniqueId val="{0000000A-EBC3-429F-9A8A-5DC6C1ACD556}"/>
            </c:ext>
          </c:extLst>
        </c:ser>
        <c:ser>
          <c:idx val="0"/>
          <c:order val="3"/>
          <c:tx>
            <c:strRef>
              <c:f>'VisualData3(Pie)'!$I$20</c:f>
              <c:strCache>
                <c:ptCount val="1"/>
                <c:pt idx="0">
                  <c:v>Nurse practitioner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EBC3-429F-9A8A-5DC6C1ACD5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EBC3-429F-9A8A-5DC6C1ACD5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EBC3-429F-9A8A-5DC6C1ACD5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EBC3-429F-9A8A-5DC6C1ACD556}"/>
              </c:ext>
            </c:extLst>
          </c:dPt>
          <c:cat>
            <c:strRef>
              <c:f>'VisualData3(Pie)'!$J$3:$M$3</c:f>
              <c:strCache>
                <c:ptCount val="4"/>
                <c:pt idx="0">
                  <c:v>Full</c:v>
                </c:pt>
                <c:pt idx="1">
                  <c:v>Restricted</c:v>
                </c:pt>
                <c:pt idx="2">
                  <c:v>Out of scope</c:v>
                </c:pt>
                <c:pt idx="3">
                  <c:v>Not available/
not applicable</c:v>
                </c:pt>
              </c:strCache>
            </c:strRef>
          </c:cat>
          <c:val>
            <c:numRef>
              <c:f>'VisualData3(Pie)'!$J$20:$M$20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13-EBC3-429F-9A8A-5DC6C1ACD556}"/>
            </c:ext>
          </c:extLst>
        </c:ser>
        <c:dLbls>
          <c:showLegendKey val="0"/>
          <c:showVal val="0"/>
          <c:showCatName val="0"/>
          <c:showSerName val="0"/>
          <c:showPercent val="0"/>
          <c:showBubbleSize val="0"/>
          <c:showLeaderLines val="1"/>
        </c:dLbls>
        <c:firstSliceAng val="0"/>
      </c:pieChart>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2"/>
          <c:order val="0"/>
          <c:tx>
            <c:strRef>
              <c:f>'VisualData3(Pie)'!$I$23</c:f>
              <c:strCache>
                <c:ptCount val="1"/>
                <c:pt idx="0">
                  <c:v>Licensed practical nurse</c:v>
                </c:pt>
              </c:strCache>
            </c:strRef>
          </c:tx>
          <c:cat>
            <c:strRef>
              <c:f>'VisualData3(Pie)'!$J$3:$M$3</c:f>
              <c:strCache>
                <c:ptCount val="4"/>
                <c:pt idx="0">
                  <c:v>Full</c:v>
                </c:pt>
                <c:pt idx="1">
                  <c:v>Restricted</c:v>
                </c:pt>
                <c:pt idx="2">
                  <c:v>Out of scope</c:v>
                </c:pt>
                <c:pt idx="3">
                  <c:v>Not available/
not applicable</c:v>
                </c:pt>
              </c:strCache>
            </c:strRef>
          </c:cat>
          <c:val>
            <c:numRef>
              <c:f>'VisualData3(Pie)'!$J$23:$M$23</c:f>
              <c:numCache>
                <c:formatCode>General</c:formatCode>
                <c:ptCount val="4"/>
                <c:pt idx="0">
                  <c:v>21</c:v>
                </c:pt>
                <c:pt idx="1">
                  <c:v>12</c:v>
                </c:pt>
                <c:pt idx="2">
                  <c:v>28</c:v>
                </c:pt>
                <c:pt idx="3">
                  <c:v>0</c:v>
                </c:pt>
              </c:numCache>
            </c:numRef>
          </c:val>
          <c:extLst>
            <c:ext xmlns:c16="http://schemas.microsoft.com/office/drawing/2014/chart" uri="{C3380CC4-5D6E-409C-BE32-E72D297353CC}">
              <c16:uniqueId val="{00000000-A8EB-40E2-B5C9-F3A50D0B7EF7}"/>
            </c:ext>
          </c:extLst>
        </c:ser>
        <c:ser>
          <c:idx val="3"/>
          <c:order val="1"/>
          <c:tx>
            <c:strRef>
              <c:f>'VisualData3(Pie)'!$I$20</c:f>
              <c:strCache>
                <c:ptCount val="1"/>
                <c:pt idx="0">
                  <c:v>Nurse practitioner</c:v>
                </c:pt>
              </c:strCache>
            </c:strRef>
          </c:tx>
          <c:cat>
            <c:strRef>
              <c:f>'VisualData3(Pie)'!$J$3:$M$3</c:f>
              <c:strCache>
                <c:ptCount val="4"/>
                <c:pt idx="0">
                  <c:v>Full</c:v>
                </c:pt>
                <c:pt idx="1">
                  <c:v>Restricted</c:v>
                </c:pt>
                <c:pt idx="2">
                  <c:v>Out of scope</c:v>
                </c:pt>
                <c:pt idx="3">
                  <c:v>Not available/
not applicable</c:v>
                </c:pt>
              </c:strCache>
            </c:strRef>
          </c:cat>
          <c:val>
            <c:numRef>
              <c:f>'VisualData3(Pie)'!$J$20:$M$20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9-A8EB-40E2-B5C9-F3A50D0B7EF7}"/>
            </c:ext>
          </c:extLst>
        </c:ser>
        <c:ser>
          <c:idx val="1"/>
          <c:order val="2"/>
          <c:tx>
            <c:strRef>
              <c:f>'VisualData3(Pie)'!$I$21</c:f>
              <c:strCache>
                <c:ptCount val="1"/>
                <c:pt idx="0">
                  <c:v>Registered nurse</c:v>
                </c:pt>
              </c:strCache>
            </c:strRef>
          </c:tx>
          <c:cat>
            <c:strRef>
              <c:f>'VisualData3(Pie)'!$J$3:$M$3</c:f>
              <c:strCache>
                <c:ptCount val="4"/>
                <c:pt idx="0">
                  <c:v>Full</c:v>
                </c:pt>
                <c:pt idx="1">
                  <c:v>Restricted</c:v>
                </c:pt>
                <c:pt idx="2">
                  <c:v>Out of scope</c:v>
                </c:pt>
                <c:pt idx="3">
                  <c:v>Not available/
not applicable</c:v>
                </c:pt>
              </c:strCache>
            </c:strRef>
          </c:cat>
          <c:val>
            <c:numRef>
              <c:f>'VisualData3(Pie)'!$J$21:$M$21</c:f>
              <c:numCache>
                <c:formatCode>General</c:formatCode>
                <c:ptCount val="4"/>
                <c:pt idx="0">
                  <c:v>24</c:v>
                </c:pt>
                <c:pt idx="1">
                  <c:v>18</c:v>
                </c:pt>
                <c:pt idx="2">
                  <c:v>19</c:v>
                </c:pt>
                <c:pt idx="3">
                  <c:v>0</c:v>
                </c:pt>
              </c:numCache>
            </c:numRef>
          </c:val>
          <c:extLst>
            <c:ext xmlns:c16="http://schemas.microsoft.com/office/drawing/2014/chart" uri="{C3380CC4-5D6E-409C-BE32-E72D297353CC}">
              <c16:uniqueId val="{0000000A-A8EB-40E2-B5C9-F3A50D0B7EF7}"/>
            </c:ext>
          </c:extLst>
        </c:ser>
        <c:ser>
          <c:idx val="0"/>
          <c:order val="3"/>
          <c:tx>
            <c:strRef>
              <c:f>'VisualData3(Pie)'!$I$20</c:f>
              <c:strCache>
                <c:ptCount val="1"/>
                <c:pt idx="0">
                  <c:v>Nurse practitioner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A8EB-40E2-B5C9-F3A50D0B7EF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A8EB-40E2-B5C9-F3A50D0B7EF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A8EB-40E2-B5C9-F3A50D0B7EF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A8EB-40E2-B5C9-F3A50D0B7EF7}"/>
              </c:ext>
            </c:extLst>
          </c:dPt>
          <c:cat>
            <c:strRef>
              <c:f>'VisualData3(Pie)'!$J$3:$M$3</c:f>
              <c:strCache>
                <c:ptCount val="4"/>
                <c:pt idx="0">
                  <c:v>Full</c:v>
                </c:pt>
                <c:pt idx="1">
                  <c:v>Restricted</c:v>
                </c:pt>
                <c:pt idx="2">
                  <c:v>Out of scope</c:v>
                </c:pt>
                <c:pt idx="3">
                  <c:v>Not available/
not applicable</c:v>
                </c:pt>
              </c:strCache>
            </c:strRef>
          </c:cat>
          <c:val>
            <c:numRef>
              <c:f>'VisualData3(Pie)'!$J$20:$M$20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13-A8EB-40E2-B5C9-F3A50D0B7EF7}"/>
            </c:ext>
          </c:extLst>
        </c:ser>
        <c:dLbls>
          <c:showLegendKey val="0"/>
          <c:showVal val="0"/>
          <c:showCatName val="0"/>
          <c:showSerName val="0"/>
          <c:showPercent val="0"/>
          <c:showBubbleSize val="0"/>
          <c:showLeaderLines val="1"/>
        </c:dLbls>
        <c:firstSliceAng val="0"/>
      </c:pieChart>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4777077865266842"/>
          <c:y val="1.851851851851851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1"/>
          <c:order val="0"/>
          <c:tx>
            <c:strRef>
              <c:f>'VisualData3(Pie)'!$I$21</c:f>
              <c:strCache>
                <c:ptCount val="1"/>
                <c:pt idx="0">
                  <c:v>Registered nurse</c:v>
                </c:pt>
              </c:strCache>
            </c:strRef>
          </c:tx>
          <c:dLbls>
            <c:dLbl>
              <c:idx val="0"/>
              <c:layout>
                <c:manualLayout>
                  <c:x val="0.05"/>
                  <c:y val="-7.407407407407407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32-4DF9-BDF6-D47C73DA3FA1}"/>
                </c:ext>
              </c:extLst>
            </c:dLbl>
            <c:dLbl>
              <c:idx val="1"/>
              <c:layout>
                <c:manualLayout>
                  <c:x val="-4.166666666666672E-2"/>
                  <c:y val="1.8518518518518517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432-4DF9-BDF6-D47C73DA3FA1}"/>
                </c:ext>
              </c:extLst>
            </c:dLbl>
            <c:dLbl>
              <c:idx val="2"/>
              <c:layout>
                <c:manualLayout>
                  <c:x val="-1.6666666666666666E-2"/>
                  <c:y val="-3.240740740740740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432-4DF9-BDF6-D47C73DA3FA1}"/>
                </c:ext>
              </c:extLst>
            </c:dLbl>
            <c:numFmt formatCode="#&quot;&quot;" sourceLinked="0"/>
            <c:spPr>
              <a:solidFill>
                <a:sysClr val="window" lastClr="FFFFFF"/>
              </a:solidFill>
              <a:ln>
                <a:noFill/>
              </a:ln>
              <a:effectLst/>
            </c:spPr>
            <c:dLblPos val="outEnd"/>
            <c:showLegendKey val="0"/>
            <c:showVal val="1"/>
            <c:showCatName val="0"/>
            <c:showSerName val="0"/>
            <c:showPercent val="0"/>
            <c:showBubbleSize val="0"/>
            <c:showLeaderLines val="1"/>
            <c:extLst>
              <c:ext xmlns:c15="http://schemas.microsoft.com/office/drawing/2012/chart" uri="{CE6537A1-D6FC-4f65-9D91-7224C49458BB}">
                <c15:spPr xmlns:c15="http://schemas.microsoft.com/office/drawing/2012/chart">
                  <a:prstGeom prst="wedgeRectCallout">
                    <a:avLst/>
                  </a:prstGeom>
                </c15:spPr>
              </c:ext>
            </c:extLst>
          </c:dLbls>
          <c:cat>
            <c:strRef>
              <c:f>'VisualData3(Pie)'!$J$3:$M$3</c:f>
              <c:strCache>
                <c:ptCount val="4"/>
                <c:pt idx="0">
                  <c:v>Full</c:v>
                </c:pt>
                <c:pt idx="1">
                  <c:v>Restricted</c:v>
                </c:pt>
                <c:pt idx="2">
                  <c:v>Out of scope</c:v>
                </c:pt>
                <c:pt idx="3">
                  <c:v>Not available/
not applicable</c:v>
                </c:pt>
              </c:strCache>
            </c:strRef>
          </c:cat>
          <c:val>
            <c:numRef>
              <c:f>'VisualData3(Pie)'!$J$21:$M$21</c:f>
              <c:numCache>
                <c:formatCode>General</c:formatCode>
                <c:ptCount val="4"/>
                <c:pt idx="0">
                  <c:v>24</c:v>
                </c:pt>
                <c:pt idx="1">
                  <c:v>18</c:v>
                </c:pt>
                <c:pt idx="2">
                  <c:v>19</c:v>
                </c:pt>
                <c:pt idx="3">
                  <c:v>0</c:v>
                </c:pt>
              </c:numCache>
            </c:numRef>
          </c:val>
          <c:extLst>
            <c:ext xmlns:c16="http://schemas.microsoft.com/office/drawing/2014/chart" uri="{C3380CC4-5D6E-409C-BE32-E72D297353CC}">
              <c16:uniqueId val="{00000004-0432-4DF9-BDF6-D47C73DA3FA1}"/>
            </c:ext>
          </c:extLst>
        </c:ser>
        <c:ser>
          <c:idx val="0"/>
          <c:order val="1"/>
          <c:tx>
            <c:strRef>
              <c:f>'VisualData3(Pie)'!$I$20</c:f>
              <c:strCache>
                <c:ptCount val="1"/>
                <c:pt idx="0">
                  <c:v>Nurse practitioner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6-0432-4DF9-BDF6-D47C73DA3FA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8-0432-4DF9-BDF6-D47C73DA3FA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A-0432-4DF9-BDF6-D47C73DA3FA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C-0432-4DF9-BDF6-D47C73DA3FA1}"/>
              </c:ext>
            </c:extLst>
          </c:dPt>
          <c:dLbls>
            <c:dLbl>
              <c:idx val="0"/>
              <c:layout>
                <c:manualLayout>
                  <c:x val="5.833333333333323E-2"/>
                  <c:y val="0"/>
                </c:manualLayout>
              </c:layout>
              <c:dLblPos val="bestFi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0432-4DF9-BDF6-D47C73DA3FA1}"/>
                </c:ext>
              </c:extLst>
            </c:dLbl>
            <c:dLbl>
              <c:idx val="1"/>
              <c:layout>
                <c:manualLayout>
                  <c:x val="-3.0555555555555555E-2"/>
                  <c:y val="-4.6296296296296719E-3"/>
                </c:manualLayout>
              </c:layout>
              <c:dLblPos val="bestFi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0432-4DF9-BDF6-D47C73DA3FA1}"/>
                </c:ext>
              </c:extLst>
            </c:dLbl>
            <c:dLbl>
              <c:idx val="2"/>
              <c:layout>
                <c:manualLayout>
                  <c:x val="-3.611111111111117E-2"/>
                  <c:y val="-2.7777777777777783E-2"/>
                </c:manualLayout>
              </c:layout>
              <c:numFmt formatCode="#&quot;&quot;" sourceLinked="0"/>
              <c:spPr>
                <a:solidFill>
                  <a:sysClr val="window" lastClr="FFFFFF"/>
                </a:solidFill>
                <a:ln>
                  <a:noFill/>
                </a:ln>
                <a:effectLst/>
              </c:spPr>
              <c:txPr>
                <a:bodyPr wrap="square" lIns="38100" tIns="19050" rIns="38100" bIns="19050" anchor="ctr">
                  <a:noAutofit/>
                </a:bodyPr>
                <a:lstStyle/>
                <a:p>
                  <a:pPr>
                    <a:defRPr/>
                  </a:pPr>
                  <a:endParaRPr lang="en-US"/>
                </a:p>
              </c:txPr>
              <c:dLblPos val="bestFit"/>
              <c:showLegendKey val="0"/>
              <c:showVal val="1"/>
              <c:showCatName val="0"/>
              <c:showSerName val="0"/>
              <c:showPercent val="0"/>
              <c:showBubbleSize val="0"/>
              <c:separator>, </c:separator>
              <c:extLst>
                <c:ext xmlns:c15="http://schemas.microsoft.com/office/drawing/2012/chart" uri="{CE6537A1-D6FC-4f65-9D91-7224C49458BB}">
                  <c15:spPr xmlns:c15="http://schemas.microsoft.com/office/drawing/2012/chart">
                    <a:prstGeom prst="wedgeRectCallout">
                      <a:avLst/>
                    </a:prstGeom>
                  </c15:spPr>
                  <c15:layout>
                    <c:manualLayout>
                      <c:w val="6.7440726159230094E-2"/>
                      <c:h val="7.258165645960922E-2"/>
                    </c:manualLayout>
                  </c15:layout>
                </c:ext>
                <c:ext xmlns:c16="http://schemas.microsoft.com/office/drawing/2014/chart" uri="{C3380CC4-5D6E-409C-BE32-E72D297353CC}">
                  <c16:uniqueId val="{0000000A-0432-4DF9-BDF6-D47C73DA3FA1}"/>
                </c:ext>
              </c:extLst>
            </c:dLbl>
            <c:dLbl>
              <c:idx val="3"/>
              <c:layout>
                <c:manualLayout>
                  <c:x val="7.7777777777777779E-2"/>
                  <c:y val="0"/>
                </c:manualLayout>
              </c:layout>
              <c:dLblPos val="bestFi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0432-4DF9-BDF6-D47C73DA3FA1}"/>
                </c:ext>
              </c:extLst>
            </c:dLbl>
            <c:numFmt formatCode="#&quot;&quot;" sourceLinked="0"/>
            <c:spPr>
              <a:solidFill>
                <a:sysClr val="window" lastClr="FFFFFF"/>
              </a:solidFill>
              <a:ln>
                <a:noFill/>
              </a:ln>
              <a:effectLst/>
            </c:spPr>
            <c:dLblPos val="outEnd"/>
            <c:showLegendKey val="0"/>
            <c:showVal val="1"/>
            <c:showCatName val="0"/>
            <c:showSerName val="0"/>
            <c:showPercent val="0"/>
            <c:showBubbleSize val="0"/>
            <c:separator>, </c:separator>
            <c:showLeaderLines val="1"/>
            <c:extLst>
              <c:ext xmlns:c15="http://schemas.microsoft.com/office/drawing/2012/chart" uri="{CE6537A1-D6FC-4f65-9D91-7224C49458BB}">
                <c15:spPr xmlns:c15="http://schemas.microsoft.com/office/drawing/2012/chart">
                  <a:prstGeom prst="wedgeRectCallout">
                    <a:avLst/>
                  </a:prstGeom>
                </c15:spPr>
              </c:ext>
            </c:extLst>
          </c:dLbls>
          <c:cat>
            <c:strRef>
              <c:f>'VisualData3(Pie)'!$J$3:$M$3</c:f>
              <c:strCache>
                <c:ptCount val="4"/>
                <c:pt idx="0">
                  <c:v>Full</c:v>
                </c:pt>
                <c:pt idx="1">
                  <c:v>Restricted</c:v>
                </c:pt>
                <c:pt idx="2">
                  <c:v>Out of scope</c:v>
                </c:pt>
                <c:pt idx="3">
                  <c:v>Not available/
not applicable</c:v>
                </c:pt>
              </c:strCache>
            </c:strRef>
          </c:cat>
          <c:val>
            <c:numRef>
              <c:f>'VisualData3(Pie)'!$J$20:$M$20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D-0432-4DF9-BDF6-D47C73DA3FA1}"/>
            </c:ext>
          </c:extLst>
        </c:ser>
        <c:dLbls>
          <c:showLegendKey val="0"/>
          <c:showVal val="0"/>
          <c:showCatName val="0"/>
          <c:showSerName val="0"/>
          <c:showPercent val="0"/>
          <c:showBubbleSize val="0"/>
          <c:showLeaderLines val="1"/>
        </c:dLbls>
        <c:firstSliceAng val="0"/>
      </c:pieChart>
    </c:plotArea>
    <c:legend>
      <c:legendPos val="b"/>
      <c:overlay val="0"/>
    </c:legend>
    <c:plotVisOnly val="1"/>
    <c:dispBlanksAs val="gap"/>
    <c:showDLblsOverMax val="0"/>
    <c:extLst/>
  </c:chart>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0</xdr:col>
      <xdr:colOff>4619625</xdr:colOff>
      <xdr:row>20</xdr:row>
      <xdr:rowOff>400050</xdr:rowOff>
    </xdr:from>
    <xdr:to>
      <xdr:col>0</xdr:col>
      <xdr:colOff>6360160</xdr:colOff>
      <xdr:row>21</xdr:row>
      <xdr:rowOff>815975</xdr:rowOff>
    </xdr:to>
    <xdr:pic>
      <xdr:nvPicPr>
        <xdr:cNvPr id="4" name="Picture 3" descr="logo of the Canadian Institute for Health Information (CIHI)" title="Canadian Institute for Health Information">
          <a:extLst>
            <a:ext uri="{FF2B5EF4-FFF2-40B4-BE49-F238E27FC236}">
              <a16:creationId xmlns:a16="http://schemas.microsoft.com/office/drawing/2014/main" id="{87A2B059-17DF-4AF1-A3B1-C991D3F42B9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19625" y="8877300"/>
          <a:ext cx="1740535" cy="825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43089</xdr:colOff>
      <xdr:row>8</xdr:row>
      <xdr:rowOff>14965</xdr:rowOff>
    </xdr:from>
    <xdr:to>
      <xdr:col>1</xdr:col>
      <xdr:colOff>906435</xdr:colOff>
      <xdr:row>8</xdr:row>
      <xdr:rowOff>2483845</xdr:rowOff>
    </xdr:to>
    <xdr:graphicFrame macro="">
      <xdr:nvGraphicFramePr>
        <xdr:cNvPr id="6" name="Chart 5">
          <a:extLst>
            <a:ext uri="{FF2B5EF4-FFF2-40B4-BE49-F238E27FC236}">
              <a16:creationId xmlns:a16="http://schemas.microsoft.com/office/drawing/2014/main" id="{92137E91-AB16-407F-A8B4-A9490E8EC1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1215121</xdr:colOff>
      <xdr:row>8</xdr:row>
      <xdr:rowOff>21769</xdr:rowOff>
    </xdr:from>
    <xdr:to>
      <xdr:col>4</xdr:col>
      <xdr:colOff>62596</xdr:colOff>
      <xdr:row>8</xdr:row>
      <xdr:rowOff>2490649</xdr:rowOff>
    </xdr:to>
    <xdr:graphicFrame macro="">
      <xdr:nvGraphicFramePr>
        <xdr:cNvPr id="11" name="Chart 10">
          <a:extLst>
            <a:ext uri="{FF2B5EF4-FFF2-40B4-BE49-F238E27FC236}">
              <a16:creationId xmlns:a16="http://schemas.microsoft.com/office/drawing/2014/main" id="{9D523AC6-0FFF-4F67-AAE8-2E4C196C39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971549</xdr:colOff>
      <xdr:row>8</xdr:row>
      <xdr:rowOff>14966</xdr:rowOff>
    </xdr:from>
    <xdr:to>
      <xdr:col>2</xdr:col>
      <xdr:colOff>1158620</xdr:colOff>
      <xdr:row>8</xdr:row>
      <xdr:rowOff>2483846</xdr:rowOff>
    </xdr:to>
    <xdr:graphicFrame macro="">
      <xdr:nvGraphicFramePr>
        <xdr:cNvPr id="12" name="Chart 11">
          <a:extLst>
            <a:ext uri="{FF2B5EF4-FFF2-40B4-BE49-F238E27FC236}">
              <a16:creationId xmlns:a16="http://schemas.microsoft.com/office/drawing/2014/main" id="{E0F8ED86-AF67-4AEE-976E-E7B5751C59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1349833</xdr:colOff>
      <xdr:row>8</xdr:row>
      <xdr:rowOff>2381250</xdr:rowOff>
    </xdr:from>
    <xdr:to>
      <xdr:col>4</xdr:col>
      <xdr:colOff>2231565</xdr:colOff>
      <xdr:row>9</xdr:row>
      <xdr:rowOff>225371</xdr:rowOff>
    </xdr:to>
    <xdr:grpSp>
      <xdr:nvGrpSpPr>
        <xdr:cNvPr id="21" name="Group 20">
          <a:extLst>
            <a:ext uri="{FF2B5EF4-FFF2-40B4-BE49-F238E27FC236}">
              <a16:creationId xmlns:a16="http://schemas.microsoft.com/office/drawing/2014/main" id="{8E9891B8-35DD-486A-B989-CE4825647000}"/>
            </a:ext>
          </a:extLst>
        </xdr:cNvPr>
        <xdr:cNvGrpSpPr/>
      </xdr:nvGrpSpPr>
      <xdr:grpSpPr>
        <a:xfrm>
          <a:off x="10798633" y="4800600"/>
          <a:ext cx="3443957" cy="1301696"/>
          <a:chOff x="12376092" y="4839506"/>
          <a:chExt cx="3277025" cy="854899"/>
        </a:xfrm>
      </xdr:grpSpPr>
      <xdr:grpSp>
        <xdr:nvGrpSpPr>
          <xdr:cNvPr id="22" name="Group 21">
            <a:extLst>
              <a:ext uri="{FF2B5EF4-FFF2-40B4-BE49-F238E27FC236}">
                <a16:creationId xmlns:a16="http://schemas.microsoft.com/office/drawing/2014/main" id="{8B5075E7-6575-41C4-BE00-31746FAC95E1}"/>
              </a:ext>
            </a:extLst>
          </xdr:cNvPr>
          <xdr:cNvGrpSpPr/>
        </xdr:nvGrpSpPr>
        <xdr:grpSpPr>
          <a:xfrm>
            <a:off x="12468034" y="5527220"/>
            <a:ext cx="2754058" cy="167185"/>
            <a:chOff x="12468034" y="5527220"/>
            <a:chExt cx="2754058" cy="167185"/>
          </a:xfrm>
        </xdr:grpSpPr>
        <xdr:sp macro="" textlink="">
          <xdr:nvSpPr>
            <xdr:cNvPr id="26" name="Rectangle 25">
              <a:extLst>
                <a:ext uri="{FF2B5EF4-FFF2-40B4-BE49-F238E27FC236}">
                  <a16:creationId xmlns:a16="http://schemas.microsoft.com/office/drawing/2014/main" id="{12FB1367-C3C5-4D8A-80E8-5F6CB7288642}"/>
                </a:ext>
              </a:extLst>
            </xdr:cNvPr>
            <xdr:cNvSpPr/>
          </xdr:nvSpPr>
          <xdr:spPr>
            <a:xfrm>
              <a:off x="12468034" y="5527521"/>
              <a:ext cx="373836" cy="166884"/>
            </a:xfrm>
            <a:prstGeom prst="rect">
              <a:avLst/>
            </a:prstGeom>
            <a:solidFill>
              <a:srgbClr val="CFE8E3"/>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7" name="Rectangle 26">
              <a:extLst>
                <a:ext uri="{FF2B5EF4-FFF2-40B4-BE49-F238E27FC236}">
                  <a16:creationId xmlns:a16="http://schemas.microsoft.com/office/drawing/2014/main" id="{F4CAB997-DB59-4D08-BE6B-F709C72E0A3C}"/>
                </a:ext>
              </a:extLst>
            </xdr:cNvPr>
            <xdr:cNvSpPr/>
          </xdr:nvSpPr>
          <xdr:spPr>
            <a:xfrm>
              <a:off x="13253132" y="5527521"/>
              <a:ext cx="374904" cy="166884"/>
            </a:xfrm>
            <a:prstGeom prst="rect">
              <a:avLst/>
            </a:prstGeom>
            <a:solidFill>
              <a:srgbClr val="00A19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8" name="Rectangle 27">
              <a:extLst>
                <a:ext uri="{FF2B5EF4-FFF2-40B4-BE49-F238E27FC236}">
                  <a16:creationId xmlns:a16="http://schemas.microsoft.com/office/drawing/2014/main" id="{FB885E4C-BD09-4542-ABB9-E06931D365E7}"/>
                </a:ext>
              </a:extLst>
            </xdr:cNvPr>
            <xdr:cNvSpPr/>
          </xdr:nvSpPr>
          <xdr:spPr>
            <a:xfrm>
              <a:off x="14050163" y="5527521"/>
              <a:ext cx="375197" cy="166884"/>
            </a:xfrm>
            <a:prstGeom prst="rect">
              <a:avLst/>
            </a:prstGeom>
            <a:solidFill>
              <a:srgbClr val="852062"/>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9" name="Rectangle 28">
              <a:extLst>
                <a:ext uri="{FF2B5EF4-FFF2-40B4-BE49-F238E27FC236}">
                  <a16:creationId xmlns:a16="http://schemas.microsoft.com/office/drawing/2014/main" id="{BB557A7E-0564-4A2A-846E-249722B3F39D}"/>
                </a:ext>
              </a:extLst>
            </xdr:cNvPr>
            <xdr:cNvSpPr/>
          </xdr:nvSpPr>
          <xdr:spPr>
            <a:xfrm>
              <a:off x="14847578" y="5527220"/>
              <a:ext cx="374514" cy="16718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grpSp>
        <xdr:nvGrpSpPr>
          <xdr:cNvPr id="23" name="Group 22">
            <a:extLst>
              <a:ext uri="{FF2B5EF4-FFF2-40B4-BE49-F238E27FC236}">
                <a16:creationId xmlns:a16="http://schemas.microsoft.com/office/drawing/2014/main" id="{6F07E86D-1BB7-4B1D-905A-DBA831946092}"/>
              </a:ext>
            </a:extLst>
          </xdr:cNvPr>
          <xdr:cNvGrpSpPr/>
        </xdr:nvGrpSpPr>
        <xdr:grpSpPr>
          <a:xfrm>
            <a:off x="12376092" y="4839506"/>
            <a:ext cx="3277025" cy="740487"/>
            <a:chOff x="12376092" y="4839506"/>
            <a:chExt cx="3277025" cy="740487"/>
          </a:xfrm>
        </xdr:grpSpPr>
        <xdr:sp macro="" textlink="">
          <xdr:nvSpPr>
            <xdr:cNvPr id="24" name="TextBox 23">
              <a:extLst>
                <a:ext uri="{FF2B5EF4-FFF2-40B4-BE49-F238E27FC236}">
                  <a16:creationId xmlns:a16="http://schemas.microsoft.com/office/drawing/2014/main" id="{0BFAF0E3-3A01-4025-A861-A117E76646FF}"/>
                </a:ext>
              </a:extLst>
            </xdr:cNvPr>
            <xdr:cNvSpPr txBox="1"/>
          </xdr:nvSpPr>
          <xdr:spPr>
            <a:xfrm>
              <a:off x="12376092" y="4839506"/>
              <a:ext cx="2502512" cy="6776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n-US" sz="1100" b="1">
                  <a:solidFill>
                    <a:schemeClr val="dk1"/>
                  </a:solidFill>
                  <a:effectLst/>
                  <a:latin typeface="+mn-lt"/>
                  <a:ea typeface="+mn-ea"/>
                  <a:cs typeface="+mn-cs"/>
                </a:rPr>
                <a:t>Legend</a:t>
              </a:r>
              <a:r>
                <a:rPr lang="en-US" sz="900" b="1">
                  <a:latin typeface="Arial" panose="020B0604020202020204" pitchFamily="34" charset="0"/>
                  <a:cs typeface="Arial" panose="020B0604020202020204" pitchFamily="34" charset="0"/>
                </a:rPr>
                <a:t>   </a:t>
              </a:r>
            </a:p>
            <a:p>
              <a:r>
                <a:rPr lang="en-US" sz="900" b="0">
                  <a:latin typeface="Arial" panose="020B0604020202020204" pitchFamily="34" charset="0"/>
                  <a:cs typeface="Arial" panose="020B0604020202020204" pitchFamily="34" charset="0"/>
                </a:rPr>
                <a:t>Full</a:t>
              </a:r>
              <a:r>
                <a:rPr lang="en-US" sz="900" b="0" baseline="0">
                  <a:latin typeface="Arial" panose="020B0604020202020204" pitchFamily="34" charset="0"/>
                  <a:cs typeface="Arial" panose="020B0604020202020204" pitchFamily="34" charset="0"/>
                </a:rPr>
                <a:t>                    Restricted          Out of scope</a:t>
              </a:r>
              <a:endParaRPr lang="en-US" sz="900" b="1">
                <a:solidFill>
                  <a:sysClr val="windowText" lastClr="000000"/>
                </a:solidFill>
                <a:latin typeface="Arial" panose="020B0604020202020204" pitchFamily="34" charset="0"/>
                <a:cs typeface="Arial" panose="020B0604020202020204" pitchFamily="34" charset="0"/>
              </a:endParaRPr>
            </a:p>
          </xdr:txBody>
        </xdr:sp>
        <xdr:sp macro="" textlink="">
          <xdr:nvSpPr>
            <xdr:cNvPr id="25" name="TextBox 24">
              <a:extLst>
                <a:ext uri="{FF2B5EF4-FFF2-40B4-BE49-F238E27FC236}">
                  <a16:creationId xmlns:a16="http://schemas.microsoft.com/office/drawing/2014/main" id="{5883AFB2-FC0C-4FB0-9CB1-641A99D2499E}"/>
                </a:ext>
              </a:extLst>
            </xdr:cNvPr>
            <xdr:cNvSpPr txBox="1"/>
          </xdr:nvSpPr>
          <xdr:spPr>
            <a:xfrm>
              <a:off x="14760051" y="5258628"/>
              <a:ext cx="893066" cy="321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a:latin typeface="Arial" panose="020B0604020202020204" pitchFamily="34" charset="0"/>
                  <a:cs typeface="Arial" panose="020B0604020202020204" pitchFamily="34" charset="0"/>
                </a:rPr>
                <a:t>Not available/</a:t>
              </a:r>
              <a:br>
                <a:rPr lang="en-US" sz="900" b="0">
                  <a:latin typeface="Arial" panose="020B0604020202020204" pitchFamily="34" charset="0"/>
                  <a:cs typeface="Arial" panose="020B0604020202020204" pitchFamily="34" charset="0"/>
                </a:rPr>
              </a:br>
              <a:r>
                <a:rPr lang="en-US" sz="900" b="0">
                  <a:latin typeface="Arial" panose="020B0604020202020204" pitchFamily="34" charset="0"/>
                  <a:cs typeface="Arial" panose="020B0604020202020204" pitchFamily="34" charset="0"/>
                </a:rPr>
                <a:t>not applicable</a:t>
              </a:r>
            </a:p>
          </xdr:txBody>
        </xdr: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103416</xdr:colOff>
      <xdr:row>3</xdr:row>
      <xdr:rowOff>266701</xdr:rowOff>
    </xdr:from>
    <xdr:to>
      <xdr:col>4</xdr:col>
      <xdr:colOff>560614</xdr:colOff>
      <xdr:row>6</xdr:row>
      <xdr:rowOff>225376</xdr:rowOff>
    </xdr:to>
    <xdr:grpSp>
      <xdr:nvGrpSpPr>
        <xdr:cNvPr id="11" name="Group 10">
          <a:extLst>
            <a:ext uri="{FF2B5EF4-FFF2-40B4-BE49-F238E27FC236}">
              <a16:creationId xmlns:a16="http://schemas.microsoft.com/office/drawing/2014/main" id="{80675355-E180-4B4D-B555-9A5453E92989}"/>
            </a:ext>
          </a:extLst>
        </xdr:cNvPr>
        <xdr:cNvGrpSpPr/>
      </xdr:nvGrpSpPr>
      <xdr:grpSpPr>
        <a:xfrm>
          <a:off x="6989991" y="1019176"/>
          <a:ext cx="3600448" cy="844500"/>
          <a:chOff x="12494070" y="4930187"/>
          <a:chExt cx="3384311" cy="764218"/>
        </a:xfrm>
      </xdr:grpSpPr>
      <xdr:grpSp>
        <xdr:nvGrpSpPr>
          <xdr:cNvPr id="12" name="Group 11">
            <a:extLst>
              <a:ext uri="{FF2B5EF4-FFF2-40B4-BE49-F238E27FC236}">
                <a16:creationId xmlns:a16="http://schemas.microsoft.com/office/drawing/2014/main" id="{91D5BF5A-C0C6-48F8-AAC2-B89D43E87095}"/>
              </a:ext>
            </a:extLst>
          </xdr:cNvPr>
          <xdr:cNvGrpSpPr/>
        </xdr:nvGrpSpPr>
        <xdr:grpSpPr>
          <a:xfrm>
            <a:off x="12582189" y="5527220"/>
            <a:ext cx="2639713" cy="167185"/>
            <a:chOff x="12582189" y="5527220"/>
            <a:chExt cx="2639713" cy="167185"/>
          </a:xfrm>
        </xdr:grpSpPr>
        <xdr:sp macro="" textlink="">
          <xdr:nvSpPr>
            <xdr:cNvPr id="16" name="Rectangle 15">
              <a:extLst>
                <a:ext uri="{FF2B5EF4-FFF2-40B4-BE49-F238E27FC236}">
                  <a16:creationId xmlns:a16="http://schemas.microsoft.com/office/drawing/2014/main" id="{38BFF48D-A5E0-4587-8440-40434C948C58}"/>
                </a:ext>
              </a:extLst>
            </xdr:cNvPr>
            <xdr:cNvSpPr/>
          </xdr:nvSpPr>
          <xdr:spPr>
            <a:xfrm>
              <a:off x="12582189" y="5527521"/>
              <a:ext cx="373836" cy="166884"/>
            </a:xfrm>
            <a:prstGeom prst="rect">
              <a:avLst/>
            </a:prstGeom>
            <a:solidFill>
              <a:srgbClr val="CFE8E3"/>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Rectangle 16">
              <a:extLst>
                <a:ext uri="{FF2B5EF4-FFF2-40B4-BE49-F238E27FC236}">
                  <a16:creationId xmlns:a16="http://schemas.microsoft.com/office/drawing/2014/main" id="{55861F04-EF21-4A23-BE17-5A6982590AB3}"/>
                </a:ext>
              </a:extLst>
            </xdr:cNvPr>
            <xdr:cNvSpPr/>
          </xdr:nvSpPr>
          <xdr:spPr>
            <a:xfrm>
              <a:off x="13284266" y="5527521"/>
              <a:ext cx="374904" cy="166884"/>
            </a:xfrm>
            <a:prstGeom prst="rect">
              <a:avLst/>
            </a:prstGeom>
            <a:solidFill>
              <a:srgbClr val="00A19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8" name="Rectangle 17">
              <a:extLst>
                <a:ext uri="{FF2B5EF4-FFF2-40B4-BE49-F238E27FC236}">
                  <a16:creationId xmlns:a16="http://schemas.microsoft.com/office/drawing/2014/main" id="{39444FCA-3FB9-46B2-8694-58E30A72FD9F}"/>
                </a:ext>
              </a:extLst>
            </xdr:cNvPr>
            <xdr:cNvSpPr/>
          </xdr:nvSpPr>
          <xdr:spPr>
            <a:xfrm>
              <a:off x="14050163" y="5527521"/>
              <a:ext cx="375197" cy="166884"/>
            </a:xfrm>
            <a:prstGeom prst="rect">
              <a:avLst/>
            </a:prstGeom>
            <a:solidFill>
              <a:srgbClr val="852062"/>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9" name="Rectangle 18">
              <a:extLst>
                <a:ext uri="{FF2B5EF4-FFF2-40B4-BE49-F238E27FC236}">
                  <a16:creationId xmlns:a16="http://schemas.microsoft.com/office/drawing/2014/main" id="{32F78A3E-8864-4EE5-8142-11A40B2B0035}"/>
                </a:ext>
              </a:extLst>
            </xdr:cNvPr>
            <xdr:cNvSpPr/>
          </xdr:nvSpPr>
          <xdr:spPr>
            <a:xfrm>
              <a:off x="14847388" y="5527220"/>
              <a:ext cx="374514" cy="16718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grpSp>
        <xdr:nvGrpSpPr>
          <xdr:cNvPr id="13" name="Group 12">
            <a:extLst>
              <a:ext uri="{FF2B5EF4-FFF2-40B4-BE49-F238E27FC236}">
                <a16:creationId xmlns:a16="http://schemas.microsoft.com/office/drawing/2014/main" id="{3C805563-740F-40DA-9309-21C2B195874B}"/>
              </a:ext>
            </a:extLst>
          </xdr:cNvPr>
          <xdr:cNvGrpSpPr/>
        </xdr:nvGrpSpPr>
        <xdr:grpSpPr>
          <a:xfrm>
            <a:off x="12494070" y="4930187"/>
            <a:ext cx="3384311" cy="643591"/>
            <a:chOff x="12494070" y="4930187"/>
            <a:chExt cx="3384311" cy="643591"/>
          </a:xfrm>
        </xdr:grpSpPr>
        <xdr:sp macro="" textlink="">
          <xdr:nvSpPr>
            <xdr:cNvPr id="14" name="TextBox 13">
              <a:extLst>
                <a:ext uri="{FF2B5EF4-FFF2-40B4-BE49-F238E27FC236}">
                  <a16:creationId xmlns:a16="http://schemas.microsoft.com/office/drawing/2014/main" id="{25AD565D-DC27-4684-93D7-440CC1636EF8}"/>
                </a:ext>
              </a:extLst>
            </xdr:cNvPr>
            <xdr:cNvSpPr txBox="1"/>
          </xdr:nvSpPr>
          <xdr:spPr>
            <a:xfrm>
              <a:off x="12494070" y="4930187"/>
              <a:ext cx="2379655" cy="578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n-US" sz="1100" b="1">
                  <a:solidFill>
                    <a:schemeClr val="dk1"/>
                  </a:solidFill>
                  <a:effectLst/>
                  <a:latin typeface="+mn-lt"/>
                  <a:ea typeface="+mn-ea"/>
                  <a:cs typeface="+mn-cs"/>
                </a:rPr>
                <a:t>Legend</a:t>
              </a:r>
              <a:r>
                <a:rPr lang="en-US" sz="900" b="1">
                  <a:latin typeface="Arial" panose="020B0604020202020204" pitchFamily="34" charset="0"/>
                  <a:cs typeface="Arial" panose="020B0604020202020204" pitchFamily="34" charset="0"/>
                </a:rPr>
                <a:t>   </a:t>
              </a:r>
            </a:p>
            <a:p>
              <a:r>
                <a:rPr lang="en-US" sz="900" b="0">
                  <a:latin typeface="Arial" panose="020B0604020202020204" pitchFamily="34" charset="0"/>
                  <a:cs typeface="Arial" panose="020B0604020202020204" pitchFamily="34" charset="0"/>
                </a:rPr>
                <a:t>Full</a:t>
              </a:r>
              <a:r>
                <a:rPr lang="en-US" sz="900" b="0" baseline="0">
                  <a:latin typeface="Arial" panose="020B0604020202020204" pitchFamily="34" charset="0"/>
                  <a:cs typeface="Arial" panose="020B0604020202020204" pitchFamily="34" charset="0"/>
                </a:rPr>
                <a:t> </a:t>
              </a:r>
              <a:r>
                <a:rPr lang="en-US" sz="900" b="0" baseline="0">
                  <a:solidFill>
                    <a:schemeClr val="bg1"/>
                  </a:solidFill>
                  <a:latin typeface="Arial" panose="020B0604020202020204" pitchFamily="34" charset="0"/>
                  <a:cs typeface="Arial" panose="020B0604020202020204" pitchFamily="34" charset="0"/>
                </a:rPr>
                <a:t>       </a:t>
              </a:r>
              <a:r>
                <a:rPr lang="en-US" sz="900" b="0" baseline="0">
                  <a:latin typeface="Arial" panose="020B0604020202020204" pitchFamily="34" charset="0"/>
                  <a:cs typeface="Arial" panose="020B0604020202020204" pitchFamily="34" charset="0"/>
                </a:rPr>
                <a:t>          Restricted         Out of scope     </a:t>
              </a:r>
              <a:endParaRPr lang="en-US" sz="900" b="1">
                <a:solidFill>
                  <a:sysClr val="windowText" lastClr="000000"/>
                </a:solidFill>
                <a:latin typeface="Arial" panose="020B0604020202020204" pitchFamily="34" charset="0"/>
                <a:cs typeface="Arial" panose="020B0604020202020204" pitchFamily="34" charset="0"/>
              </a:endParaRPr>
            </a:p>
          </xdr:txBody>
        </xdr:sp>
        <xdr:sp macro="" textlink="">
          <xdr:nvSpPr>
            <xdr:cNvPr id="15" name="TextBox 14">
              <a:extLst>
                <a:ext uri="{FF2B5EF4-FFF2-40B4-BE49-F238E27FC236}">
                  <a16:creationId xmlns:a16="http://schemas.microsoft.com/office/drawing/2014/main" id="{457DEF90-5A5E-4455-AC04-28188E7CA864}"/>
                </a:ext>
              </a:extLst>
            </xdr:cNvPr>
            <xdr:cNvSpPr txBox="1"/>
          </xdr:nvSpPr>
          <xdr:spPr>
            <a:xfrm>
              <a:off x="14777769" y="5188772"/>
              <a:ext cx="1100612" cy="3850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a:latin typeface="Arial" panose="020B0604020202020204" pitchFamily="34" charset="0"/>
                  <a:cs typeface="Arial" panose="020B0604020202020204" pitchFamily="34" charset="0"/>
                </a:rPr>
                <a:t>Not available/</a:t>
              </a:r>
              <a:br>
                <a:rPr lang="en-US" sz="900" b="0">
                  <a:latin typeface="Arial" panose="020B0604020202020204" pitchFamily="34" charset="0"/>
                  <a:cs typeface="Arial" panose="020B0604020202020204" pitchFamily="34" charset="0"/>
                </a:rPr>
              </a:br>
              <a:r>
                <a:rPr lang="en-US" sz="900" b="0">
                  <a:latin typeface="Arial" panose="020B0604020202020204" pitchFamily="34" charset="0"/>
                  <a:cs typeface="Arial" panose="020B0604020202020204" pitchFamily="34" charset="0"/>
                </a:rPr>
                <a:t>not applicable</a:t>
              </a: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1590675</xdr:colOff>
      <xdr:row>24</xdr:row>
      <xdr:rowOff>0</xdr:rowOff>
    </xdr:from>
    <xdr:to>
      <xdr:col>10</xdr:col>
      <xdr:colOff>161925</xdr:colOff>
      <xdr:row>37</xdr:row>
      <xdr:rowOff>180975</xdr:rowOff>
    </xdr:to>
    <xdr:graphicFrame macro="">
      <xdr:nvGraphicFramePr>
        <xdr:cNvPr id="4" name="Chart 3">
          <a:extLst>
            <a:ext uri="{FF2B5EF4-FFF2-40B4-BE49-F238E27FC236}">
              <a16:creationId xmlns:a16="http://schemas.microsoft.com/office/drawing/2014/main" id="{4D431A2D-1F20-4575-9115-65ACDDCE93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1733550</xdr:colOff>
      <xdr:row>38</xdr:row>
      <xdr:rowOff>85725</xdr:rowOff>
    </xdr:from>
    <xdr:to>
      <xdr:col>10</xdr:col>
      <xdr:colOff>304800</xdr:colOff>
      <xdr:row>48</xdr:row>
      <xdr:rowOff>228600</xdr:rowOff>
    </xdr:to>
    <xdr:graphicFrame macro="">
      <xdr:nvGraphicFramePr>
        <xdr:cNvPr id="6" name="Chart 5">
          <a:extLst>
            <a:ext uri="{FF2B5EF4-FFF2-40B4-BE49-F238E27FC236}">
              <a16:creationId xmlns:a16="http://schemas.microsoft.com/office/drawing/2014/main" id="{BBA3CA3A-0B8D-4CD0-A983-F61C49D27B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447675</xdr:colOff>
      <xdr:row>38</xdr:row>
      <xdr:rowOff>76200</xdr:rowOff>
    </xdr:from>
    <xdr:to>
      <xdr:col>17</xdr:col>
      <xdr:colOff>495300</xdr:colOff>
      <xdr:row>48</xdr:row>
      <xdr:rowOff>219075</xdr:rowOff>
    </xdr:to>
    <xdr:graphicFrame macro="">
      <xdr:nvGraphicFramePr>
        <xdr:cNvPr id="7" name="Chart 6">
          <a:extLst>
            <a:ext uri="{FF2B5EF4-FFF2-40B4-BE49-F238E27FC236}">
              <a16:creationId xmlns:a16="http://schemas.microsoft.com/office/drawing/2014/main" id="{5545E85F-15F1-4B30-B2C2-4C5AD8765C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304800</xdr:colOff>
      <xdr:row>23</xdr:row>
      <xdr:rowOff>219075</xdr:rowOff>
    </xdr:from>
    <xdr:to>
      <xdr:col>17</xdr:col>
      <xdr:colOff>352425</xdr:colOff>
      <xdr:row>37</xdr:row>
      <xdr:rowOff>161925</xdr:rowOff>
    </xdr:to>
    <xdr:graphicFrame macro="">
      <xdr:nvGraphicFramePr>
        <xdr:cNvPr id="8" name="Chart 7">
          <a:extLst>
            <a:ext uri="{FF2B5EF4-FFF2-40B4-BE49-F238E27FC236}">
              <a16:creationId xmlns:a16="http://schemas.microsoft.com/office/drawing/2014/main" id="{C65B3350-C51C-476D-8E58-893917FDF0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BF6953A-70B8-4F29-9BAB-A876AAFF9A69}" name="Table1" displayName="Table1" ref="A11:E73" totalsRowShown="0" headerRowBorderDxfId="129" tableBorderDxfId="128">
  <tableColumns count="5">
    <tableColumn id="1" xr3:uid="{5A6A11E2-6B85-49EE-8DD7-60940AB6FC7E}" name="Category" dataDxfId="127"/>
    <tableColumn id="2" xr3:uid="{87428A3D-88AD-4993-815C-82FE9EA7DF7B}" name="Activity" dataDxfId="126"/>
    <tableColumn id="4" xr3:uid="{5900077E-B2BF-453E-80FE-7F7A7D80A7BA}" name="Registered nurse" dataDxfId="125"/>
    <tableColumn id="5" xr3:uid="{18D7DA23-A11D-4C07-9D8D-1BAC8F3A777C}" name="Registered psychiatric nurse" dataDxfId="124"/>
    <tableColumn id="6" xr3:uid="{7F188B1F-02DC-40CC-8639-0A1F5D11C861}" name="Licensed practical nurse" dataDxfId="12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DD5BFDB-141C-404F-B761-8BD063923AFB}" name="Table2" displayName="Table2" ref="A9:M70" totalsRowShown="0" headerRowDxfId="118" dataDxfId="116" headerRowBorderDxfId="117" tableBorderDxfId="115">
  <tableColumns count="13">
    <tableColumn id="1" xr3:uid="{3A491857-70A8-4F51-8D8C-EB0706B1197B}" name="Category" dataDxfId="114"/>
    <tableColumn id="2" xr3:uid="{5A148F09-872E-4736-99B9-319099C97383}" name="Activity" dataDxfId="113"/>
    <tableColumn id="3" xr3:uid="{F8BA87B0-F70C-4147-A912-BA1EE93038DC}" name="Newfoundland and Labrador" dataDxfId="112">
      <calculatedColumnFormula>IFERROR(VLOOKUP(CONCATENATE($B10,$C$9,$A$6),Table1RawData!$A$2:$AR$2165,6,FALSE)," ")</calculatedColumnFormula>
    </tableColumn>
    <tableColumn id="4" xr3:uid="{96E52835-E8DA-4F04-8517-69CF24548C8E}" name="Prince Edward Island" dataDxfId="111">
      <calculatedColumnFormula>IFERROR(VLOOKUP(CONCATENATE($B10,$D$9,$A$6),Table1RawData!$A$2:$AR$2165,6,FALSE)," ")</calculatedColumnFormula>
    </tableColumn>
    <tableColumn id="5" xr3:uid="{8D4EFBCB-9777-440D-8EAB-A7DF10D013DD}" name="Nova Scotia" dataDxfId="110">
      <calculatedColumnFormula>IFERROR(VLOOKUP(CONCATENATE($B10,$E$9,$A$6),Table1RawData!$A$2:$AR$2165,6,FALSE)," ")</calculatedColumnFormula>
    </tableColumn>
    <tableColumn id="6" xr3:uid="{98D3ABAB-BDD1-4B9F-BD19-3DD44BA6DAAE}" name="New Brunswick" dataDxfId="109">
      <calculatedColumnFormula>IFERROR(VLOOKUP(CONCATENATE($B10,$F$9,$A$6),Table1RawData!$A$2:$AR$9103,6,FALSE)," ")</calculatedColumnFormula>
    </tableColumn>
    <tableColumn id="7" xr3:uid="{9E665262-FA87-4CE3-972A-8E94A1CC8E96}" name="Quebec" dataDxfId="108">
      <calculatedColumnFormula>IFERROR(VLOOKUP(CONCATENATE($B10,$G$9,$A$6),Table1RawData!$A$2:$AR$9038,6,FALSE)," ")</calculatedColumnFormula>
    </tableColumn>
    <tableColumn id="8" xr3:uid="{0C6E32B1-FA37-48FB-A2A1-A401B0BA0F0D}" name="Ontario" dataDxfId="107">
      <calculatedColumnFormula>IFERROR(VLOOKUP(CONCATENATE($B10,$H$9,$A$6),Table1RawData!$A$2:$AR$2165,6,FALSE)," ")</calculatedColumnFormula>
    </tableColumn>
    <tableColumn id="9" xr3:uid="{889A2CB3-EB61-4DD9-B82B-499CCC370FA1}" name="Manitoba" dataDxfId="106">
      <calculatedColumnFormula>IFERROR(VLOOKUP(CONCATENATE($B10,$I$9,$A$6),Table1RawData!$A$2:$AR$2165,6,FALSE)," ")</calculatedColumnFormula>
    </tableColumn>
    <tableColumn id="10" xr3:uid="{5A5E5BD6-B3AB-4316-BBD8-D8860772AF85}" name="Saskatchewan" dataDxfId="105">
      <calculatedColumnFormula>IFERROR(VLOOKUP(CONCATENATE($B10,$J$9,$A$6),Table1RawData!$A$2:$AR$9038,6,FALSE)," ")</calculatedColumnFormula>
    </tableColumn>
    <tableColumn id="11" xr3:uid="{B5A9ACC4-0E3E-497B-A5A6-56E06EFB9483}" name="Alberta" dataDxfId="104">
      <calculatedColumnFormula>IFERROR(VLOOKUP(CONCATENATE($B10,$K$9,$A$6),Table1RawData!$A$2:$AR$2165,6,FALSE)," ")</calculatedColumnFormula>
    </tableColumn>
    <tableColumn id="12" xr3:uid="{120B64B6-8826-4419-8C77-024598C31513}" name="British Columbia" dataDxfId="103">
      <calculatedColumnFormula>IFERROR(VLOOKUP(CONCATENATE($B10,$L$9,$A$6),Table1RawData!$A$2:$AR$2165,6,FALSE)," ")</calculatedColumnFormula>
    </tableColumn>
    <tableColumn id="13" xr3:uid="{A65C2C34-DB4C-4207-BE54-41B9C08692A0}" name="Nunavut" dataDxfId="102">
      <calculatedColumnFormula>IFERROR(VLOOKUP(CONCATENATE($B10,$M$9,$A$6),Table1RawData!$A$2:$AR$9038,6,FALSE)," ")</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7977978-9099-4A17-8E56-1B3F83213DB9}" name="Table4" displayName="Table4" ref="A4:M65" totalsRowShown="0" headerRowDxfId="83" dataDxfId="81" headerRowBorderDxfId="82" tableBorderDxfId="80">
  <autoFilter ref="A4:M65" xr:uid="{37977978-9099-4A17-8E56-1B3F83213DB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9F2112A4-39B1-497D-9DB0-8804FF93C0B7}" name="Category" dataDxfId="79"/>
    <tableColumn id="2" xr3:uid="{D848F1CB-E48A-446A-BAC5-C0F0EDE4C936}" name="Activity" dataDxfId="78"/>
    <tableColumn id="3" xr3:uid="{66C069AB-DF52-4701-8AFF-B3A3888BBDBD}" name="N.L." dataDxfId="77"/>
    <tableColumn id="4" xr3:uid="{441647DD-F26C-437E-A1D1-29F8FCE1ABB8}" name="P.E.I." dataDxfId="76"/>
    <tableColumn id="5" xr3:uid="{8C7A1A1B-D985-453A-ABA3-A94507223559}" name="N.S." dataDxfId="75"/>
    <tableColumn id="6" xr3:uid="{D663B2A3-0448-4524-A775-DC823744C61C}" name="N.B." dataDxfId="74"/>
    <tableColumn id="7" xr3:uid="{94C71483-4F27-4095-920F-40EC4C2DD106}" name="Que." dataDxfId="73"/>
    <tableColumn id="8" xr3:uid="{D591109C-699A-46A8-A172-4E5C17CDC57A}" name="Ont." dataDxfId="72"/>
    <tableColumn id="9" xr3:uid="{A8D9BA56-5164-42FB-9BA5-53718291CC9C}" name="Man." dataDxfId="71"/>
    <tableColumn id="10" xr3:uid="{4D642057-96C7-459F-A281-B5ED9ABBBB0E}" name="Sask." dataDxfId="70"/>
    <tableColumn id="11" xr3:uid="{6B9DA212-F46D-4B36-BE6B-1377EF4E2281}" name="Alta." dataDxfId="69"/>
    <tableColumn id="12" xr3:uid="{4E6390A4-11C6-49DC-88DD-EDC366D4825B}" name="B.C." dataDxfId="68"/>
    <tableColumn id="13" xr3:uid="{9A607FC8-67F2-40E9-8A78-50D80097C515}" name="Nun." dataDxfId="67"/>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CC3152A-2808-4478-B6A6-14912EF3B6F3}" name="Table5" displayName="Table5" ref="A4:F65" totalsRowShown="0" dataDxfId="52" tableBorderDxfId="51">
  <autoFilter ref="A4:F65" xr:uid="{2CC3152A-2808-4478-B6A6-14912EF3B6F3}">
    <filterColumn colId="0" hiddenButton="1"/>
    <filterColumn colId="1" hiddenButton="1"/>
    <filterColumn colId="2" hiddenButton="1"/>
    <filterColumn colId="3" hiddenButton="1"/>
    <filterColumn colId="4" hiddenButton="1"/>
    <filterColumn colId="5" hiddenButton="1"/>
  </autoFilter>
  <tableColumns count="6">
    <tableColumn id="1" xr3:uid="{1D698954-DF2E-4E4E-BCB1-83652525BA69}" name="Category" dataDxfId="50"/>
    <tableColumn id="2" xr3:uid="{8124CAB2-CC3D-49C7-A744-11053EEDCA95}" name="Activity" dataDxfId="49"/>
    <tableColumn id="3" xr3:uid="{3C77B29E-2357-4B4D-B218-8899446AF936}" name="Man." dataDxfId="48"/>
    <tableColumn id="4" xr3:uid="{C722D903-C098-4524-9CA1-EBCCCD3E2192}" name="Sask.*" dataDxfId="47"/>
    <tableColumn id="5" xr3:uid="{2E47B257-547F-4179-BD78-7927D002BA87}" name="Alta." dataDxfId="46"/>
    <tableColumn id="6" xr3:uid="{5DCD19BF-6FC7-4A28-B770-E6BA5ADAE367}" name="B.C." dataDxfId="4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93C48C6-3897-4E9A-A2E7-265BDAE8C87F}" name="Table6" displayName="Table6" ref="A4:M65" totalsRowShown="0" headerRowDxfId="21" dataDxfId="20" tableBorderDxfId="19">
  <autoFilter ref="A4:M65" xr:uid="{C93C48C6-3897-4E9A-A2E7-265BDAE8C87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3E122317-7955-4E61-AB09-90E3443D10B3}" name="Category" dataDxfId="18"/>
    <tableColumn id="2" xr3:uid="{B74CEFAB-2931-4831-B642-2B03A3B91E46}" name="Activity" dataDxfId="17"/>
    <tableColumn id="3" xr3:uid="{5F8E1D20-3CE1-439F-9888-E6520C9D12CB}" name="N.L.*" dataDxfId="16"/>
    <tableColumn id="4" xr3:uid="{2F76AE98-C202-4FB7-8257-3AD9BDC58E2B}" name="P.E.I." dataDxfId="15"/>
    <tableColumn id="5" xr3:uid="{9CEC4325-0892-4565-80F7-1A13F8FB7290}" name="N.S." dataDxfId="14"/>
    <tableColumn id="6" xr3:uid="{47A4BBB5-E5E3-4E2F-B727-99BA2F6C637E}" name="N.B." dataDxfId="13"/>
    <tableColumn id="7" xr3:uid="{A697D3F2-103D-47C6-9640-6E27B2211C1A}" name="Que." dataDxfId="12"/>
    <tableColumn id="8" xr3:uid="{1BCD0891-A24D-4EC5-9AD7-1AFD13BF1E23}" name="Ont." dataDxfId="11"/>
    <tableColumn id="9" xr3:uid="{50B26EF6-FAC6-4238-88D5-F25399F512DC}" name="Man.†" dataDxfId="10"/>
    <tableColumn id="10" xr3:uid="{E42FC22B-EC2E-4320-B651-F481E3E42807}" name="Sask.‡ " dataDxfId="9"/>
    <tableColumn id="11" xr3:uid="{CDF3E652-1DB6-4365-9460-309343E7D0A5}" name="Alta." dataDxfId="8"/>
    <tableColumn id="12" xr3:uid="{7FDF66BB-BDB1-4E55-A7E0-941B24349F8C}" name="B.C." dataDxfId="7"/>
    <tableColumn id="13" xr3:uid="{3B598388-98EA-439A-B95D-C96E56296B0F}" name="Nun."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twitter.com/cihi_icis" TargetMode="External"/><Relationship Id="rId7" Type="http://schemas.openxmlformats.org/officeDocument/2006/relationships/hyperlink" Target="http://www.youtube.com/user/CIHICanada" TargetMode="External"/><Relationship Id="rId2" Type="http://schemas.openxmlformats.org/officeDocument/2006/relationships/hyperlink" Target="mailto:hhr@cihi.ca" TargetMode="External"/><Relationship Id="rId1" Type="http://schemas.openxmlformats.org/officeDocument/2006/relationships/hyperlink" Target="mailto:media@cihi.ca" TargetMode="External"/><Relationship Id="rId6" Type="http://schemas.openxmlformats.org/officeDocument/2006/relationships/hyperlink" Target="http://www.instagram.com/cihi_icis/" TargetMode="External"/><Relationship Id="rId5" Type="http://schemas.openxmlformats.org/officeDocument/2006/relationships/hyperlink" Target="https://www.linkedin.com/company/canadian-institute-for-health-information" TargetMode="External"/><Relationship Id="rId4" Type="http://schemas.openxmlformats.org/officeDocument/2006/relationships/hyperlink" Target="http://www.facebook.com/CIHI.ICIS"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na-aiic.ca/en/nursing/regulated-nursing-in-canada/rn-practice-framework2" TargetMode="External"/><Relationship Id="rId7" Type="http://schemas.openxmlformats.org/officeDocument/2006/relationships/printerSettings" Target="../printerSettings/printerSettings2.bin"/><Relationship Id="rId2" Type="http://schemas.openxmlformats.org/officeDocument/2006/relationships/hyperlink" Target="http://www.rpnc.ca/sites/default/files/resources/pdfs/RPNRC-ENGLISH%20Compdoc%20%28Nov6-14%29.pdf" TargetMode="External"/><Relationship Id="rId1" Type="http://schemas.openxmlformats.org/officeDocument/2006/relationships/hyperlink" Target="https://hl-prod-ca-oc-download.s3-ca-central-1.amazonaws.com/CNA/2f975e7e-4a40-45ca-863c-5ebf0a138d5e/UploadedImages/documents/Regulated-Nursing-in-Canada_e_Copy.pdf" TargetMode="External"/><Relationship Id="rId6" Type="http://schemas.openxmlformats.org/officeDocument/2006/relationships/hyperlink" Target="https://www.cihi.ca/en" TargetMode="External"/><Relationship Id="rId5" Type="http://schemas.openxmlformats.org/officeDocument/2006/relationships/hyperlink" Target="https://www.anblpn.ca/wp-content/uploads/2021/04/2020_Scope-of-Practice-.pdf" TargetMode="External"/><Relationship Id="rId4" Type="http://schemas.openxmlformats.org/officeDocument/2006/relationships/hyperlink" Target="https://www.cihi.ca/e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cihi.ca/en" TargetMode="External"/><Relationship Id="rId4" Type="http://schemas.openxmlformats.org/officeDocument/2006/relationships/table" Target="../tables/table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s://www.cihi.ca/en" TargetMode="External"/><Relationship Id="rId4" Type="http://schemas.openxmlformats.org/officeDocument/2006/relationships/table" Target="../tables/table2.xml"/></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6.bin"/><Relationship Id="rId1" Type="http://schemas.openxmlformats.org/officeDocument/2006/relationships/hyperlink" Target="https://www.cihi.ca/en" TargetMode="External"/></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7.bin"/><Relationship Id="rId1" Type="http://schemas.openxmlformats.org/officeDocument/2006/relationships/hyperlink" Target="https://www.cihi.ca/en" TargetMode="External"/></Relationships>
</file>

<file path=xl/worksheets/_rels/sheet8.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8.bin"/><Relationship Id="rId1" Type="http://schemas.openxmlformats.org/officeDocument/2006/relationships/hyperlink" Target="https://www.cihi.ca/en"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39DBC-00F9-48CF-8E40-7BD34A60D7F6}">
  <sheetPr codeName="Sheet1">
    <pageSetUpPr fitToPage="1"/>
  </sheetPr>
  <dimension ref="A1:A1048576"/>
  <sheetViews>
    <sheetView showGridLines="0" tabSelected="1" topLeftCell="A2" zoomScaleNormal="100" zoomScaleSheetLayoutView="100" workbookViewId="0"/>
  </sheetViews>
  <sheetFormatPr defaultColWidth="0" defaultRowHeight="14.25" zeroHeight="1" x14ac:dyDescent="0.2"/>
  <cols>
    <col min="1" max="1" width="86.625" customWidth="1"/>
    <col min="2" max="16384" width="8" hidden="1"/>
  </cols>
  <sheetData>
    <row r="1" spans="1:1" ht="15" hidden="1" customHeight="1" x14ac:dyDescent="0.2">
      <c r="A1" s="258" t="s">
        <v>246</v>
      </c>
    </row>
    <row r="2" spans="1:1" ht="91.5" customHeight="1" x14ac:dyDescent="0.2">
      <c r="A2" s="22" t="s">
        <v>160</v>
      </c>
    </row>
    <row r="3" spans="1:1" s="203" customFormat="1" ht="105" customHeight="1" x14ac:dyDescent="0.2">
      <c r="A3" s="256" t="s">
        <v>247</v>
      </c>
    </row>
    <row r="4" spans="1:1" ht="90" customHeight="1" x14ac:dyDescent="0.2">
      <c r="A4" s="55" t="s">
        <v>164</v>
      </c>
    </row>
    <row r="5" spans="1:1" ht="39.950000000000003" customHeight="1" x14ac:dyDescent="0.2">
      <c r="A5" s="56" t="s">
        <v>85</v>
      </c>
    </row>
    <row r="6" spans="1:1" ht="20.100000000000001" customHeight="1" x14ac:dyDescent="0.2">
      <c r="A6" s="47" t="s">
        <v>86</v>
      </c>
    </row>
    <row r="7" spans="1:1" ht="20.100000000000001" customHeight="1" x14ac:dyDescent="0.2">
      <c r="A7" s="135" t="s">
        <v>209</v>
      </c>
    </row>
    <row r="8" spans="1:1" ht="30" customHeight="1" x14ac:dyDescent="0.2">
      <c r="A8" s="135" t="s">
        <v>177</v>
      </c>
    </row>
    <row r="9" spans="1:1" ht="39.950000000000003" customHeight="1" x14ac:dyDescent="0.2">
      <c r="A9" s="57" t="s">
        <v>87</v>
      </c>
    </row>
    <row r="10" spans="1:1" x14ac:dyDescent="0.2">
      <c r="A10" s="58" t="s">
        <v>88</v>
      </c>
    </row>
    <row r="11" spans="1:1" ht="30" customHeight="1" x14ac:dyDescent="0.2">
      <c r="A11" s="59" t="s">
        <v>89</v>
      </c>
    </row>
    <row r="12" spans="1:1" x14ac:dyDescent="0.2">
      <c r="A12" s="58" t="s">
        <v>90</v>
      </c>
    </row>
    <row r="13" spans="1:1" ht="30" customHeight="1" x14ac:dyDescent="0.2">
      <c r="A13" s="59" t="s">
        <v>91</v>
      </c>
    </row>
    <row r="14" spans="1:1" x14ac:dyDescent="0.2">
      <c r="A14" s="58" t="s">
        <v>92</v>
      </c>
    </row>
    <row r="15" spans="1:1" x14ac:dyDescent="0.2">
      <c r="A15" s="60" t="s">
        <v>93</v>
      </c>
    </row>
    <row r="16" spans="1:1" x14ac:dyDescent="0.2">
      <c r="A16" s="61" t="s">
        <v>94</v>
      </c>
    </row>
    <row r="17" spans="1:1" x14ac:dyDescent="0.2">
      <c r="A17" s="61" t="s">
        <v>95</v>
      </c>
    </row>
    <row r="18" spans="1:1" x14ac:dyDescent="0.2">
      <c r="A18" s="61" t="s">
        <v>96</v>
      </c>
    </row>
    <row r="19" spans="1:1" ht="33" customHeight="1" x14ac:dyDescent="0.2">
      <c r="A19" s="59" t="s">
        <v>97</v>
      </c>
    </row>
    <row r="20" spans="1:1" ht="40.35" customHeight="1" x14ac:dyDescent="0.2">
      <c r="A20" s="57" t="s">
        <v>98</v>
      </c>
    </row>
    <row r="21" spans="1:1" ht="32.25" customHeight="1" x14ac:dyDescent="0.2">
      <c r="A21" s="53" t="s">
        <v>203</v>
      </c>
    </row>
    <row r="22" spans="1:1" ht="90" customHeight="1" x14ac:dyDescent="0.2">
      <c r="A22" s="242" t="s">
        <v>99</v>
      </c>
    </row>
    <row r="1048576" ht="42" hidden="1" customHeight="1" x14ac:dyDescent="0.2"/>
  </sheetData>
  <hyperlinks>
    <hyperlink ref="A13" r:id="rId1" xr:uid="{8B58A7EA-6069-418A-AD92-A3358C8D993E}"/>
    <hyperlink ref="A11" r:id="rId2" xr:uid="{6C8EDBF5-B232-4EEE-939A-C88A41E8F497}"/>
    <hyperlink ref="A15" r:id="rId3" display="https://twitter.com/cihi_icis" xr:uid="{8EDEE5AA-7C5C-4276-9853-0484C737E2CB}"/>
    <hyperlink ref="A16" r:id="rId4" display="http://www.facebook.com/CIHI.ICIS" xr:uid="{298351A4-6C12-4AAA-9355-5349B69C8AA6}"/>
    <hyperlink ref="A17" r:id="rId5" display="LinkedIn: linkedin.com/company/canadian-institute-for-health-information" xr:uid="{B9CFF55B-CD68-4F8C-9F14-3A1B5FFEDA1C}"/>
    <hyperlink ref="A18" r:id="rId6" display="http://www.instagram.com/cihi_icis/" xr:uid="{27804AED-CCC5-4E08-B780-7559C08ADEA7}"/>
    <hyperlink ref="A19" r:id="rId7" display="http://www.youtube.com/user/CIHICanada" xr:uid="{D6ED82F2-B4A8-4AA8-8461-E833D6E26EE3}"/>
  </hyperlinks>
  <pageMargins left="0.7" right="0.7" top="0.75" bottom="0.75" header="0.3" footer="0.3"/>
  <pageSetup scale="88" orientation="portrait" r:id="rId8"/>
  <headerFooter>
    <oddFooter>&amp;L&amp;L&amp;"Arial"&amp;9© 2022 CIHI&amp;R&amp;R&amp;"Arial"&amp;9&amp;P</oddFooter>
  </headerFooter>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19E6A-61A0-46DA-A3A9-BD7D0DE55692}">
  <sheetPr codeName="Sheet9"/>
  <dimension ref="A1:E19"/>
  <sheetViews>
    <sheetView showGridLines="0" zoomScaleNormal="100" workbookViewId="0"/>
  </sheetViews>
  <sheetFormatPr defaultRowHeight="14.25" x14ac:dyDescent="0.2"/>
  <cols>
    <col min="3" max="3" width="35" customWidth="1"/>
    <col min="4" max="4" width="12.875" customWidth="1"/>
    <col min="5" max="5" width="34.5" customWidth="1"/>
  </cols>
  <sheetData>
    <row r="1" spans="1:5" ht="15" x14ac:dyDescent="0.2">
      <c r="C1" s="1" t="s">
        <v>2</v>
      </c>
      <c r="E1" s="1" t="s">
        <v>126</v>
      </c>
    </row>
    <row r="2" spans="1:5" x14ac:dyDescent="0.2">
      <c r="A2" s="132"/>
      <c r="C2" s="133" t="s">
        <v>106</v>
      </c>
      <c r="E2" s="133" t="s">
        <v>4</v>
      </c>
    </row>
    <row r="3" spans="1:5" x14ac:dyDescent="0.2">
      <c r="A3" s="132"/>
      <c r="C3" s="133" t="s">
        <v>107</v>
      </c>
      <c r="E3" s="133" t="s">
        <v>7</v>
      </c>
    </row>
    <row r="4" spans="1:5" x14ac:dyDescent="0.2">
      <c r="A4" s="132"/>
      <c r="C4" s="133" t="s">
        <v>108</v>
      </c>
      <c r="E4" s="133" t="s">
        <v>9</v>
      </c>
    </row>
    <row r="5" spans="1:5" x14ac:dyDescent="0.2">
      <c r="A5" s="132"/>
      <c r="E5" s="133" t="s">
        <v>12</v>
      </c>
    </row>
    <row r="6" spans="1:5" x14ac:dyDescent="0.2">
      <c r="A6" s="132"/>
      <c r="E6" s="133" t="s">
        <v>13</v>
      </c>
    </row>
    <row r="7" spans="1:5" ht="15" x14ac:dyDescent="0.2">
      <c r="A7" s="132"/>
      <c r="C7" s="4"/>
      <c r="E7" s="133" t="s">
        <v>15</v>
      </c>
    </row>
    <row r="8" spans="1:5" x14ac:dyDescent="0.2">
      <c r="C8" s="5"/>
      <c r="E8" s="133" t="s">
        <v>17</v>
      </c>
    </row>
    <row r="9" spans="1:5" x14ac:dyDescent="0.2">
      <c r="C9" s="5"/>
      <c r="E9" s="133" t="s">
        <v>18</v>
      </c>
    </row>
    <row r="10" spans="1:5" x14ac:dyDescent="0.2">
      <c r="C10" s="5"/>
      <c r="E10" s="133" t="s">
        <v>19</v>
      </c>
    </row>
    <row r="11" spans="1:5" x14ac:dyDescent="0.2">
      <c r="C11" s="5"/>
      <c r="E11" s="133" t="s">
        <v>20</v>
      </c>
    </row>
    <row r="12" spans="1:5" x14ac:dyDescent="0.2">
      <c r="C12" s="5"/>
      <c r="E12" s="134" t="s">
        <v>69</v>
      </c>
    </row>
    <row r="13" spans="1:5" x14ac:dyDescent="0.2">
      <c r="C13" s="5"/>
      <c r="E13" s="9"/>
    </row>
    <row r="14" spans="1:5" x14ac:dyDescent="0.2">
      <c r="C14" s="5"/>
      <c r="E14" s="17"/>
    </row>
    <row r="15" spans="1:5" x14ac:dyDescent="0.2">
      <c r="C15" s="5"/>
      <c r="E15" s="3"/>
    </row>
    <row r="16" spans="1:5" ht="15" x14ac:dyDescent="0.25">
      <c r="B16" s="15" t="s">
        <v>168</v>
      </c>
      <c r="C16" s="5"/>
    </row>
    <row r="17" spans="2:3" ht="15" x14ac:dyDescent="0.25">
      <c r="B17" s="15" t="s">
        <v>169</v>
      </c>
      <c r="C17" s="5"/>
    </row>
    <row r="18" spans="2:3" x14ac:dyDescent="0.2">
      <c r="C18" s="5"/>
    </row>
    <row r="19" spans="2:3" x14ac:dyDescent="0.2">
      <c r="C19" s="5"/>
    </row>
  </sheetData>
  <pageMargins left="0.7" right="0.7" top="0.75" bottom="0.75" header="0.3" footer="0.3"/>
  <pageSetup orientation="portrait" r:id="rId1"/>
  <headerFooter>
    <oddFooter>&amp;L&amp;L&amp;"Arial"&amp;9© 2022 CIHI&amp;R&amp;R&amp;"Arial"&amp;9&amp;P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58861-CA82-47A5-A1D2-CEE82625C1C0}">
  <sheetPr codeName="Sheet15"/>
  <dimension ref="A1:M67"/>
  <sheetViews>
    <sheetView showGridLines="0" zoomScaleNormal="100" workbookViewId="0"/>
  </sheetViews>
  <sheetFormatPr defaultRowHeight="14.25" x14ac:dyDescent="0.2"/>
  <cols>
    <col min="1" max="1" width="40" customWidth="1"/>
    <col min="2" max="2" width="53.25" customWidth="1"/>
    <col min="3" max="5" width="37.25" customWidth="1"/>
    <col min="6" max="6" width="31.625" customWidth="1"/>
    <col min="8" max="8" width="19.875" customWidth="1"/>
    <col min="9" max="9" width="25.375" customWidth="1"/>
    <col min="11" max="11" width="9.875" customWidth="1"/>
    <col min="12" max="12" width="12" customWidth="1"/>
    <col min="13" max="13" width="14.625" customWidth="1"/>
  </cols>
  <sheetData>
    <row r="1" spans="1:13" ht="15.75" x14ac:dyDescent="0.2">
      <c r="A1" s="7" t="s">
        <v>68</v>
      </c>
    </row>
    <row r="2" spans="1:13" x14ac:dyDescent="0.2">
      <c r="A2" s="8" t="str">
        <f>'By jurisdiction'!A6</f>
        <v>Saskatchewan</v>
      </c>
    </row>
    <row r="3" spans="1:13" ht="30" x14ac:dyDescent="0.25">
      <c r="A3" s="11"/>
      <c r="B3" s="11" t="s">
        <v>71</v>
      </c>
      <c r="C3" s="11" t="s">
        <v>3</v>
      </c>
      <c r="D3" s="11" t="s">
        <v>6</v>
      </c>
      <c r="E3" s="11" t="s">
        <v>8</v>
      </c>
      <c r="F3" s="12" t="s">
        <v>11</v>
      </c>
      <c r="H3" s="19" t="s">
        <v>70</v>
      </c>
      <c r="I3" s="19" t="s">
        <v>80</v>
      </c>
      <c r="J3" s="19" t="s">
        <v>72</v>
      </c>
      <c r="K3" s="19" t="s">
        <v>73</v>
      </c>
      <c r="L3" s="19" t="s">
        <v>79</v>
      </c>
      <c r="M3" s="139" t="s">
        <v>185</v>
      </c>
    </row>
    <row r="4" spans="1:13" ht="42.75" x14ac:dyDescent="0.2">
      <c r="A4" s="13" t="s">
        <v>64</v>
      </c>
      <c r="B4" s="40" t="s">
        <v>118</v>
      </c>
      <c r="C4" s="18" t="str">
        <f>IFERROR(VLOOKUP(CONCATENATE(B4,$A$2,$C$3),Table1RawData!$A$2:$AR$9038,6,FALSE)," ")</f>
        <v xml:space="preserve"> </v>
      </c>
      <c r="D4" s="18" t="str">
        <f>IFERROR(VLOOKUP(CONCATENATE(B4,$A$2,$D$3),Table1RawData!$A$2:$AR$9038,6,FALSE)," ")</f>
        <v>Full</v>
      </c>
      <c r="E4" s="18" t="str">
        <f>IFERROR(VLOOKUP(CONCATENATE(B4,$A$2,$E$3),Table1RawData!$A$2:$AR$9038,6,FALSE)," ")</f>
        <v>Full</v>
      </c>
      <c r="F4" s="18" t="str">
        <f>IFERROR(VLOOKUP(CONCATENATE(B4,$A$2,$F$3),Table1RawData!$A$2:$AR$9038,6,FALSE)," ")</f>
        <v>Full</v>
      </c>
      <c r="H4" s="20" t="s">
        <v>64</v>
      </c>
      <c r="I4" s="6" t="s">
        <v>81</v>
      </c>
      <c r="J4" s="6">
        <f>COUNTIF(C4:C20,"Full")</f>
        <v>0</v>
      </c>
      <c r="K4" s="6">
        <f>COUNTIF(C$4:C$20,"Restricted")</f>
        <v>0</v>
      </c>
      <c r="L4" s="6">
        <f>COUNTIF($C$4:$C$20,"Out of scope")</f>
        <v>0</v>
      </c>
      <c r="M4" s="6">
        <f>COUNTIF($C$4:$C$20,"—")</f>
        <v>0</v>
      </c>
    </row>
    <row r="5" spans="1:13" x14ac:dyDescent="0.2">
      <c r="A5" s="13" t="s">
        <v>64</v>
      </c>
      <c r="B5" s="41" t="s">
        <v>5</v>
      </c>
      <c r="C5" s="18" t="str">
        <f>IFERROR(VLOOKUP(CONCATENATE(B5,$A$2,$C$3),Table1RawData!$A$2:$AR$9038,6,FALSE)," ")</f>
        <v xml:space="preserve"> </v>
      </c>
      <c r="D5" s="18" t="str">
        <f>IFERROR(VLOOKUP(CONCATENATE(B5,$A$2,$D$3),Table1RawData!$A$2:$AR$9038,6,FALSE)," ")</f>
        <v>Full</v>
      </c>
      <c r="E5" s="18" t="str">
        <f>IFERROR(VLOOKUP(CONCATENATE(B5,$A$2,$E$3),Table1RawData!$A$2:$AR$9038,6,FALSE)," ")</f>
        <v>Full</v>
      </c>
      <c r="F5" s="18" t="str">
        <f>IFERROR(VLOOKUP(CONCATENATE(B5,$A$2,$F$3),Table1RawData!$A$2:$AR$9038,6,FALSE)," ")</f>
        <v>Full</v>
      </c>
      <c r="H5" s="6"/>
      <c r="I5" s="6" t="s">
        <v>82</v>
      </c>
      <c r="J5" s="6">
        <f>COUNTIF(D4:D20,"Full")</f>
        <v>8</v>
      </c>
      <c r="K5" s="6">
        <f>COUNTIF(D$4:D$20,"Restricted")</f>
        <v>5</v>
      </c>
      <c r="L5" s="6">
        <f>COUNTIF($D$4:$D$20,"Out of scope")</f>
        <v>1</v>
      </c>
      <c r="M5" s="6">
        <f>COUNTIF($D$4:$D$20,"—")</f>
        <v>0</v>
      </c>
    </row>
    <row r="6" spans="1:13" x14ac:dyDescent="0.2">
      <c r="A6" s="13" t="s">
        <v>64</v>
      </c>
      <c r="B6" s="41" t="s">
        <v>117</v>
      </c>
      <c r="C6" s="18" t="str">
        <f>IFERROR(VLOOKUP(CONCATENATE(B6,$A$2,$C$3),Table1RawData!$A$2:$AR$9038,6,FALSE)," ")</f>
        <v xml:space="preserve"> </v>
      </c>
      <c r="D6" s="18" t="str">
        <f>IFERROR(VLOOKUP(CONCATENATE(B6,$A$2,$D$3),Table1RawData!$A$2:$AR$9038,6,FALSE)," ")</f>
        <v>Full</v>
      </c>
      <c r="E6" s="18" t="str">
        <f>IFERROR(VLOOKUP(CONCATENATE(B6,$A$2,$E$3),Table1RawData!$A$2:$AR$9038,6,FALSE)," ")</f>
        <v>Full</v>
      </c>
      <c r="F6" s="18" t="str">
        <f>IFERROR(VLOOKUP(CONCATENATE(B6,$A$2,$F$3),Table1RawData!$A$2:$AR$9038,6,FALSE)," ")</f>
        <v>Full</v>
      </c>
      <c r="H6" s="6"/>
      <c r="I6" s="6" t="s">
        <v>84</v>
      </c>
      <c r="J6" s="6">
        <f>COUNTIF(E4:E20,"Full")</f>
        <v>9</v>
      </c>
      <c r="K6" s="6">
        <f>COUNTIF(E$4:E$20,"Restricted")</f>
        <v>2</v>
      </c>
      <c r="L6" s="6">
        <f>COUNTIF($E$4:$E$20,"Out of scope")</f>
        <v>3</v>
      </c>
      <c r="M6" s="6">
        <f>COUNTIF($E$4:$E$20,"—")</f>
        <v>0</v>
      </c>
    </row>
    <row r="7" spans="1:13" x14ac:dyDescent="0.2">
      <c r="A7" s="13" t="s">
        <v>64</v>
      </c>
      <c r="B7" s="41" t="s">
        <v>10</v>
      </c>
      <c r="C7" s="18" t="str">
        <f>IFERROR(VLOOKUP(CONCATENATE(B7,$A$2,$C$3),Table1RawData!$A$2:$AR$9038,6,FALSE)," ")</f>
        <v xml:space="preserve"> </v>
      </c>
      <c r="D7" s="18" t="str">
        <f>IFERROR(VLOOKUP(CONCATENATE(B7,$A$2,$D$3),Table1RawData!$A$2:$AR$9038,6,FALSE)," ")</f>
        <v>Full</v>
      </c>
      <c r="E7" s="18" t="str">
        <f>IFERROR(VLOOKUP(CONCATENATE(B7,$A$2,$E$3),Table1RawData!$A$2:$AR$9038,6,FALSE)," ")</f>
        <v>Full</v>
      </c>
      <c r="F7" s="18" t="str">
        <f>IFERROR(VLOOKUP(CONCATENATE(B7,$A$2,$F$3),Table1RawData!$A$2:$AR$9038,6,FALSE)," ")</f>
        <v>Full</v>
      </c>
      <c r="H7" s="6"/>
      <c r="I7" s="6" t="s">
        <v>83</v>
      </c>
      <c r="J7" s="6">
        <f>COUNTIF(F4:F20,"Full")</f>
        <v>8</v>
      </c>
      <c r="K7" s="6">
        <f>COUNTIF(F$4:F$20,"Restricted")</f>
        <v>2</v>
      </c>
      <c r="L7" s="6">
        <f>COUNTIF($F$4:$F$20,"Out of scope")</f>
        <v>4</v>
      </c>
      <c r="M7" s="6">
        <f>COUNTIF($F$4:$F$20,"—")</f>
        <v>0</v>
      </c>
    </row>
    <row r="8" spans="1:13" ht="28.5" x14ac:dyDescent="0.2">
      <c r="A8" s="13" t="s">
        <v>64</v>
      </c>
      <c r="B8" s="42" t="s">
        <v>116</v>
      </c>
      <c r="C8" s="18" t="str">
        <f>IFERROR(VLOOKUP(CONCATENATE(B8,$A$2,$C$3),Table1RawData!$A$2:$AR$9038,6,FALSE)," ")</f>
        <v xml:space="preserve"> </v>
      </c>
      <c r="D8" s="18" t="str">
        <f>IFERROR(VLOOKUP(CONCATENATE(B8,$A$2,$D$3),Table1RawData!$A$2:$AR$9038,6,FALSE)," ")</f>
        <v>Full</v>
      </c>
      <c r="E8" s="18" t="str">
        <f>IFERROR(VLOOKUP(CONCATENATE(B8,$A$2,$E$3),Table1RawData!$A$2:$AR$9038,6,FALSE)," ")</f>
        <v>Full</v>
      </c>
      <c r="F8" s="18" t="str">
        <f>IFERROR(VLOOKUP(CONCATENATE(B8,$A$2,$F$3),Table1RawData!$A$2:$AR$9038,6,FALSE)," ")</f>
        <v>Full</v>
      </c>
      <c r="H8" s="20" t="s">
        <v>65</v>
      </c>
      <c r="I8" s="6" t="s">
        <v>81</v>
      </c>
      <c r="J8" s="6">
        <f>COUNTIF(C21:C49,"Full")</f>
        <v>0</v>
      </c>
      <c r="K8" s="6">
        <f>COUNTIF(C$21:C$49,"Restricted")</f>
        <v>0</v>
      </c>
      <c r="L8" s="6">
        <f>COUNTIF($C$21:$C$49,"Out of scope")</f>
        <v>0</v>
      </c>
      <c r="M8" s="6">
        <f>COUNTIF($C$21:$C$49,"—")</f>
        <v>0</v>
      </c>
    </row>
    <row r="9" spans="1:13" x14ac:dyDescent="0.2">
      <c r="A9" s="13" t="s">
        <v>64</v>
      </c>
      <c r="B9" s="42" t="s">
        <v>14</v>
      </c>
      <c r="C9" s="18" t="str">
        <f>IFERROR(VLOOKUP(CONCATENATE(B9,$A$2,$C$3),Table1RawData!$A$2:$AR$9038,6,FALSE)," ")</f>
        <v xml:space="preserve"> </v>
      </c>
      <c r="D9" s="18" t="str">
        <f>IFERROR(VLOOKUP(CONCATENATE(B9,$A$2,$D$3),Table1RawData!$A$2:$AR$9038,6,FALSE)," ")</f>
        <v>Restricted</v>
      </c>
      <c r="E9" s="18" t="str">
        <f>IFERROR(VLOOKUP(CONCATENATE(B9,$A$2,$E$3),Table1RawData!$A$2:$AR$9038,6,FALSE)," ")</f>
        <v>Restricted</v>
      </c>
      <c r="F9" s="18" t="str">
        <f>IFERROR(VLOOKUP(CONCATENATE(B9,$A$2,$F$3),Table1RawData!$A$2:$AR$9038,6,FALSE)," ")</f>
        <v>Restricted</v>
      </c>
      <c r="H9" s="6"/>
      <c r="I9" s="6" t="s">
        <v>82</v>
      </c>
      <c r="J9" s="6">
        <f>COUNTIF(D21:D49,"Full")</f>
        <v>11</v>
      </c>
      <c r="K9" s="6">
        <f>COUNTIF(D$21:D$49,"Restricted")</f>
        <v>8</v>
      </c>
      <c r="L9" s="6">
        <f>COUNTIF($D$21:$D$49,"Out of scope")</f>
        <v>10</v>
      </c>
      <c r="M9" s="6">
        <f>COUNTIF($D$21:$D$49,"—")</f>
        <v>0</v>
      </c>
    </row>
    <row r="10" spans="1:13" x14ac:dyDescent="0.2">
      <c r="A10" s="13" t="s">
        <v>64</v>
      </c>
      <c r="B10" s="41" t="s">
        <v>16</v>
      </c>
      <c r="C10" s="18" t="str">
        <f>IFERROR(VLOOKUP(CONCATENATE(B10,$A$2,$C$3),Table1RawData!$A$2:$AR$9038,6,FALSE)," ")</f>
        <v xml:space="preserve"> </v>
      </c>
      <c r="D10" s="18" t="str">
        <f>IFERROR(VLOOKUP(CONCATENATE(B10,$A$2,$D$3),Table1RawData!$A$2:$AR$9038,6,FALSE)," ")</f>
        <v>Full</v>
      </c>
      <c r="E10" s="18" t="str">
        <f>IFERROR(VLOOKUP(CONCATENATE(B10,$A$2,$E$3),Table1RawData!$A$2:$AR$9038,6,FALSE)," ")</f>
        <v>Full</v>
      </c>
      <c r="F10" s="18" t="str">
        <f>IFERROR(VLOOKUP(CONCATENATE(B10,$A$2,$F$3),Table1RawData!$A$2:$AR$9038,6,FALSE)," ")</f>
        <v>Full</v>
      </c>
      <c r="H10" s="6"/>
      <c r="I10" s="6" t="s">
        <v>84</v>
      </c>
      <c r="J10" s="6">
        <f>COUNTIF(E21:E49,"Full")</f>
        <v>11</v>
      </c>
      <c r="K10" s="6">
        <f>COUNTIF(E$21:E$49,"Restricted")</f>
        <v>4</v>
      </c>
      <c r="L10" s="6">
        <f>COUNTIF($E$21:$E$49,"Out of scope")</f>
        <v>14</v>
      </c>
      <c r="M10" s="6">
        <f>COUNTIF($E$21:$E$49,"—")</f>
        <v>0</v>
      </c>
    </row>
    <row r="11" spans="1:13" x14ac:dyDescent="0.2">
      <c r="A11" s="13" t="s">
        <v>64</v>
      </c>
      <c r="B11" s="41" t="s">
        <v>172</v>
      </c>
      <c r="C11" s="18" t="str">
        <f>IFERROR(VLOOKUP(CONCATENATE(B11,$A$2,$C$3),Table1RawData!$A$2:$AR$9038,6,FALSE)," ")</f>
        <v xml:space="preserve"> </v>
      </c>
      <c r="D11" s="18" t="str">
        <f>IFERROR(VLOOKUP(CONCATENATE(B11,$A$2,$D$3),Table1RawData!$A$2:$AR$9038,6,FALSE)," ")</f>
        <v>Restricted</v>
      </c>
      <c r="E11" s="18" t="str">
        <f>IFERROR(VLOOKUP(CONCATENATE(B11,$A$2,$E$3),Table1RawData!$A$2:$AR$9038,6,FALSE)," ")</f>
        <v>Out of scope</v>
      </c>
      <c r="F11" s="18" t="str">
        <f>IFERROR(VLOOKUP(CONCATENATE(B11,$A$2,$F$3),Table1RawData!$A$2:$AR$9038,6,FALSE)," ")</f>
        <v>Out of scope</v>
      </c>
      <c r="H11" s="6"/>
      <c r="I11" s="6" t="s">
        <v>83</v>
      </c>
      <c r="J11" s="6">
        <f>COUNTIF(F21:F49,"Full")</f>
        <v>8</v>
      </c>
      <c r="K11" s="6">
        <f>COUNTIF(F$21:F$49,"Restricted")</f>
        <v>9</v>
      </c>
      <c r="L11" s="6">
        <f>COUNTIF($F$21:$F$49,"Out of scope")</f>
        <v>12</v>
      </c>
      <c r="M11" s="6">
        <f>COUNTIF($F$21:$F$49,"—")</f>
        <v>0</v>
      </c>
    </row>
    <row r="12" spans="1:13" x14ac:dyDescent="0.2">
      <c r="A12" s="13" t="s">
        <v>64</v>
      </c>
      <c r="B12" s="41" t="s">
        <v>173</v>
      </c>
      <c r="C12" s="18" t="str">
        <f>IFERROR(VLOOKUP(CONCATENATE(B12,$A$2,$C$3),Table1RawData!$A$2:$AR$9038,6,FALSE)," ")</f>
        <v xml:space="preserve"> </v>
      </c>
      <c r="D12" s="18" t="str">
        <f>IFERROR(VLOOKUP(CONCATENATE(B12,$A$2,$D$3),Table1RawData!$A$2:$AR$9038,6,FALSE)," ")</f>
        <v>Out of scope</v>
      </c>
      <c r="E12" s="18" t="str">
        <f>IFERROR(VLOOKUP(CONCATENATE(B12,$A$2,$E$3),Table1RawData!$A$2:$AR$9038,6,FALSE)," ")</f>
        <v>Out of scope</v>
      </c>
      <c r="F12" s="18" t="str">
        <f>IFERROR(VLOOKUP(CONCATENATE(B12,$A$2,$F$3),Table1RawData!$A$2:$AR$9038,6,FALSE)," ")</f>
        <v>Out of scope</v>
      </c>
      <c r="H12" s="6" t="s">
        <v>66</v>
      </c>
      <c r="I12" s="6" t="s">
        <v>81</v>
      </c>
      <c r="J12" s="6">
        <f>COUNTIF(C50:C56,"Full")</f>
        <v>0</v>
      </c>
      <c r="K12" s="6">
        <f>COUNTIF(C$50:C$56,"Restricted")</f>
        <v>0</v>
      </c>
      <c r="L12" s="6">
        <f>COUNTIF($C$50:$C$56,"Out of scope")</f>
        <v>0</v>
      </c>
      <c r="M12" s="6">
        <f>COUNTIF($C$50:$C$56,"—")</f>
        <v>0</v>
      </c>
    </row>
    <row r="13" spans="1:13" x14ac:dyDescent="0.2">
      <c r="A13" s="13" t="s">
        <v>64</v>
      </c>
      <c r="B13" s="41" t="s">
        <v>115</v>
      </c>
      <c r="C13" s="18" t="str">
        <f>IFERROR(VLOOKUP(CONCATENATE(B13,$A$2,$C$3),Table1RawData!$A$2:$AR$9038,6,FALSE)," ")</f>
        <v xml:space="preserve"> </v>
      </c>
      <c r="D13" s="18" t="str">
        <f>IFERROR(VLOOKUP(CONCATENATE(B13,$A$2,$D$3),Table1RawData!$A$2:$AR$9038,6,FALSE)," ")</f>
        <v>Restricted</v>
      </c>
      <c r="E13" s="18" t="str">
        <f>IFERROR(VLOOKUP(CONCATENATE(B13,$A$2,$E$3),Table1RawData!$A$2:$AR$9038,6,FALSE)," ")</f>
        <v>Out of scope</v>
      </c>
      <c r="F13" s="18" t="str">
        <f>IFERROR(VLOOKUP(CONCATENATE(B13,$A$2,$F$3),Table1RawData!$A$2:$AR$9038,6,FALSE)," ")</f>
        <v>Out of scope</v>
      </c>
      <c r="H13" s="6"/>
      <c r="I13" s="6" t="s">
        <v>82</v>
      </c>
      <c r="J13" s="6">
        <f>COUNTIF(D50:D56,"Full")</f>
        <v>4</v>
      </c>
      <c r="K13" s="6">
        <f>COUNTIF(D$50:D$56,"Restricted")</f>
        <v>2</v>
      </c>
      <c r="L13" s="6">
        <f>COUNTIF($D$50:$D$56,"Out of scope")</f>
        <v>1</v>
      </c>
      <c r="M13" s="6">
        <f>COUNTIF($D$50:$D$56,"—")</f>
        <v>0</v>
      </c>
    </row>
    <row r="14" spans="1:13" x14ac:dyDescent="0.2">
      <c r="A14" s="13" t="s">
        <v>64</v>
      </c>
      <c r="B14" s="41" t="s">
        <v>21</v>
      </c>
      <c r="C14" s="18" t="str">
        <f>IFERROR(VLOOKUP(CONCATENATE(B14,$A$2,$C$3),Table1RawData!$A$2:$AR$9038,6,FALSE)," ")</f>
        <v xml:space="preserve"> </v>
      </c>
      <c r="D14" s="18" t="str">
        <f>IFERROR(VLOOKUP(CONCATENATE(B14,$A$2,$D$3),Table1RawData!$A$2:$AR$9038,6,FALSE)," ")</f>
        <v>Restricted</v>
      </c>
      <c r="E14" s="18" t="str">
        <f>IFERROR(VLOOKUP(CONCATENATE(B14,$A$2,$E$3),Table1RawData!$A$2:$AR$9038,6,FALSE)," ")</f>
        <v>Full</v>
      </c>
      <c r="F14" s="18" t="str">
        <f>IFERROR(VLOOKUP(CONCATENATE(B14,$A$2,$F$3),Table1RawData!$A$2:$AR$9038,6,FALSE)," ")</f>
        <v>Restricted</v>
      </c>
      <c r="H14" s="6"/>
      <c r="I14" s="6" t="s">
        <v>84</v>
      </c>
      <c r="J14" s="6">
        <f>COUNTIF(E50:E56,"Full")</f>
        <v>4</v>
      </c>
      <c r="K14" s="6">
        <f>COUNTIF(E$50:E$56,"Restricted")</f>
        <v>0</v>
      </c>
      <c r="L14" s="6">
        <f>COUNTIF($E$50:$E$56,"Out of scope")</f>
        <v>3</v>
      </c>
      <c r="M14" s="6">
        <f>COUNTIF($E$50:$E$56,"—")</f>
        <v>0</v>
      </c>
    </row>
    <row r="15" spans="1:13" x14ac:dyDescent="0.2">
      <c r="A15" s="13" t="s">
        <v>64</v>
      </c>
      <c r="B15" s="42" t="s">
        <v>114</v>
      </c>
      <c r="C15" s="18" t="str">
        <f>IFERROR(VLOOKUP(CONCATENATE(B15,$A$2,$C$3),Table1RawData!$A$2:$AR$9038,6,FALSE)," ")</f>
        <v xml:space="preserve"> </v>
      </c>
      <c r="D15" s="18" t="str">
        <f>IFERROR(VLOOKUP(CONCATENATE(B15,$A$2,$D$3),Table1RawData!$A$2:$AR$9038,6,FALSE)," ")</f>
        <v>Restricted</v>
      </c>
      <c r="E15" s="18" t="str">
        <f>IFERROR(VLOOKUP(CONCATENATE(B15,$A$2,$E$3),Table1RawData!$A$2:$AR$9038,6,FALSE)," ")</f>
        <v>Restricted</v>
      </c>
      <c r="F15" s="18" t="str">
        <f>IFERROR(VLOOKUP(CONCATENATE(B15,$A$2,$F$3),Table1RawData!$A$2:$AR$9038,6,FALSE)," ")</f>
        <v>Out of scope</v>
      </c>
      <c r="H15" s="6"/>
      <c r="I15" s="6" t="s">
        <v>83</v>
      </c>
      <c r="J15" s="6">
        <f>COUNTIF(F50:F56,"Full")</f>
        <v>4</v>
      </c>
      <c r="K15" s="6">
        <f>COUNTIF(F$50:F$56,"Restricted")</f>
        <v>0</v>
      </c>
      <c r="L15" s="6">
        <f>COUNTIF($F$50:$F$56,"Out of scope")</f>
        <v>3</v>
      </c>
      <c r="M15" s="6">
        <f>COUNTIF($F$50:$F$56,"—")</f>
        <v>0</v>
      </c>
    </row>
    <row r="16" spans="1:13" x14ac:dyDescent="0.2">
      <c r="A16" s="13" t="s">
        <v>64</v>
      </c>
      <c r="B16" s="41" t="s">
        <v>113</v>
      </c>
      <c r="C16" s="18" t="str">
        <f>IFERROR(VLOOKUP(CONCATENATE(B16,$A$2,$C$3),Table1RawData!$A$2:$AR$9038,6,FALSE)," ")</f>
        <v xml:space="preserve"> </v>
      </c>
      <c r="D16" s="18" t="str">
        <f>IFERROR(VLOOKUP(CONCATENATE(B16,$A$2,$D$3),Table1RawData!$A$2:$AR$9038,6,FALSE)," ")</f>
        <v>Full</v>
      </c>
      <c r="E16" s="18" t="str">
        <f>IFERROR(VLOOKUP(CONCATENATE(B16,$A$2,$E$3),Table1RawData!$A$2:$AR$9038,6,FALSE)," ")</f>
        <v>Full</v>
      </c>
      <c r="F16" s="18" t="str">
        <f>IFERROR(VLOOKUP(CONCATENATE(B16,$A$2,$F$3),Table1RawData!$A$2:$AR$9038,6,FALSE)," ")</f>
        <v>Full</v>
      </c>
      <c r="H16" s="6" t="s">
        <v>67</v>
      </c>
      <c r="I16" s="6" t="s">
        <v>81</v>
      </c>
      <c r="J16" s="6">
        <f>COUNTIF(C57:C67,"Full")</f>
        <v>0</v>
      </c>
      <c r="K16" s="6">
        <f>COUNTIF(C$57:C$67,"Restricted")</f>
        <v>0</v>
      </c>
      <c r="L16" s="6">
        <f>COUNTIF($C$57:$C$67,"Out of scope")</f>
        <v>0</v>
      </c>
      <c r="M16" s="6">
        <f>COUNTIF($C$57:$C$67,"—")</f>
        <v>0</v>
      </c>
    </row>
    <row r="17" spans="1:13" x14ac:dyDescent="0.2">
      <c r="A17" s="13" t="s">
        <v>64</v>
      </c>
      <c r="B17" s="41" t="s">
        <v>22</v>
      </c>
      <c r="C17" s="18" t="str">
        <f>IFERROR(VLOOKUP(CONCATENATE(B17,$A$2,$C$3),Table1RawData!$A$2:$AR$9038,6,FALSE)," ")</f>
        <v xml:space="preserve"> </v>
      </c>
      <c r="D17" s="18" t="str">
        <f>IFERROR(VLOOKUP(CONCATENATE(B17,$A$2,$D$3),Table1RawData!$A$2:$AR$9038,6,FALSE)," ")</f>
        <v>Full</v>
      </c>
      <c r="E17" s="18" t="str">
        <f>IFERROR(VLOOKUP(CONCATENATE(B17,$A$2,$E$3),Table1RawData!$A$2:$AR$9038,6,FALSE)," ")</f>
        <v>Full</v>
      </c>
      <c r="F17" s="18" t="str">
        <f>IFERROR(VLOOKUP(CONCATENATE(B17,$A$2,$F$3),Table1RawData!$A$2:$AR$9038,6,FALSE)," ")</f>
        <v>Full</v>
      </c>
      <c r="H17" s="6"/>
      <c r="I17" s="6" t="s">
        <v>82</v>
      </c>
      <c r="J17" s="6">
        <f>COUNTIF(D57:D67,"Full")</f>
        <v>1</v>
      </c>
      <c r="K17" s="6">
        <f>COUNTIF(D$57:D$67,"Restricted")</f>
        <v>3</v>
      </c>
      <c r="L17" s="6">
        <f>COUNTIF($D$57:$D$67,"Out of scope")</f>
        <v>7</v>
      </c>
      <c r="M17" s="6">
        <f>COUNTIF($D$57:$D$67,"—")</f>
        <v>0</v>
      </c>
    </row>
    <row r="18" spans="1:13" x14ac:dyDescent="0.2">
      <c r="A18" s="13" t="s">
        <v>64</v>
      </c>
      <c r="B18" s="41"/>
      <c r="C18" s="18" t="str">
        <f>IFERROR(VLOOKUP(CONCATENATE(B18,$A$2,$C$3),Table1RawData!$A$2:$AR$9038,6,FALSE)," ")</f>
        <v xml:space="preserve"> </v>
      </c>
      <c r="D18" s="18" t="str">
        <f>IFERROR(VLOOKUP(CONCATENATE(B18,$A$2,$D$3),Table1RawData!$A$2:$AR$9038,6,FALSE)," ")</f>
        <v xml:space="preserve"> </v>
      </c>
      <c r="E18" s="18" t="str">
        <f>IFERROR(VLOOKUP(CONCATENATE(B18,$A$2,$E$3),Table1RawData!$A$2:$AR$9038,6,FALSE)," ")</f>
        <v xml:space="preserve"> </v>
      </c>
      <c r="F18" s="18" t="str">
        <f>IFERROR(VLOOKUP(CONCATENATE(B18,$A$2,$F$3),Table1RawData!$A$2:$AR$9038,6,FALSE)," ")</f>
        <v xml:space="preserve"> </v>
      </c>
      <c r="H18" s="6"/>
      <c r="I18" s="6" t="s">
        <v>84</v>
      </c>
      <c r="J18" s="6">
        <f>COUNTIF(E57:E67,"Full")</f>
        <v>1</v>
      </c>
      <c r="K18" s="6">
        <f>COUNTIF(E$57:E$67,"Restricted")</f>
        <v>2</v>
      </c>
      <c r="L18" s="6">
        <f>COUNTIF($E$57:$E$67,"Out of scope")</f>
        <v>7</v>
      </c>
      <c r="M18" s="6">
        <f>COUNTIF($E$57:$E$67,"—")</f>
        <v>1</v>
      </c>
    </row>
    <row r="19" spans="1:13" x14ac:dyDescent="0.2">
      <c r="A19" s="13" t="s">
        <v>64</v>
      </c>
      <c r="B19" s="41"/>
      <c r="C19" s="18" t="str">
        <f>IFERROR(VLOOKUP(CONCATENATE(B19,$A$2,$C$3),Table1RawData!$A$2:$AR$9038,6,FALSE)," ")</f>
        <v xml:space="preserve"> </v>
      </c>
      <c r="D19" s="18" t="str">
        <f>IFERROR(VLOOKUP(CONCATENATE(B19,$A$2,$D$3),Table1RawData!$A$2:$AR$9038,6,FALSE)," ")</f>
        <v xml:space="preserve"> </v>
      </c>
      <c r="E19" s="18" t="str">
        <f>IFERROR(VLOOKUP(CONCATENATE(B19,$A$2,$E$3),Table1RawData!$A$2:$AR$9038,6,FALSE)," ")</f>
        <v xml:space="preserve"> </v>
      </c>
      <c r="F19" s="18" t="str">
        <f>IFERROR(VLOOKUP(CONCATENATE(B19,$A$2,$F$3),Table1RawData!$A$2:$AR$9038,6,FALSE)," ")</f>
        <v xml:space="preserve"> </v>
      </c>
      <c r="H19" s="6"/>
      <c r="I19" s="6" t="s">
        <v>83</v>
      </c>
      <c r="J19" s="6">
        <f>COUNTIF(F57:F77,"Full")</f>
        <v>1</v>
      </c>
      <c r="K19" s="6">
        <f>COUNTIF(F$57:F$67,"Restricted")</f>
        <v>1</v>
      </c>
      <c r="L19" s="6">
        <f>COUNTIF($F$57:$F$67,"Out of scope")</f>
        <v>9</v>
      </c>
      <c r="M19" s="6">
        <f>COUNTIF($F$57:$F$67,"—")</f>
        <v>0</v>
      </c>
    </row>
    <row r="20" spans="1:13" x14ac:dyDescent="0.2">
      <c r="A20" s="13" t="s">
        <v>64</v>
      </c>
      <c r="B20" s="41"/>
      <c r="C20" s="18" t="str">
        <f>IFERROR(VLOOKUP(CONCATENATE(B20,$A$2,$C$3),Table1RawData!$A$2:$AR$9038,6,FALSE)," ")</f>
        <v xml:space="preserve"> </v>
      </c>
      <c r="D20" s="18" t="str">
        <f>IFERROR(VLOOKUP(CONCATENATE(B20,$A$2,$D$3),Table1RawData!$A$2:$AR$9038,6,FALSE)," ")</f>
        <v xml:space="preserve"> </v>
      </c>
      <c r="E20" s="18" t="str">
        <f>IFERROR(VLOOKUP(CONCATENATE(B20,$A$2,$E$3),Table1RawData!$A$2:$AR$9038,6,FALSE)," ")</f>
        <v xml:space="preserve"> </v>
      </c>
      <c r="F20" s="18" t="str">
        <f>IFERROR(VLOOKUP(CONCATENATE(B20,$A$2,$F$3),Table1RawData!$A$2:$AR$9038,6,FALSE)," ")</f>
        <v xml:space="preserve"> </v>
      </c>
      <c r="H20" t="s">
        <v>109</v>
      </c>
      <c r="I20" s="6" t="s">
        <v>105</v>
      </c>
      <c r="J20">
        <f>SUM(J4,J8,J12,J16)</f>
        <v>0</v>
      </c>
      <c r="K20">
        <f t="shared" ref="K20:M20" si="0">SUM(K4,K8,K12,K16)</f>
        <v>0</v>
      </c>
      <c r="L20">
        <f t="shared" si="0"/>
        <v>0</v>
      </c>
      <c r="M20">
        <f t="shared" si="0"/>
        <v>0</v>
      </c>
    </row>
    <row r="21" spans="1:13" x14ac:dyDescent="0.2">
      <c r="A21" s="13" t="s">
        <v>65</v>
      </c>
      <c r="B21" s="43" t="s">
        <v>26</v>
      </c>
      <c r="C21" s="18" t="str">
        <f>IFERROR(VLOOKUP(CONCATENATE(B21,$A$2,$C$3),Table1RawData!$A$2:$AR$9038,6,FALSE)," ")</f>
        <v xml:space="preserve"> </v>
      </c>
      <c r="D21" s="18" t="str">
        <f>IFERROR(VLOOKUP(CONCATENATE(B21,$A$2,$D$3),Table1RawData!$A$2:$AR$9038,6,FALSE)," ")</f>
        <v>Full</v>
      </c>
      <c r="E21" s="18" t="str">
        <f>IFERROR(VLOOKUP(CONCATENATE(B21,$A$2,$E$3),Table1RawData!$A$2:$AR$9038,6,FALSE)," ")</f>
        <v>Full</v>
      </c>
      <c r="F21" s="18" t="str">
        <f>IFERROR(VLOOKUP(CONCATENATE(B21,$A$2,$F$3),Table1RawData!$A$2:$AR$9038,6,FALSE)," ")</f>
        <v>Full</v>
      </c>
      <c r="I21" s="6" t="s">
        <v>106</v>
      </c>
      <c r="J21">
        <f>SUM(J5,J9,J13,J17)</f>
        <v>24</v>
      </c>
      <c r="K21">
        <f t="shared" ref="K21:M23" si="1">SUM(K5,K9,K13,K17)</f>
        <v>18</v>
      </c>
      <c r="L21">
        <f t="shared" si="1"/>
        <v>19</v>
      </c>
      <c r="M21">
        <f t="shared" si="1"/>
        <v>0</v>
      </c>
    </row>
    <row r="22" spans="1:13" x14ac:dyDescent="0.2">
      <c r="A22" s="13" t="s">
        <v>65</v>
      </c>
      <c r="B22" s="44" t="s">
        <v>27</v>
      </c>
      <c r="C22" s="18" t="str">
        <f>IFERROR(VLOOKUP(CONCATENATE(B22,$A$2,$C$3),Table1RawData!$A$2:$AR$9038,6,FALSE)," ")</f>
        <v xml:space="preserve"> </v>
      </c>
      <c r="D22" s="18" t="str">
        <f>IFERROR(VLOOKUP(CONCATENATE(B22,$A$2,$D$3),Table1RawData!$A$2:$AR$9038,6,FALSE)," ")</f>
        <v>Restricted</v>
      </c>
      <c r="E22" s="18" t="str">
        <f>IFERROR(VLOOKUP(CONCATENATE(B22,$A$2,$E$3),Table1RawData!$A$2:$AR$9038,6,FALSE)," ")</f>
        <v>Restricted</v>
      </c>
      <c r="F22" s="18" t="str">
        <f>IFERROR(VLOOKUP(CONCATENATE(B22,$A$2,$F$3),Table1RawData!$A$2:$AR$9038,6,FALSE)," ")</f>
        <v>Out of scope</v>
      </c>
      <c r="I22" s="6" t="s">
        <v>107</v>
      </c>
      <c r="J22">
        <f>SUM(J6,J10,J14,J18)</f>
        <v>25</v>
      </c>
      <c r="K22">
        <f t="shared" si="1"/>
        <v>8</v>
      </c>
      <c r="L22">
        <f t="shared" si="1"/>
        <v>27</v>
      </c>
      <c r="M22">
        <f t="shared" si="1"/>
        <v>1</v>
      </c>
    </row>
    <row r="23" spans="1:13" x14ac:dyDescent="0.2">
      <c r="A23" s="13" t="s">
        <v>65</v>
      </c>
      <c r="B23" s="44" t="s">
        <v>28</v>
      </c>
      <c r="C23" s="18" t="str">
        <f>IFERROR(VLOOKUP(CONCATENATE(B23,$A$2,$C$3),Table1RawData!$A$2:$AR$9038,6,FALSE)," ")</f>
        <v xml:space="preserve"> </v>
      </c>
      <c r="D23" s="18" t="str">
        <f>IFERROR(VLOOKUP(CONCATENATE(B23,$A$2,$D$3),Table1RawData!$A$2:$AR$9038,6,FALSE)," ")</f>
        <v>Full</v>
      </c>
      <c r="E23" s="18" t="str">
        <f>IFERROR(VLOOKUP(CONCATENATE(B23,$A$2,$E$3),Table1RawData!$A$2:$AR$9038,6,FALSE)," ")</f>
        <v>Full</v>
      </c>
      <c r="F23" s="18" t="str">
        <f>IFERROR(VLOOKUP(CONCATENATE(B23,$A$2,$F$3),Table1RawData!$A$2:$AR$9038,6,FALSE)," ")</f>
        <v>Full</v>
      </c>
      <c r="I23" s="6" t="s">
        <v>108</v>
      </c>
      <c r="J23">
        <f>SUM(J7,J11,J15,J19)</f>
        <v>21</v>
      </c>
      <c r="K23">
        <f t="shared" si="1"/>
        <v>12</v>
      </c>
      <c r="L23">
        <f t="shared" si="1"/>
        <v>28</v>
      </c>
      <c r="M23">
        <f t="shared" si="1"/>
        <v>0</v>
      </c>
    </row>
    <row r="24" spans="1:13" x14ac:dyDescent="0.2">
      <c r="A24" s="13" t="s">
        <v>65</v>
      </c>
      <c r="B24" s="44" t="s">
        <v>174</v>
      </c>
      <c r="C24" s="18" t="str">
        <f>IFERROR(VLOOKUP(CONCATENATE(B24,$A$2,$C$3),Table1RawData!$A$2:$AR$9038,6,FALSE)," ")</f>
        <v xml:space="preserve"> </v>
      </c>
      <c r="D24" s="18" t="str">
        <f>IFERROR(VLOOKUP(CONCATENATE(B24,$A$2,$D$3),Table1RawData!$A$2:$AR$9038,6,FALSE)," ")</f>
        <v>Restricted</v>
      </c>
      <c r="E24" s="18" t="str">
        <f>IFERROR(VLOOKUP(CONCATENATE(B24,$A$2,$E$3),Table1RawData!$A$2:$AR$9038,6,FALSE)," ")</f>
        <v>Restricted</v>
      </c>
      <c r="F24" s="18" t="str">
        <f>IFERROR(VLOOKUP(CONCATENATE(B24,$A$2,$F$3),Table1RawData!$A$2:$AR$9038,6,FALSE)," ")</f>
        <v>Full</v>
      </c>
    </row>
    <row r="25" spans="1:13" x14ac:dyDescent="0.2">
      <c r="A25" s="13" t="s">
        <v>65</v>
      </c>
      <c r="B25" s="43" t="s">
        <v>29</v>
      </c>
      <c r="C25" s="18" t="str">
        <f>IFERROR(VLOOKUP(CONCATENATE(B25,$A$2,$C$3),Table1RawData!$A$2:$AR$9038,6,FALSE)," ")</f>
        <v xml:space="preserve"> </v>
      </c>
      <c r="D25" s="18" t="str">
        <f>IFERROR(VLOOKUP(CONCATENATE(B25,$A$2,$D$3),Table1RawData!$A$2:$AR$9038,6,FALSE)," ")</f>
        <v>Out of scope</v>
      </c>
      <c r="E25" s="18" t="str">
        <f>IFERROR(VLOOKUP(CONCATENATE(B25,$A$2,$E$3),Table1RawData!$A$2:$AR$9038,6,FALSE)," ")</f>
        <v>Out of scope</v>
      </c>
      <c r="F25" s="18" t="str">
        <f>IFERROR(VLOOKUP(CONCATENATE(B25,$A$2,$F$3),Table1RawData!$A$2:$AR$9038,6,FALSE)," ")</f>
        <v>Out of scope</v>
      </c>
    </row>
    <row r="26" spans="1:13" x14ac:dyDescent="0.2">
      <c r="A26" s="13" t="s">
        <v>65</v>
      </c>
      <c r="B26" s="43" t="s">
        <v>30</v>
      </c>
      <c r="C26" s="18" t="str">
        <f>IFERROR(VLOOKUP(CONCATENATE(B26,$A$2,$C$3),Table1RawData!$A$2:$AR$9038,6,FALSE)," ")</f>
        <v xml:space="preserve"> </v>
      </c>
      <c r="D26" s="18" t="str">
        <f>IFERROR(VLOOKUP(CONCATENATE(B26,$A$2,$D$3),Table1RawData!$A$2:$AR$9038,6,FALSE)," ")</f>
        <v>Out of scope</v>
      </c>
      <c r="E26" s="18" t="str">
        <f>IFERROR(VLOOKUP(CONCATENATE(B26,$A$2,$E$3),Table1RawData!$A$2:$AR$9038,6,FALSE)," ")</f>
        <v>Out of scope</v>
      </c>
      <c r="F26" s="18" t="str">
        <f>IFERROR(VLOOKUP(CONCATENATE(B26,$A$2,$F$3),Table1RawData!$A$2:$AR$9038,6,FALSE)," ")</f>
        <v>Out of scope</v>
      </c>
    </row>
    <row r="27" spans="1:13" x14ac:dyDescent="0.2">
      <c r="A27" s="13" t="s">
        <v>65</v>
      </c>
      <c r="B27" s="44" t="s">
        <v>31</v>
      </c>
      <c r="C27" s="18" t="str">
        <f>IFERROR(VLOOKUP(CONCATENATE(B27,$A$2,$C$3),Table1RawData!$A$2:$AR$9038,6,FALSE)," ")</f>
        <v xml:space="preserve"> </v>
      </c>
      <c r="D27" s="18" t="str">
        <f>IFERROR(VLOOKUP(CONCATENATE(B27,$A$2,$D$3),Table1RawData!$A$2:$AR$9038,6,FALSE)," ")</f>
        <v>Full</v>
      </c>
      <c r="E27" s="18" t="str">
        <f>IFERROR(VLOOKUP(CONCATENATE(B27,$A$2,$E$3),Table1RawData!$A$2:$AR$9038,6,FALSE)," ")</f>
        <v>Full</v>
      </c>
      <c r="F27" s="18" t="str">
        <f>IFERROR(VLOOKUP(CONCATENATE(B27,$A$2,$F$3),Table1RawData!$A$2:$AR$9038,6,FALSE)," ")</f>
        <v>Restricted</v>
      </c>
    </row>
    <row r="28" spans="1:13" x14ac:dyDescent="0.2">
      <c r="A28" s="13" t="s">
        <v>65</v>
      </c>
      <c r="B28" s="44" t="s">
        <v>32</v>
      </c>
      <c r="C28" s="18" t="str">
        <f>IFERROR(VLOOKUP(CONCATENATE(B28,$A$2,$C$3),Table1RawData!$A$2:$AR$9038,6,FALSE)," ")</f>
        <v xml:space="preserve"> </v>
      </c>
      <c r="D28" s="18" t="str">
        <f>IFERROR(VLOOKUP(CONCATENATE(B28,$A$2,$D$3),Table1RawData!$A$2:$AR$9038,6,FALSE)," ")</f>
        <v>Full</v>
      </c>
      <c r="E28" s="18" t="str">
        <f>IFERROR(VLOOKUP(CONCATENATE(B28,$A$2,$E$3),Table1RawData!$A$2:$AR$9038,6,FALSE)," ")</f>
        <v>Out of scope</v>
      </c>
      <c r="F28" s="18" t="str">
        <f>IFERROR(VLOOKUP(CONCATENATE(B28,$A$2,$F$3),Table1RawData!$A$2:$AR$9038,6,FALSE)," ")</f>
        <v>Restricted</v>
      </c>
    </row>
    <row r="29" spans="1:13" x14ac:dyDescent="0.2">
      <c r="A29" s="13" t="s">
        <v>65</v>
      </c>
      <c r="B29" s="43" t="s">
        <v>33</v>
      </c>
      <c r="C29" s="18" t="str">
        <f>IFERROR(VLOOKUP(CONCATENATE(B29,$A$2,$C$3),Table1RawData!$A$2:$AR$9038,6,FALSE)," ")</f>
        <v xml:space="preserve"> </v>
      </c>
      <c r="D29" s="18" t="str">
        <f>IFERROR(VLOOKUP(CONCATENATE(B29,$A$2,$D$3),Table1RawData!$A$2:$AR$9038,6,FALSE)," ")</f>
        <v>Restricted</v>
      </c>
      <c r="E29" s="18" t="str">
        <f>IFERROR(VLOOKUP(CONCATENATE(B29,$A$2,$E$3),Table1RawData!$A$2:$AR$9038,6,FALSE)," ")</f>
        <v>Out of scope</v>
      </c>
      <c r="F29" s="18" t="str">
        <f>IFERROR(VLOOKUP(CONCATENATE(B29,$A$2,$F$3),Table1RawData!$A$2:$AR$9038,6,FALSE)," ")</f>
        <v>Out of scope</v>
      </c>
    </row>
    <row r="30" spans="1:13" x14ac:dyDescent="0.2">
      <c r="A30" s="13" t="s">
        <v>65</v>
      </c>
      <c r="B30" s="43" t="s">
        <v>34</v>
      </c>
      <c r="C30" s="18" t="str">
        <f>IFERROR(VLOOKUP(CONCATENATE(B30,$A$2,$C$3),Table1RawData!$A$2:$AR$9038,6,FALSE)," ")</f>
        <v xml:space="preserve"> </v>
      </c>
      <c r="D30" s="18" t="str">
        <f>IFERROR(VLOOKUP(CONCATENATE(B30,$A$2,$D$3),Table1RawData!$A$2:$AR$9038,6,FALSE)," ")</f>
        <v>Out of scope</v>
      </c>
      <c r="E30" s="18" t="str">
        <f>IFERROR(VLOOKUP(CONCATENATE(B30,$A$2,$E$3),Table1RawData!$A$2:$AR$9038,6,FALSE)," ")</f>
        <v>Out of scope</v>
      </c>
      <c r="F30" s="18" t="str">
        <f>IFERROR(VLOOKUP(CONCATENATE(B30,$A$2,$F$3),Table1RawData!$A$2:$AR$9038,6,FALSE)," ")</f>
        <v>Out of scope</v>
      </c>
    </row>
    <row r="31" spans="1:13" x14ac:dyDescent="0.2">
      <c r="A31" s="13" t="s">
        <v>65</v>
      </c>
      <c r="B31" s="43" t="s">
        <v>35</v>
      </c>
      <c r="C31" s="18" t="str">
        <f>IFERROR(VLOOKUP(CONCATENATE(B31,$A$2,$C$3),Table1RawData!$A$2:$AR$9038,6,FALSE)," ")</f>
        <v xml:space="preserve"> </v>
      </c>
      <c r="D31" s="18" t="str">
        <f>IFERROR(VLOOKUP(CONCATENATE(B31,$A$2,$D$3),Table1RawData!$A$2:$AR$9038,6,FALSE)," ")</f>
        <v>Out of scope</v>
      </c>
      <c r="E31" s="18" t="str">
        <f>IFERROR(VLOOKUP(CONCATENATE(B31,$A$2,$E$3),Table1RawData!$A$2:$AR$9038,6,FALSE)," ")</f>
        <v>Out of scope</v>
      </c>
      <c r="F31" s="18" t="str">
        <f>IFERROR(VLOOKUP(CONCATENATE(B31,$A$2,$F$3),Table1RawData!$A$2:$AR$9038,6,FALSE)," ")</f>
        <v>Out of scope</v>
      </c>
    </row>
    <row r="32" spans="1:13" x14ac:dyDescent="0.2">
      <c r="A32" s="13" t="s">
        <v>65</v>
      </c>
      <c r="B32" s="43" t="s">
        <v>36</v>
      </c>
      <c r="C32" s="18" t="str">
        <f>IFERROR(VLOOKUP(CONCATENATE(B32,$A$2,$C$3),Table1RawData!$A$2:$AR$9038,6,FALSE)," ")</f>
        <v xml:space="preserve"> </v>
      </c>
      <c r="D32" s="18" t="str">
        <f>IFERROR(VLOOKUP(CONCATENATE(B32,$A$2,$D$3),Table1RawData!$A$2:$AR$9038,6,FALSE)," ")</f>
        <v>Out of scope</v>
      </c>
      <c r="E32" s="18" t="str">
        <f>IFERROR(VLOOKUP(CONCATENATE(B32,$A$2,$E$3),Table1RawData!$A$2:$AR$9038,6,FALSE)," ")</f>
        <v>Out of scope</v>
      </c>
      <c r="F32" s="18" t="str">
        <f>IFERROR(VLOOKUP(CONCATENATE(B32,$A$2,$F$3),Table1RawData!$A$2:$AR$9038,6,FALSE)," ")</f>
        <v>Out of scope</v>
      </c>
    </row>
    <row r="33" spans="1:6" x14ac:dyDescent="0.2">
      <c r="A33" s="13" t="s">
        <v>65</v>
      </c>
      <c r="B33" s="43" t="s">
        <v>37</v>
      </c>
      <c r="C33" s="18" t="str">
        <f>IFERROR(VLOOKUP(CONCATENATE(B33,$A$2,$C$3),Table1RawData!$A$2:$AR$9038,6,FALSE)," ")</f>
        <v xml:space="preserve"> </v>
      </c>
      <c r="D33" s="18" t="str">
        <f>IFERROR(VLOOKUP(CONCATENATE(B33,$A$2,$D$3),Table1RawData!$A$2:$AR$9038,6,FALSE)," ")</f>
        <v>Restricted</v>
      </c>
      <c r="E33" s="18" t="str">
        <f>IFERROR(VLOOKUP(CONCATENATE(B33,$A$2,$E$3),Table1RawData!$A$2:$AR$9038,6,FALSE)," ")</f>
        <v>Restricted</v>
      </c>
      <c r="F33" s="18" t="str">
        <f>IFERROR(VLOOKUP(CONCATENATE(B33,$A$2,$F$3),Table1RawData!$A$2:$AR$9038,6,FALSE)," ")</f>
        <v>Restricted</v>
      </c>
    </row>
    <row r="34" spans="1:6" x14ac:dyDescent="0.2">
      <c r="A34" s="13" t="s">
        <v>65</v>
      </c>
      <c r="B34" s="43" t="s">
        <v>38</v>
      </c>
      <c r="C34" s="18" t="str">
        <f>IFERROR(VLOOKUP(CONCATENATE(B34,$A$2,$C$3),Table1RawData!$A$2:$AR$9038,6,FALSE)," ")</f>
        <v xml:space="preserve"> </v>
      </c>
      <c r="D34" s="18" t="str">
        <f>IFERROR(VLOOKUP(CONCATENATE(B34,$A$2,$D$3),Table1RawData!$A$2:$AR$9038,6,FALSE)," ")</f>
        <v>Out of scope</v>
      </c>
      <c r="E34" s="18" t="str">
        <f>IFERROR(VLOOKUP(CONCATENATE(B34,$A$2,$E$3),Table1RawData!$A$2:$AR$9038,6,FALSE)," ")</f>
        <v>Out of scope</v>
      </c>
      <c r="F34" s="18" t="str">
        <f>IFERROR(VLOOKUP(CONCATENATE(B34,$A$2,$F$3),Table1RawData!$A$2:$AR$9038,6,FALSE)," ")</f>
        <v>Out of scope</v>
      </c>
    </row>
    <row r="35" spans="1:6" x14ac:dyDescent="0.2">
      <c r="A35" s="13" t="s">
        <v>65</v>
      </c>
      <c r="B35" s="43" t="s">
        <v>39</v>
      </c>
      <c r="C35" s="18" t="str">
        <f>IFERROR(VLOOKUP(CONCATENATE(B35,$A$2,$C$3),Table1RawData!$A$2:$AR$9038,6,FALSE)," ")</f>
        <v xml:space="preserve"> </v>
      </c>
      <c r="D35" s="18" t="str">
        <f>IFERROR(VLOOKUP(CONCATENATE(B35,$A$2,$D$3),Table1RawData!$A$2:$AR$9038,6,FALSE)," ")</f>
        <v>Out of scope</v>
      </c>
      <c r="E35" s="18" t="str">
        <f>IFERROR(VLOOKUP(CONCATENATE(B35,$A$2,$E$3),Table1RawData!$A$2:$AR$9038,6,FALSE)," ")</f>
        <v>Out of scope</v>
      </c>
      <c r="F35" s="18" t="str">
        <f>IFERROR(VLOOKUP(CONCATENATE(B35,$A$2,$F$3),Table1RawData!$A$2:$AR$9038,6,FALSE)," ")</f>
        <v>Out of scope</v>
      </c>
    </row>
    <row r="36" spans="1:6" x14ac:dyDescent="0.2">
      <c r="A36" s="13" t="s">
        <v>65</v>
      </c>
      <c r="B36" s="43" t="s">
        <v>40</v>
      </c>
      <c r="C36" s="18" t="str">
        <f>IFERROR(VLOOKUP(CONCATENATE(B36,$A$2,$C$3),Table1RawData!$A$2:$AR$9038,6,FALSE)," ")</f>
        <v xml:space="preserve"> </v>
      </c>
      <c r="D36" s="18" t="str">
        <f>IFERROR(VLOOKUP(CONCATENATE(B36,$A$2,$D$3),Table1RawData!$A$2:$AR$9038,6,FALSE)," ")</f>
        <v>Out of scope</v>
      </c>
      <c r="E36" s="18" t="str">
        <f>IFERROR(VLOOKUP(CONCATENATE(B36,$A$2,$E$3),Table1RawData!$A$2:$AR$9038,6,FALSE)," ")</f>
        <v>Out of scope</v>
      </c>
      <c r="F36" s="18" t="str">
        <f>IFERROR(VLOOKUP(CONCATENATE(B36,$A$2,$F$3),Table1RawData!$A$2:$AR$9038,6,FALSE)," ")</f>
        <v>Restricted</v>
      </c>
    </row>
    <row r="37" spans="1:6" x14ac:dyDescent="0.2">
      <c r="A37" s="13" t="s">
        <v>65</v>
      </c>
      <c r="B37" s="43" t="s">
        <v>41</v>
      </c>
      <c r="C37" s="18" t="str">
        <f>IFERROR(VLOOKUP(CONCATENATE(B37,$A$2,$C$3),Table1RawData!$A$2:$AR$9038,6,FALSE)," ")</f>
        <v xml:space="preserve"> </v>
      </c>
      <c r="D37" s="18" t="str">
        <f>IFERROR(VLOOKUP(CONCATENATE(B37,$A$2,$D$3),Table1RawData!$A$2:$AR$9038,6,FALSE)," ")</f>
        <v>Full</v>
      </c>
      <c r="E37" s="18" t="str">
        <f>IFERROR(VLOOKUP(CONCATENATE(B37,$A$2,$E$3),Table1RawData!$A$2:$AR$9038,6,FALSE)," ")</f>
        <v>Full</v>
      </c>
      <c r="F37" s="18" t="str">
        <f>IFERROR(VLOOKUP(CONCATENATE(B37,$A$2,$F$3),Table1RawData!$A$2:$AR$9038,6,FALSE)," ")</f>
        <v>Full</v>
      </c>
    </row>
    <row r="38" spans="1:6" x14ac:dyDescent="0.2">
      <c r="A38" s="13" t="s">
        <v>65</v>
      </c>
      <c r="B38" s="43" t="s">
        <v>42</v>
      </c>
      <c r="C38" s="18" t="str">
        <f>IFERROR(VLOOKUP(CONCATENATE(B38,$A$2,$C$3),Table1RawData!$A$2:$AR$9038,6,FALSE)," ")</f>
        <v xml:space="preserve"> </v>
      </c>
      <c r="D38" s="18" t="str">
        <f>IFERROR(VLOOKUP(CONCATENATE(B38,$A$2,$D$3),Table1RawData!$A$2:$AR$9038,6,FALSE)," ")</f>
        <v>Full</v>
      </c>
      <c r="E38" s="18" t="str">
        <f>IFERROR(VLOOKUP(CONCATENATE(B38,$A$2,$E$3),Table1RawData!$A$2:$AR$9038,6,FALSE)," ")</f>
        <v>Full</v>
      </c>
      <c r="F38" s="18" t="str">
        <f>IFERROR(VLOOKUP(CONCATENATE(B38,$A$2,$F$3),Table1RawData!$A$2:$AR$9038,6,FALSE)," ")</f>
        <v>Full</v>
      </c>
    </row>
    <row r="39" spans="1:6" x14ac:dyDescent="0.2">
      <c r="A39" s="13" t="s">
        <v>65</v>
      </c>
      <c r="B39" s="44" t="s">
        <v>175</v>
      </c>
      <c r="C39" s="18" t="str">
        <f>IFERROR(VLOOKUP(CONCATENATE(B39,$A$2,$C$3),Table1RawData!$A$2:$AR$9038,6,FALSE)," ")</f>
        <v xml:space="preserve"> </v>
      </c>
      <c r="D39" s="18" t="str">
        <f>IFERROR(VLOOKUP(CONCATENATE(B39,$A$2,$D$3),Table1RawData!$A$2:$AR$9038,6,FALSE)," ")</f>
        <v>Restricted</v>
      </c>
      <c r="E39" s="18" t="str">
        <f>IFERROR(VLOOKUP(CONCATENATE(B39,$A$2,$E$3),Table1RawData!$A$2:$AR$9038,6,FALSE)," ")</f>
        <v>Full</v>
      </c>
      <c r="F39" s="18" t="str">
        <f>IFERROR(VLOOKUP(CONCATENATE(B39,$A$2,$F$3),Table1RawData!$A$2:$AR$9038,6,FALSE)," ")</f>
        <v>Restricted</v>
      </c>
    </row>
    <row r="40" spans="1:6" x14ac:dyDescent="0.2">
      <c r="A40" s="13" t="s">
        <v>65</v>
      </c>
      <c r="B40" s="44" t="s">
        <v>43</v>
      </c>
      <c r="C40" s="18" t="str">
        <f>IFERROR(VLOOKUP(CONCATENATE(B40,$A$2,$C$3),Table1RawData!$A$2:$AR$9038,6,FALSE)," ")</f>
        <v xml:space="preserve"> </v>
      </c>
      <c r="D40" s="18" t="str">
        <f>IFERROR(VLOOKUP(CONCATENATE(B40,$A$2,$D$3),Table1RawData!$A$2:$AR$9038,6,FALSE)," ")</f>
        <v>Restricted</v>
      </c>
      <c r="E40" s="18" t="str">
        <f>IFERROR(VLOOKUP(CONCATENATE(B40,$A$2,$E$3),Table1RawData!$A$2:$AR$9038,6,FALSE)," ")</f>
        <v>Restricted</v>
      </c>
      <c r="F40" s="18" t="str">
        <f>IFERROR(VLOOKUP(CONCATENATE(B40,$A$2,$F$3),Table1RawData!$A$2:$AR$9038,6,FALSE)," ")</f>
        <v>Restricted</v>
      </c>
    </row>
    <row r="41" spans="1:6" x14ac:dyDescent="0.2">
      <c r="A41" s="13" t="s">
        <v>65</v>
      </c>
      <c r="B41" s="45" t="s">
        <v>44</v>
      </c>
      <c r="C41" s="18" t="str">
        <f>IFERROR(VLOOKUP(CONCATENATE(B41,$A$2,$C$3),Table1RawData!$A$2:$AR$9038,6,FALSE)," ")</f>
        <v xml:space="preserve"> </v>
      </c>
      <c r="D41" s="18" t="str">
        <f>IFERROR(VLOOKUP(CONCATENATE(B41,$A$2,$D$3),Table1RawData!$A$2:$AR$9038,6,FALSE)," ")</f>
        <v>Out of scope</v>
      </c>
      <c r="E41" s="18" t="str">
        <f>IFERROR(VLOOKUP(CONCATENATE(B41,$A$2,$E$3),Table1RawData!$A$2:$AR$9038,6,FALSE)," ")</f>
        <v>Out of scope</v>
      </c>
      <c r="F41" s="18" t="str">
        <f>IFERROR(VLOOKUP(CONCATENATE(B41,$A$2,$F$3),Table1RawData!$A$2:$AR$9038,6,FALSE)," ")</f>
        <v>Out of scope</v>
      </c>
    </row>
    <row r="42" spans="1:6" x14ac:dyDescent="0.2">
      <c r="A42" s="13" t="s">
        <v>65</v>
      </c>
      <c r="B42" s="44" t="s">
        <v>111</v>
      </c>
      <c r="C42" s="18" t="str">
        <f>IFERROR(VLOOKUP(CONCATENATE(B42,$A$2,$C$3),Table1RawData!$A$2:$AR$9038,6,FALSE)," ")</f>
        <v xml:space="preserve"> </v>
      </c>
      <c r="D42" s="18" t="str">
        <f>IFERROR(VLOOKUP(CONCATENATE(B42,$A$2,$D$3),Table1RawData!$A$2:$AR$9038,6,FALSE)," ")</f>
        <v>Restricted</v>
      </c>
      <c r="E42" s="18" t="str">
        <f>IFERROR(VLOOKUP(CONCATENATE(B42,$A$2,$E$3),Table1RawData!$A$2:$AR$9038,6,FALSE)," ")</f>
        <v>Out of scope</v>
      </c>
      <c r="F42" s="18" t="str">
        <f>IFERROR(VLOOKUP(CONCATENATE(B42,$A$2,$F$3),Table1RawData!$A$2:$AR$9038,6,FALSE)," ")</f>
        <v>Out of scope</v>
      </c>
    </row>
    <row r="43" spans="1:6" x14ac:dyDescent="0.2">
      <c r="A43" s="13" t="s">
        <v>65</v>
      </c>
      <c r="B43" s="44" t="s">
        <v>45</v>
      </c>
      <c r="C43" s="18" t="str">
        <f>IFERROR(VLOOKUP(CONCATENATE(B43,$A$2,$C$3),Table1RawData!$A$2:$AR$9038,6,FALSE)," ")</f>
        <v xml:space="preserve"> </v>
      </c>
      <c r="D43" s="18" t="str">
        <f>IFERROR(VLOOKUP(CONCATENATE(B43,$A$2,$D$3),Table1RawData!$A$2:$AR$9038,6,FALSE)," ")</f>
        <v>Restricted</v>
      </c>
      <c r="E43" s="18" t="str">
        <f>IFERROR(VLOOKUP(CONCATENATE(B43,$A$2,$E$3),Table1RawData!$A$2:$AR$9038,6,FALSE)," ")</f>
        <v>Out of scope</v>
      </c>
      <c r="F43" s="18" t="str">
        <f>IFERROR(VLOOKUP(CONCATENATE(B43,$A$2,$F$3),Table1RawData!$A$2:$AR$9038,6,FALSE)," ")</f>
        <v>Restricted</v>
      </c>
    </row>
    <row r="44" spans="1:6" x14ac:dyDescent="0.2">
      <c r="A44" s="13" t="s">
        <v>65</v>
      </c>
      <c r="B44" s="44" t="s">
        <v>110</v>
      </c>
      <c r="C44" s="18" t="str">
        <f>IFERROR(VLOOKUP(CONCATENATE(B44,$A$2,$C$3),Table1RawData!$A$2:$AR$9038,6,FALSE)," ")</f>
        <v xml:space="preserve"> </v>
      </c>
      <c r="D44" s="18" t="str">
        <f>IFERROR(VLOOKUP(CONCATENATE(B44,$A$2,$D$3),Table1RawData!$A$2:$AR$9038,6,FALSE)," ")</f>
        <v>Full</v>
      </c>
      <c r="E44" s="18" t="str">
        <f>IFERROR(VLOOKUP(CONCATENATE(B44,$A$2,$E$3),Table1RawData!$A$2:$AR$9038,6,FALSE)," ")</f>
        <v>Full</v>
      </c>
      <c r="F44" s="18" t="str">
        <f>IFERROR(VLOOKUP(CONCATENATE(B44,$A$2,$F$3),Table1RawData!$A$2:$AR$9038,6,FALSE)," ")</f>
        <v>Full</v>
      </c>
    </row>
    <row r="45" spans="1:6" x14ac:dyDescent="0.2">
      <c r="A45" s="13" t="s">
        <v>65</v>
      </c>
      <c r="B45" s="44" t="s">
        <v>46</v>
      </c>
      <c r="C45" s="18" t="str">
        <f>IFERROR(VLOOKUP(CONCATENATE(B45,$A$2,$C$3),Table1RawData!$A$2:$AR$9038,6,FALSE)," ")</f>
        <v xml:space="preserve"> </v>
      </c>
      <c r="D45" s="18" t="str">
        <f>IFERROR(VLOOKUP(CONCATENATE(B45,$A$2,$D$3),Table1RawData!$A$2:$AR$9038,6,FALSE)," ")</f>
        <v>Full</v>
      </c>
      <c r="E45" s="18" t="str">
        <f>IFERROR(VLOOKUP(CONCATENATE(B45,$A$2,$E$3),Table1RawData!$A$2:$AR$9038,6,FALSE)," ")</f>
        <v>Full</v>
      </c>
      <c r="F45" s="18" t="str">
        <f>IFERROR(VLOOKUP(CONCATENATE(B45,$A$2,$F$3),Table1RawData!$A$2:$AR$9038,6,FALSE)," ")</f>
        <v>Restricted</v>
      </c>
    </row>
    <row r="46" spans="1:6" x14ac:dyDescent="0.2">
      <c r="A46" s="13" t="s">
        <v>65</v>
      </c>
      <c r="B46" s="44" t="s">
        <v>47</v>
      </c>
      <c r="C46" s="18" t="str">
        <f>IFERROR(VLOOKUP(CONCATENATE(B46,$A$2,$C$3),Table1RawData!$A$2:$AR$9038,6,FALSE)," ")</f>
        <v xml:space="preserve"> </v>
      </c>
      <c r="D46" s="18" t="str">
        <f>IFERROR(VLOOKUP(CONCATENATE(B46,$A$2,$D$3),Table1RawData!$A$2:$AR$9038,6,FALSE)," ")</f>
        <v>Out of scope</v>
      </c>
      <c r="E46" s="18" t="str">
        <f>IFERROR(VLOOKUP(CONCATENATE(B46,$A$2,$E$3),Table1RawData!$A$2:$AR$9038,6,FALSE)," ")</f>
        <v>Out of scope</v>
      </c>
      <c r="F46" s="18" t="str">
        <f>IFERROR(VLOOKUP(CONCATENATE(B46,$A$2,$F$3),Table1RawData!$A$2:$AR$9038,6,FALSE)," ")</f>
        <v>Out of scope</v>
      </c>
    </row>
    <row r="47" spans="1:6" x14ac:dyDescent="0.2">
      <c r="A47" s="13" t="s">
        <v>65</v>
      </c>
      <c r="B47" s="44" t="s">
        <v>48</v>
      </c>
      <c r="C47" s="18" t="str">
        <f>IFERROR(VLOOKUP(CONCATENATE(B47,$A$2,$C$3),Table1RawData!$A$2:$AR$9038,6,FALSE)," ")</f>
        <v xml:space="preserve"> </v>
      </c>
      <c r="D47" s="18" t="str">
        <f>IFERROR(VLOOKUP(CONCATENATE(B47,$A$2,$D$3),Table1RawData!$A$2:$AR$9038,6,FALSE)," ")</f>
        <v>Full</v>
      </c>
      <c r="E47" s="18" t="str">
        <f>IFERROR(VLOOKUP(CONCATENATE(B47,$A$2,$E$3),Table1RawData!$A$2:$AR$9038,6,FALSE)," ")</f>
        <v>Full</v>
      </c>
      <c r="F47" s="18" t="str">
        <f>IFERROR(VLOOKUP(CONCATENATE(B47,$A$2,$F$3),Table1RawData!$A$2:$AR$9038,6,FALSE)," ")</f>
        <v>Full</v>
      </c>
    </row>
    <row r="48" spans="1:6" x14ac:dyDescent="0.2">
      <c r="A48" s="13" t="s">
        <v>65</v>
      </c>
      <c r="B48" s="43" t="s">
        <v>49</v>
      </c>
      <c r="C48" s="18" t="str">
        <f>IFERROR(VLOOKUP(CONCATENATE(B48,$A$2,$C$3),Table1RawData!$A$2:$AR$9038,6,FALSE)," ")</f>
        <v xml:space="preserve"> </v>
      </c>
      <c r="D48" s="18" t="str">
        <f>IFERROR(VLOOKUP(CONCATENATE(B48,$A$2,$D$3),Table1RawData!$A$2:$AR$9038,6,FALSE)," ")</f>
        <v>Full</v>
      </c>
      <c r="E48" s="18" t="str">
        <f>IFERROR(VLOOKUP(CONCATENATE(B48,$A$2,$E$3),Table1RawData!$A$2:$AR$9038,6,FALSE)," ")</f>
        <v>Full</v>
      </c>
      <c r="F48" s="18" t="str">
        <f>IFERROR(VLOOKUP(CONCATENATE(B48,$A$2,$F$3),Table1RawData!$A$2:$AR$9038,6,FALSE)," ")</f>
        <v>Restricted</v>
      </c>
    </row>
    <row r="49" spans="1:6" x14ac:dyDescent="0.2">
      <c r="A49" s="13" t="s">
        <v>65</v>
      </c>
      <c r="B49" s="43" t="s">
        <v>50</v>
      </c>
      <c r="C49" s="18" t="str">
        <f>IFERROR(VLOOKUP(CONCATENATE(B49,$A$2,$C$3),Table1RawData!$A$2:$AR$9038,6,FALSE)," ")</f>
        <v xml:space="preserve"> </v>
      </c>
      <c r="D49" s="18" t="str">
        <f>IFERROR(VLOOKUP(CONCATENATE(B49,$A$2,$D$3),Table1RawData!$A$2:$AR$9038,6,FALSE)," ")</f>
        <v>Full</v>
      </c>
      <c r="E49" s="18" t="str">
        <f>IFERROR(VLOOKUP(CONCATENATE(B49,$A$2,$E$3),Table1RawData!$A$2:$AR$9038,6,FALSE)," ")</f>
        <v>Full</v>
      </c>
      <c r="F49" s="18" t="str">
        <f>IFERROR(VLOOKUP(CONCATENATE(B49,$A$2,$F$3),Table1RawData!$A$2:$AR$9038,6,FALSE)," ")</f>
        <v>Full</v>
      </c>
    </row>
    <row r="50" spans="1:6" x14ac:dyDescent="0.2">
      <c r="A50" s="13" t="s">
        <v>66</v>
      </c>
      <c r="B50" s="42" t="s">
        <v>51</v>
      </c>
      <c r="C50" s="18" t="str">
        <f>IFERROR(VLOOKUP(CONCATENATE(B50,$A$2,$C$3),Table1RawData!$A$2:$AR$9038,6,FALSE)," ")</f>
        <v xml:space="preserve"> </v>
      </c>
      <c r="D50" s="18" t="str">
        <f>IFERROR(VLOOKUP(CONCATENATE(B50,$A$2,$D$3),Table1RawData!$A$2:$AR$9038,6,FALSE)," ")</f>
        <v>Restricted</v>
      </c>
      <c r="E50" s="18" t="str">
        <f>IFERROR(VLOOKUP(CONCATENATE(B50,$A$2,$E$3),Table1RawData!$A$2:$AR$9038,6,FALSE)," ")</f>
        <v>Out of scope</v>
      </c>
      <c r="F50" s="18" t="str">
        <f>IFERROR(VLOOKUP(CONCATENATE(B50,$A$2,$F$3),Table1RawData!$A$2:$AR$9038,6,FALSE)," ")</f>
        <v>Out of scope</v>
      </c>
    </row>
    <row r="51" spans="1:6" x14ac:dyDescent="0.2">
      <c r="A51" s="13" t="s">
        <v>66</v>
      </c>
      <c r="B51" s="41" t="s">
        <v>112</v>
      </c>
      <c r="C51" s="18" t="str">
        <f>IFERROR(VLOOKUP(CONCATENATE(B51,$A$2,$C$3),Table1RawData!$A$2:$AR$9038,6,FALSE)," ")</f>
        <v xml:space="preserve"> </v>
      </c>
      <c r="D51" s="18" t="str">
        <f>IFERROR(VLOOKUP(CONCATENATE(B51,$A$2,$D$3),Table1RawData!$A$2:$AR$9038,6,FALSE)," ")</f>
        <v>Full</v>
      </c>
      <c r="E51" s="18" t="str">
        <f>IFERROR(VLOOKUP(CONCATENATE(B51,$A$2,$E$3),Table1RawData!$A$2:$AR$9038,6,FALSE)," ")</f>
        <v>Full</v>
      </c>
      <c r="F51" s="18" t="str">
        <f>IFERROR(VLOOKUP(CONCATENATE(B51,$A$2,$F$3),Table1RawData!$A$2:$AR$9038,6,FALSE)," ")</f>
        <v>Full</v>
      </c>
    </row>
    <row r="52" spans="1:6" x14ac:dyDescent="0.2">
      <c r="A52" s="13" t="s">
        <v>66</v>
      </c>
      <c r="B52" s="41" t="s">
        <v>52</v>
      </c>
      <c r="C52" s="18" t="str">
        <f>IFERROR(VLOOKUP(CONCATENATE(B52,$A$2,$C$3),Table1RawData!$A$2:$AR$9038,6,FALSE)," ")</f>
        <v xml:space="preserve"> </v>
      </c>
      <c r="D52" s="18" t="str">
        <f>IFERROR(VLOOKUP(CONCATENATE(B52,$A$2,$D$3),Table1RawData!$A$2:$AR$9038,6,FALSE)," ")</f>
        <v>Full</v>
      </c>
      <c r="E52" s="18" t="str">
        <f>IFERROR(VLOOKUP(CONCATENATE(B52,$A$2,$E$3),Table1RawData!$A$2:$AR$9038,6,FALSE)," ")</f>
        <v>Full</v>
      </c>
      <c r="F52" s="18" t="str">
        <f>IFERROR(VLOOKUP(CONCATENATE(B52,$A$2,$F$3),Table1RawData!$A$2:$AR$9038,6,FALSE)," ")</f>
        <v>Full</v>
      </c>
    </row>
    <row r="53" spans="1:6" x14ac:dyDescent="0.2">
      <c r="A53" s="13" t="s">
        <v>66</v>
      </c>
      <c r="B53" s="42" t="s">
        <v>53</v>
      </c>
      <c r="C53" s="18" t="str">
        <f>IFERROR(VLOOKUP(CONCATENATE(B53,$A$2,$C$3),Table1RawData!$A$2:$AR$9038,6,FALSE)," ")</f>
        <v xml:space="preserve"> </v>
      </c>
      <c r="D53" s="18" t="str">
        <f>IFERROR(VLOOKUP(CONCATENATE(B53,$A$2,$D$3),Table1RawData!$A$2:$AR$9038,6,FALSE)," ")</f>
        <v>Out of scope</v>
      </c>
      <c r="E53" s="18" t="str">
        <f>IFERROR(VLOOKUP(CONCATENATE(B53,$A$2,$E$3),Table1RawData!$A$2:$AR$9038,6,FALSE)," ")</f>
        <v>Out of scope</v>
      </c>
      <c r="F53" s="18" t="str">
        <f>IFERROR(VLOOKUP(CONCATENATE(B53,$A$2,$F$3),Table1RawData!$A$2:$AR$9038,6,FALSE)," ")</f>
        <v>Out of scope</v>
      </c>
    </row>
    <row r="54" spans="1:6" x14ac:dyDescent="0.2">
      <c r="A54" s="13" t="s">
        <v>66</v>
      </c>
      <c r="B54" s="41" t="s">
        <v>181</v>
      </c>
      <c r="C54" s="18" t="str">
        <f>IFERROR(VLOOKUP(CONCATENATE(B54,$A$2,$C$3),Table1RawData!$A$2:$AR$9038,6,FALSE)," ")</f>
        <v xml:space="preserve"> </v>
      </c>
      <c r="D54" s="18" t="str">
        <f>IFERROR(VLOOKUP(CONCATENATE(B54,$A$2,$D$3),Table1RawData!$A$2:$AR$9038,6,FALSE)," ")</f>
        <v>Full</v>
      </c>
      <c r="E54" s="18" t="str">
        <f>IFERROR(VLOOKUP(CONCATENATE(B54,$A$2,$E$3),Table1RawData!$A$2:$AR$9038,6,FALSE)," ")</f>
        <v>Full</v>
      </c>
      <c r="F54" s="18" t="str">
        <f>IFERROR(VLOOKUP(CONCATENATE(B54,$A$2,$F$3),Table1RawData!$A$2:$AR$9038,6,FALSE)," ")</f>
        <v>Full</v>
      </c>
    </row>
    <row r="55" spans="1:6" x14ac:dyDescent="0.2">
      <c r="A55" s="13" t="s">
        <v>66</v>
      </c>
      <c r="B55" s="42" t="s">
        <v>54</v>
      </c>
      <c r="C55" s="18" t="str">
        <f>IFERROR(VLOOKUP(CONCATENATE(B55,$A$2,$C$3),Table1RawData!$A$2:$AR$9038,6,FALSE)," ")</f>
        <v xml:space="preserve"> </v>
      </c>
      <c r="D55" s="18" t="str">
        <f>IFERROR(VLOOKUP(CONCATENATE(B55,$A$2,$D$3),Table1RawData!$A$2:$AR$9038,6,FALSE)," ")</f>
        <v>Restricted</v>
      </c>
      <c r="E55" s="18" t="str">
        <f>IFERROR(VLOOKUP(CONCATENATE(B55,$A$2,$E$3),Table1RawData!$A$2:$AR$9038,6,FALSE)," ")</f>
        <v>Out of scope</v>
      </c>
      <c r="F55" s="18" t="str">
        <f>IFERROR(VLOOKUP(CONCATENATE(B55,$A$2,$F$3),Table1RawData!$A$2:$AR$9038,6,FALSE)," ")</f>
        <v>Out of scope</v>
      </c>
    </row>
    <row r="56" spans="1:6" x14ac:dyDescent="0.2">
      <c r="A56" s="13" t="s">
        <v>66</v>
      </c>
      <c r="B56" s="41" t="s">
        <v>182</v>
      </c>
      <c r="C56" s="18" t="str">
        <f>IFERROR(VLOOKUP(CONCATENATE(B56,$A$2,$C$3),Table1RawData!$A$2:$AR$9038,6,FALSE)," ")</f>
        <v xml:space="preserve"> </v>
      </c>
      <c r="D56" s="18" t="str">
        <f>IFERROR(VLOOKUP(CONCATENATE(B56,$A$2,$D$3),Table1RawData!$A$2:$AR$9038,6,FALSE)," ")</f>
        <v>Full</v>
      </c>
      <c r="E56" s="18" t="str">
        <f>IFERROR(VLOOKUP(CONCATENATE(B56,$A$2,$E$3),Table1RawData!$A$2:$AR$9038,6,FALSE)," ")</f>
        <v>Full</v>
      </c>
      <c r="F56" s="18" t="str">
        <f>IFERROR(VLOOKUP(CONCATENATE(B56,$A$2,$F$3),Table1RawData!$A$2:$AR$9038,6,FALSE)," ")</f>
        <v>Full</v>
      </c>
    </row>
    <row r="57" spans="1:6" x14ac:dyDescent="0.2">
      <c r="A57" s="13" t="s">
        <v>67</v>
      </c>
      <c r="B57" s="43" t="s">
        <v>170</v>
      </c>
      <c r="C57" s="18" t="str">
        <f>IFERROR(VLOOKUP(CONCATENATE(B57,$A$2,$C$3),Table1RawData!$A$2:$AR$9038,6,FALSE)," ")</f>
        <v xml:space="preserve"> </v>
      </c>
      <c r="D57" s="18" t="str">
        <f>IFERROR(VLOOKUP(CONCATENATE(B57,$A$2,$D$3),Table1RawData!$A$2:$AR$9038,6,FALSE)," ")</f>
        <v>Restricted</v>
      </c>
      <c r="E57" s="18" t="str">
        <f>IFERROR(VLOOKUP(CONCATENATE(B57,$A$2,$E$3),Table1RawData!$A$2:$AR$9038,6,FALSE)," ")</f>
        <v>Out of scope</v>
      </c>
      <c r="F57" s="18" t="str">
        <f>IFERROR(VLOOKUP(CONCATENATE(B57,$A$2,$F$3),Table1RawData!$A$2:$AR$9038,6,FALSE)," ")</f>
        <v>Out of scope</v>
      </c>
    </row>
    <row r="58" spans="1:6" x14ac:dyDescent="0.2">
      <c r="A58" s="13" t="s">
        <v>67</v>
      </c>
      <c r="B58" s="43" t="s">
        <v>55</v>
      </c>
      <c r="C58" s="18" t="str">
        <f>IFERROR(VLOOKUP(CONCATENATE(B58,$A$2,$C$3),Table1RawData!$A$2:$AR$9038,6,FALSE)," ")</f>
        <v xml:space="preserve"> </v>
      </c>
      <c r="D58" s="18" t="str">
        <f>IFERROR(VLOOKUP(CONCATENATE(B58,$A$2,$D$3),Table1RawData!$A$2:$AR$9038,6,FALSE)," ")</f>
        <v>Full</v>
      </c>
      <c r="E58" s="18" t="str">
        <f>IFERROR(VLOOKUP(CONCATENATE(B58,$A$2,$E$3),Table1RawData!$A$2:$AR$9038,6,FALSE)," ")</f>
        <v>Full</v>
      </c>
      <c r="F58" s="18" t="str">
        <f>IFERROR(VLOOKUP(CONCATENATE(B58,$A$2,$F$3),Table1RawData!$A$2:$AR$9038,6,FALSE)," ")</f>
        <v>Full</v>
      </c>
    </row>
    <row r="59" spans="1:6" x14ac:dyDescent="0.2">
      <c r="A59" s="13" t="s">
        <v>67</v>
      </c>
      <c r="B59" s="43" t="s">
        <v>56</v>
      </c>
      <c r="C59" s="18" t="str">
        <f>IFERROR(VLOOKUP(CONCATENATE(B59,$A$2,$C$3),Table1RawData!$A$2:$AR$9038,6,FALSE)," ")</f>
        <v xml:space="preserve"> </v>
      </c>
      <c r="D59" s="18" t="str">
        <f>IFERROR(VLOOKUP(CONCATENATE(B59,$A$2,$D$3),Table1RawData!$A$2:$AR$9038,6,FALSE)," ")</f>
        <v>Out of scope</v>
      </c>
      <c r="E59" s="18" t="str">
        <f>IFERROR(VLOOKUP(CONCATENATE(B59,$A$2,$E$3),Table1RawData!$A$2:$AR$9038,6,FALSE)," ")</f>
        <v>Out of scope</v>
      </c>
      <c r="F59" s="18" t="str">
        <f>IFERROR(VLOOKUP(CONCATENATE(B59,$A$2,$F$3),Table1RawData!$A$2:$AR$9038,6,FALSE)," ")</f>
        <v>Out of scope</v>
      </c>
    </row>
    <row r="60" spans="1:6" x14ac:dyDescent="0.2">
      <c r="A60" s="13" t="s">
        <v>67</v>
      </c>
      <c r="B60" s="43" t="s">
        <v>57</v>
      </c>
      <c r="C60" s="18" t="str">
        <f>IFERROR(VLOOKUP(CONCATENATE(B60,$A$2,$C$3),Table1RawData!$A$2:$AR$9038,6,FALSE)," ")</f>
        <v xml:space="preserve"> </v>
      </c>
      <c r="D60" s="18" t="str">
        <f>IFERROR(VLOOKUP(CONCATENATE(B60,$A$2,$D$3),Table1RawData!$A$2:$AR$9038,6,FALSE)," ")</f>
        <v>Out of scope</v>
      </c>
      <c r="E60" s="18" t="str">
        <f>IFERROR(VLOOKUP(CONCATENATE(B60,$A$2,$E$3),Table1RawData!$A$2:$AR$9038,6,FALSE)," ")</f>
        <v>Out of scope</v>
      </c>
      <c r="F60" s="18" t="str">
        <f>IFERROR(VLOOKUP(CONCATENATE(B60,$A$2,$F$3),Table1RawData!$A$2:$AR$9038,6,FALSE)," ")</f>
        <v>Out of scope</v>
      </c>
    </row>
    <row r="61" spans="1:6" x14ac:dyDescent="0.2">
      <c r="A61" s="13" t="s">
        <v>67</v>
      </c>
      <c r="B61" s="43" t="s">
        <v>58</v>
      </c>
      <c r="C61" s="18" t="str">
        <f>IFERROR(VLOOKUP(CONCATENATE(B61,$A$2,$C$3),Table1RawData!$A$2:$AR$9038,6,FALSE)," ")</f>
        <v xml:space="preserve"> </v>
      </c>
      <c r="D61" s="18" t="str">
        <f>IFERROR(VLOOKUP(CONCATENATE(B61,$A$2,$D$3),Table1RawData!$A$2:$AR$9038,6,FALSE)," ")</f>
        <v>Out of scope</v>
      </c>
      <c r="E61" s="18" t="str">
        <f>IFERROR(VLOOKUP(CONCATENATE(B61,$A$2,$E$3),Table1RawData!$A$2:$AR$9038,6,FALSE)," ")</f>
        <v>Restricted</v>
      </c>
      <c r="F61" s="18" t="str">
        <f>IFERROR(VLOOKUP(CONCATENATE(B61,$A$2,$F$3),Table1RawData!$A$2:$AR$9038,6,FALSE)," ")</f>
        <v>Out of scope</v>
      </c>
    </row>
    <row r="62" spans="1:6" x14ac:dyDescent="0.2">
      <c r="A62" s="13" t="s">
        <v>67</v>
      </c>
      <c r="B62" s="43" t="s">
        <v>59</v>
      </c>
      <c r="C62" s="18" t="str">
        <f>IFERROR(VLOOKUP(CONCATENATE(B62,$A$2,$C$3),Table1RawData!$A$2:$AR$9038,6,FALSE)," ")</f>
        <v xml:space="preserve"> </v>
      </c>
      <c r="D62" s="18" t="str">
        <f>IFERROR(VLOOKUP(CONCATENATE(B62,$A$2,$D$3),Table1RawData!$A$2:$AR$9038,6,FALSE)," ")</f>
        <v>Out of scope</v>
      </c>
      <c r="E62" s="18" t="str">
        <f>IFERROR(VLOOKUP(CONCATENATE(B62,$A$2,$E$3),Table1RawData!$A$2:$AR$9038,6,FALSE)," ")</f>
        <v>Out of scope</v>
      </c>
      <c r="F62" s="18" t="str">
        <f>IFERROR(VLOOKUP(CONCATENATE(B62,$A$2,$F$3),Table1RawData!$A$2:$AR$9038,6,FALSE)," ")</f>
        <v>Out of scope</v>
      </c>
    </row>
    <row r="63" spans="1:6" x14ac:dyDescent="0.2">
      <c r="A63" s="13" t="s">
        <v>67</v>
      </c>
      <c r="B63" s="43" t="s">
        <v>60</v>
      </c>
      <c r="C63" s="18" t="str">
        <f>IFERROR(VLOOKUP(CONCATENATE(B63,$A$2,$C$3),Table1RawData!$A$2:$AR$9038,6,FALSE)," ")</f>
        <v xml:space="preserve"> </v>
      </c>
      <c r="D63" s="18" t="str">
        <f>IFERROR(VLOOKUP(CONCATENATE(B63,$A$2,$D$3),Table1RawData!$A$2:$AR$9038,6,FALSE)," ")</f>
        <v>Restricted</v>
      </c>
      <c r="E63" s="18" t="str">
        <f>IFERROR(VLOOKUP(CONCATENATE(B63,$A$2,$E$3),Table1RawData!$A$2:$AR$9038,6,FALSE)," ")</f>
        <v>Out of scope</v>
      </c>
      <c r="F63" s="18" t="str">
        <f>IFERROR(VLOOKUP(CONCATENATE(B63,$A$2,$F$3),Table1RawData!$A$2:$AR$9038,6,FALSE)," ")</f>
        <v>Out of scope</v>
      </c>
    </row>
    <row r="64" spans="1:6" x14ac:dyDescent="0.2">
      <c r="A64" s="13" t="s">
        <v>67</v>
      </c>
      <c r="B64" s="43" t="s">
        <v>61</v>
      </c>
      <c r="C64" s="18" t="str">
        <f>IFERROR(VLOOKUP(CONCATENATE(B64,$A$2,$C$3),Table1RawData!$A$2:$AR$9038,6,FALSE)," ")</f>
        <v xml:space="preserve"> </v>
      </c>
      <c r="D64" s="18" t="str">
        <f>IFERROR(VLOOKUP(CONCATENATE(B64,$A$2,$D$3),Table1RawData!$A$2:$AR$9038,6,FALSE)," ")</f>
        <v>Out of scope</v>
      </c>
      <c r="E64" s="18" t="str">
        <f>IFERROR(VLOOKUP(CONCATENATE(B64,$A$2,$E$3),Table1RawData!$A$2:$AR$9038,6,FALSE)," ")</f>
        <v>Out of scope</v>
      </c>
      <c r="F64" s="18" t="str">
        <f>IFERROR(VLOOKUP(CONCATENATE(B64,$A$2,$F$3),Table1RawData!$A$2:$AR$9038,6,FALSE)," ")</f>
        <v>Out of scope</v>
      </c>
    </row>
    <row r="65" spans="1:6" x14ac:dyDescent="0.2">
      <c r="A65" s="13" t="s">
        <v>67</v>
      </c>
      <c r="B65" s="43" t="s">
        <v>62</v>
      </c>
      <c r="C65" s="18" t="str">
        <f>IFERROR(VLOOKUP(CONCATENATE(B65,$A$2,$C$3),Table1RawData!$A$2:$AR$9038,6,FALSE)," ")</f>
        <v xml:space="preserve"> </v>
      </c>
      <c r="D65" s="18" t="str">
        <f>IFERROR(VLOOKUP(CONCATENATE(B65,$A$2,$D$3),Table1RawData!$A$2:$AR$9038,6,FALSE)," ")</f>
        <v>Out of scope</v>
      </c>
      <c r="E65" s="18" t="str">
        <f>IFERROR(VLOOKUP(CONCATENATE(B65,$A$2,$E$3),Table1RawData!$A$2:$AR$9038,6,FALSE)," ")</f>
        <v>Out of scope</v>
      </c>
      <c r="F65" s="18" t="str">
        <f>IFERROR(VLOOKUP(CONCATENATE(B65,$A$2,$F$3),Table1RawData!$A$2:$AR$9038,6,FALSE)," ")</f>
        <v>Out of scope</v>
      </c>
    </row>
    <row r="66" spans="1:6" x14ac:dyDescent="0.2">
      <c r="A66" s="13" t="s">
        <v>67</v>
      </c>
      <c r="B66" s="43" t="s">
        <v>63</v>
      </c>
      <c r="C66" s="18" t="str">
        <f>IFERROR(VLOOKUP(CONCATENATE(B66,$A$2,$C$3),Table1RawData!$A$2:$AR$9038,6,FALSE)," ")</f>
        <v xml:space="preserve"> </v>
      </c>
      <c r="D66" s="18" t="str">
        <f>IFERROR(VLOOKUP(CONCATENATE(B66,$A$2,$D$3),Table1RawData!$A$2:$AR$9038,6,FALSE)," ")</f>
        <v>Out of scope</v>
      </c>
      <c r="E66" s="18" t="str">
        <f>IFERROR(VLOOKUP(CONCATENATE(B66,$A$2,$E$3),Table1RawData!$A$2:$AR$9038,6,FALSE)," ")</f>
        <v>—</v>
      </c>
      <c r="F66" s="18" t="str">
        <f>IFERROR(VLOOKUP(CONCATENATE(B66,$A$2,$F$3),Table1RawData!$A$2:$AR$9038,6,FALSE)," ")</f>
        <v>Out of scope</v>
      </c>
    </row>
    <row r="67" spans="1:6" x14ac:dyDescent="0.2">
      <c r="A67" s="13" t="s">
        <v>67</v>
      </c>
      <c r="B67" s="44" t="s">
        <v>183</v>
      </c>
      <c r="C67" s="18" t="str">
        <f>IFERROR(VLOOKUP(CONCATENATE(B67,$A$2,$C$3),Table1RawData!$A$2:$AR$9038,6,FALSE)," ")</f>
        <v xml:space="preserve"> </v>
      </c>
      <c r="D67" s="18" t="str">
        <f>IFERROR(VLOOKUP(CONCATENATE(B67,$A$2,$D$3),Table1RawData!$A$2:$AR$9038,6,FALSE)," ")</f>
        <v>Restricted</v>
      </c>
      <c r="E67" s="18" t="str">
        <f>IFERROR(VLOOKUP(CONCATENATE(B67,$A$2,$E$3),Table1RawData!$A$2:$AR$9038,6,FALSE)," ")</f>
        <v>Restricted</v>
      </c>
      <c r="F67" s="18" t="str">
        <f>IFERROR(VLOOKUP(CONCATENATE(B67,$A$2,$F$3),Table1RawData!$A$2:$AR$9038,6,FALSE)," ")</f>
        <v>Restricted</v>
      </c>
    </row>
  </sheetData>
  <autoFilter ref="A1:F67" xr:uid="{79358861-CA82-47A5-A1D2-CEE82625C1C0}"/>
  <dataValidations count="1">
    <dataValidation allowBlank="1" showErrorMessage="1" sqref="B24 B58:B66 B21:B22" xr:uid="{316F589E-936C-4A52-9C26-DDC642AADC68}"/>
  </dataValidations>
  <pageMargins left="0.7" right="0.7" top="0.75" bottom="0.75" header="0.3" footer="0.3"/>
  <pageSetup orientation="portrait" horizontalDpi="1200" verticalDpi="1200" r:id="rId1"/>
  <headerFooter>
    <oddFooter>&amp;L&amp;L&amp;"Arial"&amp;9© 2022 CIHI&amp;R&amp;R&amp;"Arial"&amp;9&amp;P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AA073-9B3A-4C16-9768-C7AB78AB61F3}">
  <sheetPr codeName="Sheet2"/>
  <dimension ref="A1:C23"/>
  <sheetViews>
    <sheetView showGridLines="0" zoomScaleNormal="100" zoomScaleSheetLayoutView="100" workbookViewId="0"/>
  </sheetViews>
  <sheetFormatPr defaultColWidth="0" defaultRowHeight="14.25" zeroHeight="1" x14ac:dyDescent="0.2"/>
  <cols>
    <col min="1" max="1" width="86.625" style="35" customWidth="1"/>
    <col min="2" max="3" width="0" style="35" hidden="1" customWidth="1"/>
    <col min="4" max="16384" width="7.75" style="35" hidden="1"/>
  </cols>
  <sheetData>
    <row r="1" spans="1:3" ht="50.1" customHeight="1" x14ac:dyDescent="0.2">
      <c r="A1" s="46" t="s">
        <v>100</v>
      </c>
    </row>
    <row r="2" spans="1:3" ht="39.950000000000003" customHeight="1" x14ac:dyDescent="0.2">
      <c r="A2" s="102" t="s">
        <v>101</v>
      </c>
    </row>
    <row r="3" spans="1:3" ht="45" customHeight="1" x14ac:dyDescent="0.2">
      <c r="A3" s="257" t="s">
        <v>248</v>
      </c>
    </row>
    <row r="4" spans="1:3" ht="39.950000000000003" customHeight="1" x14ac:dyDescent="0.2">
      <c r="A4" s="103" t="s">
        <v>178</v>
      </c>
    </row>
    <row r="5" spans="1:3" ht="306.75" customHeight="1" x14ac:dyDescent="0.2">
      <c r="A5" s="257" t="s">
        <v>249</v>
      </c>
      <c r="C5" s="104"/>
    </row>
    <row r="6" spans="1:3" ht="178.5" customHeight="1" x14ac:dyDescent="0.2">
      <c r="A6" s="131" t="s">
        <v>245</v>
      </c>
      <c r="C6" s="104"/>
    </row>
    <row r="7" spans="1:3" ht="21" customHeight="1" x14ac:dyDescent="0.2">
      <c r="A7" s="49" t="s">
        <v>119</v>
      </c>
    </row>
    <row r="8" spans="1:3" ht="132" customHeight="1" x14ac:dyDescent="0.2">
      <c r="A8" s="53" t="s">
        <v>233</v>
      </c>
    </row>
    <row r="9" spans="1:3" ht="39.950000000000003" customHeight="1" x14ac:dyDescent="0.2">
      <c r="A9" s="48" t="s">
        <v>159</v>
      </c>
    </row>
    <row r="10" spans="1:3" ht="105" customHeight="1" x14ac:dyDescent="0.2">
      <c r="A10" s="259" t="s">
        <v>250</v>
      </c>
    </row>
    <row r="11" spans="1:3" ht="120" customHeight="1" x14ac:dyDescent="0.2">
      <c r="A11" s="259" t="s">
        <v>253</v>
      </c>
    </row>
    <row r="12" spans="1:3" ht="105" customHeight="1" x14ac:dyDescent="0.2">
      <c r="A12" s="54" t="s">
        <v>127</v>
      </c>
    </row>
    <row r="13" spans="1:3" ht="30" customHeight="1" x14ac:dyDescent="0.2">
      <c r="A13" s="49" t="s">
        <v>102</v>
      </c>
    </row>
    <row r="14" spans="1:3" ht="39.950000000000003" customHeight="1" x14ac:dyDescent="0.2">
      <c r="A14" s="50" t="s">
        <v>120</v>
      </c>
    </row>
    <row r="15" spans="1:3" ht="45" customHeight="1" x14ac:dyDescent="0.2">
      <c r="A15" s="131" t="s">
        <v>210</v>
      </c>
    </row>
    <row r="16" spans="1:3" s="205" customFormat="1" ht="39.950000000000003" customHeight="1" x14ac:dyDescent="0.2">
      <c r="A16" s="204" t="s">
        <v>179</v>
      </c>
    </row>
    <row r="17" spans="1:1" ht="105" customHeight="1" x14ac:dyDescent="0.2">
      <c r="A17" s="55" t="s">
        <v>211</v>
      </c>
    </row>
    <row r="18" spans="1:1" ht="39.950000000000003" customHeight="1" x14ac:dyDescent="0.2">
      <c r="A18" s="50" t="s">
        <v>121</v>
      </c>
    </row>
    <row r="19" spans="1:1" ht="35.1" customHeight="1" x14ac:dyDescent="0.2">
      <c r="A19" s="51" t="s">
        <v>180</v>
      </c>
    </row>
    <row r="20" spans="1:1" ht="35.1" customHeight="1" x14ac:dyDescent="0.2">
      <c r="A20" s="52" t="s">
        <v>212</v>
      </c>
    </row>
    <row r="21" spans="1:1" ht="18.95" customHeight="1" x14ac:dyDescent="0.2">
      <c r="A21" s="131" t="s">
        <v>251</v>
      </c>
    </row>
    <row r="22" spans="1:1" ht="35.1" customHeight="1" x14ac:dyDescent="0.2">
      <c r="A22" s="52" t="s">
        <v>252</v>
      </c>
    </row>
    <row r="23" spans="1:1" x14ac:dyDescent="0.2">
      <c r="A23" s="254" t="s">
        <v>103</v>
      </c>
    </row>
  </sheetData>
  <hyperlinks>
    <hyperlink ref="A19" r:id="rId1" display="1. Almost, Joan; Canadian Nurses Association. Regulated nursing in Canada: The landscape in 2021. 2021." xr:uid="{DCE8AC0B-9309-487E-A558-30E574D2E748}"/>
    <hyperlink ref="A22" r:id="rId2" display="4. Registered Psychiatric Nurse Regulators of Canada. Registered Psychiatric Nurse Entry-Level Competencies (PDF). 2014." xr:uid="{44E54171-4D28-4F40-A394-DEF34EBBC4C1}"/>
    <hyperlink ref="A21" r:id="rId3" xr:uid="{50325ABE-FD6F-47C0-B860-E2FE4F314373}"/>
    <hyperlink ref="A15" r:id="rId4" display="For additional context and information regarding data on scopes of practice, please refer to Health Workforce Scopes of Practice - Interpretive Notes on CIHI's website: cihi.ca " xr:uid="{7C3D2AEB-EA51-4F14-92BC-FB6023BFB9AC}"/>
    <hyperlink ref="A20" r:id="rId5" xr:uid="{BE8EAA0F-1086-4FAE-BA2D-381A1AA7D050}"/>
    <hyperlink ref="A6" r:id="rId6" display="https://www.cihi.ca/en" xr:uid="{92D28B5E-246C-4C0E-A5D3-AC0DAEFCA8EA}"/>
  </hyperlinks>
  <pageMargins left="0.7" right="0.7" top="0.75" bottom="0.75" header="0.3" footer="0.3"/>
  <pageSetup orientation="portrait" r:id="rId7"/>
  <headerFooter>
    <oddFooter>&amp;L&amp;L&amp;"Arial"&amp;9© 2022 CIHI&amp;R&amp;R&amp;"Arial"&amp;9&amp;P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E3CB8-E027-454B-8CBC-6819F53C459B}">
  <sheetPr codeName="Sheet3"/>
  <dimension ref="A1:A7"/>
  <sheetViews>
    <sheetView showGridLines="0" zoomScaleNormal="100" zoomScaleSheetLayoutView="100" workbookViewId="0"/>
  </sheetViews>
  <sheetFormatPr defaultColWidth="0" defaultRowHeight="14.25" zeroHeight="1" x14ac:dyDescent="0.2"/>
  <cols>
    <col min="1" max="1" width="86.625" style="36" customWidth="1"/>
    <col min="2" max="16384" width="8" style="35" hidden="1"/>
  </cols>
  <sheetData>
    <row r="1" spans="1:1" ht="45" customHeight="1" x14ac:dyDescent="0.2">
      <c r="A1" s="136" t="s">
        <v>104</v>
      </c>
    </row>
    <row r="2" spans="1:1" ht="20.100000000000001" customHeight="1" x14ac:dyDescent="0.2">
      <c r="A2" s="137" t="s">
        <v>166</v>
      </c>
    </row>
    <row r="3" spans="1:1" ht="20.100000000000001" customHeight="1" x14ac:dyDescent="0.2">
      <c r="A3" s="137" t="s">
        <v>167</v>
      </c>
    </row>
    <row r="4" spans="1:1" s="260" customFormat="1" ht="20.100000000000001" customHeight="1" x14ac:dyDescent="0.2">
      <c r="A4" s="194" t="s">
        <v>263</v>
      </c>
    </row>
    <row r="5" spans="1:1" ht="20.100000000000001" customHeight="1" x14ac:dyDescent="0.2">
      <c r="A5" s="194" t="s">
        <v>264</v>
      </c>
    </row>
    <row r="6" spans="1:1" ht="20.100000000000001" customHeight="1" x14ac:dyDescent="0.2">
      <c r="A6" s="194" t="s">
        <v>265</v>
      </c>
    </row>
    <row r="7" spans="1:1" x14ac:dyDescent="0.2">
      <c r="A7" s="255" t="s">
        <v>99</v>
      </c>
    </row>
  </sheetData>
  <hyperlinks>
    <hyperlink ref="A6" location="'LPN data'!A1" display="Table 6  Scopes of practice for licensed practical nurses in Canada, by province/territory, 2021" xr:uid="{561B6F23-B43B-4E4C-803B-1E16BF281B60}"/>
    <hyperlink ref="A5" location="'RPN data'!A1" display="Table 5  Scopes of practice for registered psychiatric nurses in Canada, by province, 2021" xr:uid="{91968DC8-A036-41A0-83A3-FCE7873EF703}"/>
    <hyperlink ref="A4" location="'RN data'!A1" display="Table 4  Scopes of practice for registered nurses in Canada, by province, 2021" xr:uid="{734839A3-6AB0-4C2B-B83E-63871EC2BF3D}"/>
    <hyperlink ref="A3" location="'By provider type'!A1" display="Table 2 Scopes of practice for selected health professionals (interactive, by provider type), 2021" xr:uid="{23D3B3E6-EB82-4FB1-B6D1-105099F72DC9}"/>
    <hyperlink ref="A2" location="'By jurisdiction'!A1" display="Table 1 Scopes of practice for selected health professionals (interactive, by province/territory), 2021" xr:uid="{06FFF97B-E0EA-40DA-8198-6C570E31ECE9}"/>
  </hyperlinks>
  <pageMargins left="0.7" right="0.7" top="0.75" bottom="0.75" header="0.3" footer="0.3"/>
  <pageSetup orientation="portrait" r:id="rId1"/>
  <headerFooter>
    <oddFooter>&amp;L&amp;L&amp;"Arial"&amp;9© 2022 CIHI&amp;R&amp;R&amp;"Arial"&amp;9&amp;P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DB17A-2311-44CD-9C99-104EDD9C4A22}">
  <sheetPr codeName="Sheet14">
    <pageSetUpPr fitToPage="1"/>
  </sheetPr>
  <dimension ref="A1:O102"/>
  <sheetViews>
    <sheetView showGridLines="0" topLeftCell="A2" zoomScaleNormal="100" zoomScaleSheetLayoutView="100" workbookViewId="0">
      <selection sqref="A1:E1"/>
    </sheetView>
  </sheetViews>
  <sheetFormatPr defaultColWidth="0" defaultRowHeight="48" customHeight="1" zeroHeight="1" x14ac:dyDescent="0.2"/>
  <cols>
    <col min="1" max="1" width="40.75" customWidth="1"/>
    <col min="2" max="2" width="49.625" customWidth="1"/>
    <col min="3" max="4" width="33.625" customWidth="1"/>
    <col min="5" max="5" width="33" customWidth="1"/>
    <col min="6" max="15" width="0" hidden="1" customWidth="1"/>
    <col min="16" max="16384" width="8" hidden="1"/>
  </cols>
  <sheetData>
    <row r="1" spans="1:6" s="203" customFormat="1" ht="18.75" hidden="1" customHeight="1" x14ac:dyDescent="0.2">
      <c r="A1" s="264" t="s">
        <v>256</v>
      </c>
      <c r="B1" s="264"/>
      <c r="C1" s="264"/>
      <c r="D1" s="264"/>
      <c r="E1" s="264"/>
    </row>
    <row r="2" spans="1:6" ht="24" customHeight="1" x14ac:dyDescent="0.2">
      <c r="A2" s="62" t="s">
        <v>0</v>
      </c>
      <c r="B2" s="35"/>
      <c r="C2" s="35"/>
      <c r="D2" s="35"/>
      <c r="E2" s="35"/>
    </row>
    <row r="3" spans="1:6" ht="39.950000000000003" customHeight="1" x14ac:dyDescent="0.2">
      <c r="A3" s="38" t="str">
        <f>CONCATENATE("Scopes of practice for selected health professionals in ",A6,", 2021")</f>
        <v>Scopes of practice for selected health professionals in Saskatchewan, 2021</v>
      </c>
      <c r="B3" s="35"/>
      <c r="C3" s="35"/>
      <c r="D3" s="35"/>
      <c r="E3" s="35"/>
    </row>
    <row r="4" spans="1:6" ht="26.1" customHeight="1" x14ac:dyDescent="0.2">
      <c r="A4" s="159" t="s">
        <v>161</v>
      </c>
      <c r="B4" s="35"/>
      <c r="C4" s="35"/>
      <c r="D4" s="35"/>
      <c r="E4" s="35"/>
    </row>
    <row r="5" spans="1:6" ht="15.75" customHeight="1" x14ac:dyDescent="0.2">
      <c r="A5" s="7" t="s">
        <v>129</v>
      </c>
      <c r="C5" s="36"/>
      <c r="D5" s="36"/>
      <c r="E5" s="35"/>
    </row>
    <row r="6" spans="1:6" ht="29.1" customHeight="1" x14ac:dyDescent="0.25">
      <c r="A6" s="8" t="s">
        <v>18</v>
      </c>
      <c r="B6" s="37"/>
      <c r="C6" s="36"/>
      <c r="D6" s="36"/>
      <c r="E6" s="35"/>
    </row>
    <row r="7" spans="1:6" ht="28.5" customHeight="1" x14ac:dyDescent="0.2">
      <c r="A7" s="107" t="s">
        <v>163</v>
      </c>
      <c r="B7" s="35"/>
      <c r="C7" s="35"/>
      <c r="D7" s="35"/>
      <c r="E7" s="35"/>
    </row>
    <row r="8" spans="1:6" ht="28.5" customHeight="1" x14ac:dyDescent="0.2">
      <c r="A8" s="34" t="str">
        <f>CONCATENATE("Figures 1 to 3  Number of activities identifed as full, restricted or out of scope for health professionals in ",A6,", 2021")</f>
        <v>Figures 1 to 3  Number of activities identifed as full, restricted or out of scope for health professionals in Saskatchewan, 2021</v>
      </c>
      <c r="B8" s="35"/>
      <c r="C8" s="35"/>
      <c r="D8" s="35"/>
      <c r="E8" s="35"/>
    </row>
    <row r="9" spans="1:6" ht="272.85000000000002" customHeight="1" x14ac:dyDescent="0.2">
      <c r="A9" s="151" t="s">
        <v>176</v>
      </c>
      <c r="B9" s="35"/>
      <c r="C9" s="35"/>
      <c r="D9" s="35"/>
      <c r="E9" s="35"/>
    </row>
    <row r="10" spans="1:6" ht="30" customHeight="1" x14ac:dyDescent="0.2">
      <c r="A10" s="265" t="str">
        <f>CONCATENATE("Table 1 Scopes of practice for selected health professionals in ",A6,", 2021")</f>
        <v>Table 1 Scopes of practice for selected health professionals in Saskatchewan, 2021</v>
      </c>
      <c r="B10" s="265"/>
      <c r="C10" s="265"/>
      <c r="D10" s="265"/>
      <c r="E10" s="265"/>
      <c r="F10" s="35"/>
    </row>
    <row r="11" spans="1:6" ht="15" customHeight="1" x14ac:dyDescent="0.2">
      <c r="A11" s="214" t="s">
        <v>70</v>
      </c>
      <c r="B11" s="215" t="s">
        <v>71</v>
      </c>
      <c r="C11" s="217" t="s">
        <v>106</v>
      </c>
      <c r="D11" s="216" t="s">
        <v>107</v>
      </c>
      <c r="E11" s="218" t="s">
        <v>108</v>
      </c>
    </row>
    <row r="12" spans="1:6" ht="15" customHeight="1" x14ac:dyDescent="0.2">
      <c r="A12" s="138" t="s">
        <v>64</v>
      </c>
      <c r="B12" s="25" t="s">
        <v>118</v>
      </c>
      <c r="C12" s="219" t="str">
        <f>IFERROR(VLOOKUP(CONCATENATE($B12,$A$6,$C$11),Table1RawData!$A$2:$AR$9038,6,FALSE)," ")</f>
        <v>Full</v>
      </c>
      <c r="D12" s="220" t="str">
        <f>IFERROR(VLOOKUP(CONCATENATE($B12,$A$6,$D$11),Table1RawData!$A$2:$AR$9038,6,FALSE)," ")</f>
        <v>Full</v>
      </c>
      <c r="E12" s="221" t="str">
        <f>IFERROR(VLOOKUP(CONCATENATE($B12,$A$6,$E$11),Table1RawData!$A$2:$AR$9038,6,FALSE)," ")</f>
        <v>Full</v>
      </c>
    </row>
    <row r="13" spans="1:6" ht="15" customHeight="1" x14ac:dyDescent="0.2">
      <c r="A13" s="30" t="s">
        <v>64</v>
      </c>
      <c r="B13" s="25" t="s">
        <v>5</v>
      </c>
      <c r="C13" s="219" t="str">
        <f>IFERROR(VLOOKUP(CONCATENATE($B13,$A$6,$C$11),Table1RawData!$A$2:$AR$9038,6,FALSE)," ")</f>
        <v>Full</v>
      </c>
      <c r="D13" s="220" t="str">
        <f>IFERROR(VLOOKUP(CONCATENATE($B13,$A$6,$D$11),Table1RawData!$A$2:$AR$9038,6,FALSE)," ")</f>
        <v>Full</v>
      </c>
      <c r="E13" s="221" t="str">
        <f>IFERROR(VLOOKUP(CONCATENATE($B13,$A$6,$E$11),Table1RawData!$A$2:$AR$9038,6,FALSE)," ")</f>
        <v>Full</v>
      </c>
    </row>
    <row r="14" spans="1:6" ht="15" customHeight="1" x14ac:dyDescent="0.2">
      <c r="A14" s="30" t="s">
        <v>64</v>
      </c>
      <c r="B14" s="25" t="s">
        <v>117</v>
      </c>
      <c r="C14" s="219" t="str">
        <f>IFERROR(VLOOKUP(CONCATENATE($B14,$A$6,$C$11),Table1RawData!$A$2:$AR$9038,6,FALSE)," ")</f>
        <v>Full</v>
      </c>
      <c r="D14" s="220" t="str">
        <f>IFERROR(VLOOKUP(CONCATENATE($B14,$A$6,$D$11),Table1RawData!$A$2:$AR$9038,6,FALSE)," ")</f>
        <v>Full</v>
      </c>
      <c r="E14" s="221" t="str">
        <f>IFERROR(VLOOKUP(CONCATENATE($B14,$A$6,$E$11),Table1RawData!$A$2:$AR$9038,6,FALSE)," ")</f>
        <v>Full</v>
      </c>
    </row>
    <row r="15" spans="1:6" ht="15" customHeight="1" x14ac:dyDescent="0.2">
      <c r="A15" s="30" t="s">
        <v>64</v>
      </c>
      <c r="B15" s="25" t="s">
        <v>10</v>
      </c>
      <c r="C15" s="219" t="str">
        <f>IFERROR(VLOOKUP(CONCATENATE($B15,$A$6,$C$11),Table1RawData!$A$2:$AR$9038,6,FALSE)," ")</f>
        <v>Full</v>
      </c>
      <c r="D15" s="220" t="str">
        <f>IFERROR(VLOOKUP(CONCATENATE($B15,$A$6,$D$11),Table1RawData!$A$2:$AR$9038,6,FALSE)," ")</f>
        <v>Full</v>
      </c>
      <c r="E15" s="221" t="str">
        <f>IFERROR(VLOOKUP(CONCATENATE($B15,$A$6,$E$11),Table1RawData!$A$2:$AR$9038,6,FALSE)," ")</f>
        <v>Full</v>
      </c>
    </row>
    <row r="16" spans="1:6" ht="15" customHeight="1" x14ac:dyDescent="0.2">
      <c r="A16" s="30" t="s">
        <v>64</v>
      </c>
      <c r="B16" s="26" t="s">
        <v>116</v>
      </c>
      <c r="C16" s="219" t="str">
        <f>IFERROR(VLOOKUP(CONCATENATE($B16,$A$6,$C$11),Table1RawData!$A$2:$AR$9038,6,FALSE)," ")</f>
        <v>Full</v>
      </c>
      <c r="D16" s="220" t="str">
        <f>IFERROR(VLOOKUP(CONCATENATE($B16,$A$6,$D$11),Table1RawData!$A$2:$AR$9038,6,FALSE)," ")</f>
        <v>Full</v>
      </c>
      <c r="E16" s="221" t="str">
        <f>IFERROR(VLOOKUP(CONCATENATE($B16,$A$6,$E$11),Table1RawData!$A$2:$AR$9038,6,FALSE)," ")</f>
        <v>Full</v>
      </c>
    </row>
    <row r="17" spans="1:5" ht="15" customHeight="1" x14ac:dyDescent="0.2">
      <c r="A17" s="30" t="s">
        <v>64</v>
      </c>
      <c r="B17" s="26" t="s">
        <v>14</v>
      </c>
      <c r="C17" s="219" t="str">
        <f>IFERROR(VLOOKUP(CONCATENATE($B17,$A$6,$C$11),Table1RawData!$A$2:$AR$9038,6,FALSE)," ")</f>
        <v>Restricted</v>
      </c>
      <c r="D17" s="220" t="str">
        <f>IFERROR(VLOOKUP(CONCATENATE($B17,$A$6,$D$11),Table1RawData!$A$2:$AR$9038,6,FALSE)," ")</f>
        <v>Restricted</v>
      </c>
      <c r="E17" s="221" t="str">
        <f>IFERROR(VLOOKUP(CONCATENATE($B17,$A$6,$E$11),Table1RawData!$A$2:$AR$9038,6,FALSE)," ")</f>
        <v>Restricted</v>
      </c>
    </row>
    <row r="18" spans="1:5" ht="15" customHeight="1" x14ac:dyDescent="0.2">
      <c r="A18" s="30" t="s">
        <v>64</v>
      </c>
      <c r="B18" s="25" t="s">
        <v>16</v>
      </c>
      <c r="C18" s="219" t="str">
        <f>IFERROR(VLOOKUP(CONCATENATE($B18,$A$6,$C$11),Table1RawData!$A$2:$AR$9038,6,FALSE)," ")</f>
        <v>Full</v>
      </c>
      <c r="D18" s="220" t="str">
        <f>IFERROR(VLOOKUP(CONCATENATE($B18,$A$6,$D$11),Table1RawData!$A$2:$AR$9038,6,FALSE)," ")</f>
        <v>Full</v>
      </c>
      <c r="E18" s="221" t="str">
        <f>IFERROR(VLOOKUP(CONCATENATE($B18,$A$6,$E$11),Table1RawData!$A$2:$AR$9038,6,FALSE)," ")</f>
        <v>Full</v>
      </c>
    </row>
    <row r="19" spans="1:5" ht="15" customHeight="1" x14ac:dyDescent="0.2">
      <c r="A19" s="30" t="s">
        <v>64</v>
      </c>
      <c r="B19" s="25" t="s">
        <v>172</v>
      </c>
      <c r="C19" s="219" t="str">
        <f>IFERROR(VLOOKUP(CONCATENATE($B19,$A$6,$C$11),Table1RawData!$A$2:$AR$9038,6,FALSE)," ")</f>
        <v>Restricted</v>
      </c>
      <c r="D19" s="220" t="str">
        <f>IFERROR(VLOOKUP(CONCATENATE($B19,$A$6,$D$11),Table1RawData!$A$2:$AR$9038,6,FALSE)," ")</f>
        <v>Out of scope</v>
      </c>
      <c r="E19" s="221" t="str">
        <f>IFERROR(VLOOKUP(CONCATENATE($B19,$A$6,$E$11),Table1RawData!$A$2:$AR$9038,6,FALSE)," ")</f>
        <v>Out of scope</v>
      </c>
    </row>
    <row r="20" spans="1:5" ht="15" customHeight="1" x14ac:dyDescent="0.2">
      <c r="A20" s="30" t="s">
        <v>64</v>
      </c>
      <c r="B20" s="25" t="s">
        <v>173</v>
      </c>
      <c r="C20" s="219" t="str">
        <f>IFERROR(VLOOKUP(CONCATENATE($B20,$A$6,$C$11),Table1RawData!$A$2:$AR$9038,6,FALSE)," ")</f>
        <v>Out of scope</v>
      </c>
      <c r="D20" s="220" t="str">
        <f>IFERROR(VLOOKUP(CONCATENATE($B20,$A$6,$D$11),Table1RawData!$A$2:$AR$9038,6,FALSE)," ")</f>
        <v>Out of scope</v>
      </c>
      <c r="E20" s="221" t="str">
        <f>IFERROR(VLOOKUP(CONCATENATE($B20,$A$6,$E$11),Table1RawData!$A$2:$AR$9038,6,FALSE)," ")</f>
        <v>Out of scope</v>
      </c>
    </row>
    <row r="21" spans="1:5" ht="15" customHeight="1" x14ac:dyDescent="0.2">
      <c r="A21" s="30" t="s">
        <v>64</v>
      </c>
      <c r="B21" s="25" t="s">
        <v>115</v>
      </c>
      <c r="C21" s="219" t="str">
        <f>IFERROR(VLOOKUP(CONCATENATE($B21,$A$6,$C$11),Table1RawData!$A$2:$AR$9038,6,FALSE)," ")</f>
        <v>Restricted</v>
      </c>
      <c r="D21" s="220" t="str">
        <f>IFERROR(VLOOKUP(CONCATENATE($B21,$A$6,$D$11),Table1RawData!$A$2:$AR$9038,6,FALSE)," ")</f>
        <v>Out of scope</v>
      </c>
      <c r="E21" s="221" t="str">
        <f>IFERROR(VLOOKUP(CONCATENATE($B21,$A$6,$E$11),Table1RawData!$A$2:$AR$9038,6,FALSE)," ")</f>
        <v>Out of scope</v>
      </c>
    </row>
    <row r="22" spans="1:5" ht="15" customHeight="1" x14ac:dyDescent="0.2">
      <c r="A22" s="30" t="s">
        <v>64</v>
      </c>
      <c r="B22" s="25" t="s">
        <v>21</v>
      </c>
      <c r="C22" s="219" t="str">
        <f>IFERROR(VLOOKUP(CONCATENATE($B22,$A$6,$C$11),Table1RawData!$A$2:$AR$9038,6,FALSE)," ")</f>
        <v>Restricted</v>
      </c>
      <c r="D22" s="220" t="str">
        <f>IFERROR(VLOOKUP(CONCATENATE($B22,$A$6,$D$11),Table1RawData!$A$2:$AR$9038,6,FALSE)," ")</f>
        <v>Full</v>
      </c>
      <c r="E22" s="221" t="str">
        <f>IFERROR(VLOOKUP(CONCATENATE($B22,$A$6,$E$11),Table1RawData!$A$2:$AR$9038,6,FALSE)," ")</f>
        <v>Restricted</v>
      </c>
    </row>
    <row r="23" spans="1:5" ht="15" customHeight="1" x14ac:dyDescent="0.2">
      <c r="A23" s="30" t="s">
        <v>64</v>
      </c>
      <c r="B23" s="39" t="s">
        <v>114</v>
      </c>
      <c r="C23" s="219" t="str">
        <f>IFERROR(VLOOKUP(CONCATENATE($B23,$A$6,$C$11),Table1RawData!$A$2:$AR$9038,6,FALSE)," ")</f>
        <v>Restricted</v>
      </c>
      <c r="D23" s="220" t="str">
        <f>IFERROR(VLOOKUP(CONCATENATE($B23,$A$6,$D$11),Table1RawData!$A$2:$AR$9038,6,FALSE)," ")</f>
        <v>Restricted</v>
      </c>
      <c r="E23" s="221" t="str">
        <f>IFERROR(VLOOKUP(CONCATENATE($B23,$A$6,$E$11),Table1RawData!$A$2:$AR$9038,6,FALSE)," ")</f>
        <v>Out of scope</v>
      </c>
    </row>
    <row r="24" spans="1:5" ht="15" customHeight="1" x14ac:dyDescent="0.2">
      <c r="A24" s="30" t="s">
        <v>64</v>
      </c>
      <c r="B24" s="25" t="s">
        <v>113</v>
      </c>
      <c r="C24" s="219" t="str">
        <f>IFERROR(VLOOKUP(CONCATENATE($B24,$A$6,$C$11),Table1RawData!$A$2:$AR$9038,6,FALSE)," ")</f>
        <v>Full</v>
      </c>
      <c r="D24" s="220" t="str">
        <f>IFERROR(VLOOKUP(CONCATENATE($B24,$A$6,$D$11),Table1RawData!$A$2:$AR$9038,6,FALSE)," ")</f>
        <v>Full</v>
      </c>
      <c r="E24" s="221" t="str">
        <f>IFERROR(VLOOKUP(CONCATENATE($B24,$A$6,$E$11),Table1RawData!$A$2:$AR$9038,6,FALSE)," ")</f>
        <v>Full</v>
      </c>
    </row>
    <row r="25" spans="1:5" ht="15" customHeight="1" x14ac:dyDescent="0.2">
      <c r="A25" s="30" t="s">
        <v>64</v>
      </c>
      <c r="B25" s="25" t="s">
        <v>22</v>
      </c>
      <c r="C25" s="219" t="str">
        <f>IFERROR(VLOOKUP(CONCATENATE($B25,$A$6,$C$11),Table1RawData!$A$2:$AR$9038,6,FALSE)," ")</f>
        <v>Full</v>
      </c>
      <c r="D25" s="220" t="str">
        <f>IFERROR(VLOOKUP(CONCATENATE($B25,$A$6,$D$11),Table1RawData!$A$2:$AR$9038,6,FALSE)," ")</f>
        <v>Full</v>
      </c>
      <c r="E25" s="221" t="str">
        <f>IFERROR(VLOOKUP(CONCATENATE($B25,$A$6,$E$11),Table1RawData!$A$2:$AR$9038,6,FALSE)," ")</f>
        <v>Full</v>
      </c>
    </row>
    <row r="26" spans="1:5" ht="15" customHeight="1" x14ac:dyDescent="0.2">
      <c r="A26" s="106" t="s">
        <v>130</v>
      </c>
      <c r="B26" s="26" t="s">
        <v>26</v>
      </c>
      <c r="C26" s="219" t="str">
        <f>IFERROR(VLOOKUP(CONCATENATE($B26,$A$6,$C$11),Table1RawData!$A$2:$AR$9038,6,FALSE)," ")</f>
        <v>Full</v>
      </c>
      <c r="D26" s="220" t="str">
        <f>IFERROR(VLOOKUP(CONCATENATE($B26,$A$6,$D$11),Table1RawData!$A$2:$AR$9038,6,FALSE)," ")</f>
        <v>Full</v>
      </c>
      <c r="E26" s="221" t="str">
        <f>IFERROR(VLOOKUP(CONCATENATE($B26,$A$6,$E$11),Table1RawData!$A$2:$AR$9038,6,FALSE)," ")</f>
        <v>Full</v>
      </c>
    </row>
    <row r="27" spans="1:5" ht="15" customHeight="1" x14ac:dyDescent="0.2">
      <c r="A27" s="28" t="s">
        <v>130</v>
      </c>
      <c r="B27" s="25" t="s">
        <v>27</v>
      </c>
      <c r="C27" s="219" t="str">
        <f>IFERROR(VLOOKUP(CONCATENATE($B27,$A$6,$C$11),Table1RawData!$A$2:$AR$9038,6,FALSE)," ")</f>
        <v>Restricted</v>
      </c>
      <c r="D27" s="220" t="str">
        <f>IFERROR(VLOOKUP(CONCATENATE($B27,$A$6,$D$11),Table1RawData!$A$2:$AR$9038,6,FALSE)," ")</f>
        <v>Restricted</v>
      </c>
      <c r="E27" s="221" t="str">
        <f>IFERROR(VLOOKUP(CONCATENATE($B27,$A$6,$E$11),Table1RawData!$A$2:$AR$9038,6,FALSE)," ")</f>
        <v>Out of scope</v>
      </c>
    </row>
    <row r="28" spans="1:5" ht="15" customHeight="1" x14ac:dyDescent="0.2">
      <c r="A28" s="28" t="s">
        <v>130</v>
      </c>
      <c r="B28" s="105" t="s">
        <v>28</v>
      </c>
      <c r="C28" s="219" t="str">
        <f>IFERROR(VLOOKUP(CONCATENATE($B28,$A$6,$C$11),Table1RawData!$A$2:$AR$9038,6,FALSE)," ")</f>
        <v>Full</v>
      </c>
      <c r="D28" s="220" t="str">
        <f>IFERROR(VLOOKUP(CONCATENATE($B28,$A$6,$D$11),Table1RawData!$A$2:$AR$9038,6,FALSE)," ")</f>
        <v>Full</v>
      </c>
      <c r="E28" s="221" t="str">
        <f>IFERROR(VLOOKUP(CONCATENATE($B28,$A$6,$E$11),Table1RawData!$A$2:$AR$9038,6,FALSE)," ")</f>
        <v>Full</v>
      </c>
    </row>
    <row r="29" spans="1:5" ht="30" customHeight="1" x14ac:dyDescent="0.2">
      <c r="A29" s="28" t="s">
        <v>130</v>
      </c>
      <c r="B29" s="25" t="s">
        <v>174</v>
      </c>
      <c r="C29" s="219" t="str">
        <f>IFERROR(VLOOKUP(CONCATENATE($B29,$A$6,$C$11),Table1RawData!$A$2:$AR$9038,6,FALSE)," ")</f>
        <v>Restricted</v>
      </c>
      <c r="D29" s="220" t="str">
        <f>IFERROR(VLOOKUP(CONCATENATE($B29,$A$6,$D$11),Table1RawData!$A$2:$AR$9038,6,FALSE)," ")</f>
        <v>Restricted</v>
      </c>
      <c r="E29" s="221" t="str">
        <f>IFERROR(VLOOKUP(CONCATENATE($B29,$A$6,$E$11),Table1RawData!$A$2:$AR$9038,6,FALSE)," ")</f>
        <v>Full</v>
      </c>
    </row>
    <row r="30" spans="1:5" ht="15" customHeight="1" x14ac:dyDescent="0.2">
      <c r="A30" s="28" t="s">
        <v>130</v>
      </c>
      <c r="B30" s="26" t="s">
        <v>29</v>
      </c>
      <c r="C30" s="219" t="str">
        <f>IFERROR(VLOOKUP(CONCATENATE($B30,$A$6,$C$11),Table1RawData!$A$2:$AR$9038,6,FALSE)," ")</f>
        <v>Out of scope</v>
      </c>
      <c r="D30" s="220" t="str">
        <f>IFERROR(VLOOKUP(CONCATENATE($B30,$A$6,$D$11),Table1RawData!$A$2:$AR$9038,6,FALSE)," ")</f>
        <v>Out of scope</v>
      </c>
      <c r="E30" s="221" t="str">
        <f>IFERROR(VLOOKUP(CONCATENATE($B30,$A$6,$E$11),Table1RawData!$A$2:$AR$9038,6,FALSE)," ")</f>
        <v>Out of scope</v>
      </c>
    </row>
    <row r="31" spans="1:5" ht="15" customHeight="1" x14ac:dyDescent="0.2">
      <c r="A31" s="28" t="s">
        <v>130</v>
      </c>
      <c r="B31" s="26" t="s">
        <v>30</v>
      </c>
      <c r="C31" s="219" t="str">
        <f>IFERROR(VLOOKUP(CONCATENATE($B31,$A$6,$C$11),Table1RawData!$A$2:$AR$9038,6,FALSE)," ")</f>
        <v>Out of scope</v>
      </c>
      <c r="D31" s="220" t="str">
        <f>IFERROR(VLOOKUP(CONCATENATE($B31,$A$6,$D$11),Table1RawData!$A$2:$AR$9038,6,FALSE)," ")</f>
        <v>Out of scope</v>
      </c>
      <c r="E31" s="221" t="str">
        <f>IFERROR(VLOOKUP(CONCATENATE($B31,$A$6,$E$11),Table1RawData!$A$2:$AR$9038,6,FALSE)," ")</f>
        <v>Out of scope</v>
      </c>
    </row>
    <row r="32" spans="1:5" ht="15" customHeight="1" x14ac:dyDescent="0.2">
      <c r="A32" s="28" t="s">
        <v>130</v>
      </c>
      <c r="B32" s="25" t="s">
        <v>31</v>
      </c>
      <c r="C32" s="219" t="str">
        <f>IFERROR(VLOOKUP(CONCATENATE($B32,$A$6,$C$11),Table1RawData!$A$2:$AR$9038,6,FALSE)," ")</f>
        <v>Full</v>
      </c>
      <c r="D32" s="220" t="str">
        <f>IFERROR(VLOOKUP(CONCATENATE($B32,$A$6,$D$11),Table1RawData!$A$2:$AR$9038,6,FALSE)," ")</f>
        <v>Full</v>
      </c>
      <c r="E32" s="221" t="str">
        <f>IFERROR(VLOOKUP(CONCATENATE($B32,$A$6,$E$11),Table1RawData!$A$2:$AR$9038,6,FALSE)," ")</f>
        <v>Restricted</v>
      </c>
    </row>
    <row r="33" spans="1:5" ht="15" customHeight="1" x14ac:dyDescent="0.2">
      <c r="A33" s="28" t="s">
        <v>130</v>
      </c>
      <c r="B33" s="25" t="s">
        <v>32</v>
      </c>
      <c r="C33" s="219" t="str">
        <f>IFERROR(VLOOKUP(CONCATENATE($B33,$A$6,$C$11),Table1RawData!$A$2:$AR$9038,6,FALSE)," ")</f>
        <v>Full</v>
      </c>
      <c r="D33" s="220" t="str">
        <f>IFERROR(VLOOKUP(CONCATENATE($B33,$A$6,$D$11),Table1RawData!$A$2:$AR$9038,6,FALSE)," ")</f>
        <v>Out of scope</v>
      </c>
      <c r="E33" s="221" t="str">
        <f>IFERROR(VLOOKUP(CONCATENATE($B33,$A$6,$E$11),Table1RawData!$A$2:$AR$9038,6,FALSE)," ")</f>
        <v>Restricted</v>
      </c>
    </row>
    <row r="34" spans="1:5" ht="15" customHeight="1" x14ac:dyDescent="0.2">
      <c r="A34" s="28" t="s">
        <v>130</v>
      </c>
      <c r="B34" s="26" t="s">
        <v>33</v>
      </c>
      <c r="C34" s="219" t="str">
        <f>IFERROR(VLOOKUP(CONCATENATE($B34,$A$6,$C$11),Table1RawData!$A$2:$AR$9038,6,FALSE)," ")</f>
        <v>Restricted</v>
      </c>
      <c r="D34" s="220" t="str">
        <f>IFERROR(VLOOKUP(CONCATENATE($B34,$A$6,$D$11),Table1RawData!$A$2:$AR$9038,6,FALSE)," ")</f>
        <v>Out of scope</v>
      </c>
      <c r="E34" s="221" t="str">
        <f>IFERROR(VLOOKUP(CONCATENATE($B34,$A$6,$E$11),Table1RawData!$A$2:$AR$9038,6,FALSE)," ")</f>
        <v>Out of scope</v>
      </c>
    </row>
    <row r="35" spans="1:5" ht="15" customHeight="1" x14ac:dyDescent="0.2">
      <c r="A35" s="28" t="s">
        <v>130</v>
      </c>
      <c r="B35" s="26" t="s">
        <v>34</v>
      </c>
      <c r="C35" s="219" t="str">
        <f>IFERROR(VLOOKUP(CONCATENATE($B35,$A$6,$C$11),Table1RawData!$A$2:$AR$9038,6,FALSE)," ")</f>
        <v>Out of scope</v>
      </c>
      <c r="D35" s="220" t="str">
        <f>IFERROR(VLOOKUP(CONCATENATE($B35,$A$6,$D$11),Table1RawData!$A$2:$AR$9038,6,FALSE)," ")</f>
        <v>Out of scope</v>
      </c>
      <c r="E35" s="221" t="str">
        <f>IFERROR(VLOOKUP(CONCATENATE($B35,$A$6,$E$11),Table1RawData!$A$2:$AR$9038,6,FALSE)," ")</f>
        <v>Out of scope</v>
      </c>
    </row>
    <row r="36" spans="1:5" ht="15" customHeight="1" x14ac:dyDescent="0.2">
      <c r="A36" s="28" t="s">
        <v>130</v>
      </c>
      <c r="B36" s="26" t="s">
        <v>35</v>
      </c>
      <c r="C36" s="219" t="str">
        <f>IFERROR(VLOOKUP(CONCATENATE($B36,$A$6,$C$11),Table1RawData!$A$2:$AR$9038,6,FALSE)," ")</f>
        <v>Out of scope</v>
      </c>
      <c r="D36" s="220" t="str">
        <f>IFERROR(VLOOKUP(CONCATENATE($B36,$A$6,$D$11),Table1RawData!$A$2:$AR$9038,6,FALSE)," ")</f>
        <v>Out of scope</v>
      </c>
      <c r="E36" s="221" t="str">
        <f>IFERROR(VLOOKUP(CONCATENATE($B36,$A$6,$E$11),Table1RawData!$A$2:$AR$9038,6,FALSE)," ")</f>
        <v>Out of scope</v>
      </c>
    </row>
    <row r="37" spans="1:5" ht="15" customHeight="1" x14ac:dyDescent="0.2">
      <c r="A37" s="28" t="s">
        <v>130</v>
      </c>
      <c r="B37" s="26" t="s">
        <v>36</v>
      </c>
      <c r="C37" s="219" t="str">
        <f>IFERROR(VLOOKUP(CONCATENATE($B37,$A$6,$C$11),Table1RawData!$A$2:$AR$9038,6,FALSE)," ")</f>
        <v>Out of scope</v>
      </c>
      <c r="D37" s="220" t="str">
        <f>IFERROR(VLOOKUP(CONCATENATE($B37,$A$6,$D$11),Table1RawData!$A$2:$AR$9038,6,FALSE)," ")</f>
        <v>Out of scope</v>
      </c>
      <c r="E37" s="221" t="str">
        <f>IFERROR(VLOOKUP(CONCATENATE($B37,$A$6,$E$11),Table1RawData!$A$2:$AR$9038,6,FALSE)," ")</f>
        <v>Out of scope</v>
      </c>
    </row>
    <row r="38" spans="1:5" ht="15" customHeight="1" x14ac:dyDescent="0.2">
      <c r="A38" s="28" t="s">
        <v>130</v>
      </c>
      <c r="B38" s="26" t="s">
        <v>37</v>
      </c>
      <c r="C38" s="219" t="str">
        <f>IFERROR(VLOOKUP(CONCATENATE($B38,$A$6,$C$11),Table1RawData!$A$2:$AR$9038,6,FALSE)," ")</f>
        <v>Restricted</v>
      </c>
      <c r="D38" s="220" t="str">
        <f>IFERROR(VLOOKUP(CONCATENATE($B38,$A$6,$D$11),Table1RawData!$A$2:$AR$9038,6,FALSE)," ")</f>
        <v>Restricted</v>
      </c>
      <c r="E38" s="221" t="str">
        <f>IFERROR(VLOOKUP(CONCATENATE($B38,$A$6,$E$11),Table1RawData!$A$2:$AR$9038,6,FALSE)," ")</f>
        <v>Restricted</v>
      </c>
    </row>
    <row r="39" spans="1:5" ht="15" customHeight="1" x14ac:dyDescent="0.2">
      <c r="A39" s="28" t="s">
        <v>130</v>
      </c>
      <c r="B39" s="26" t="s">
        <v>38</v>
      </c>
      <c r="C39" s="219" t="str">
        <f>IFERROR(VLOOKUP(CONCATENATE($B39,$A$6,$C$11),Table1RawData!$A$2:$AR$9038,6,FALSE)," ")</f>
        <v>Out of scope</v>
      </c>
      <c r="D39" s="220" t="str">
        <f>IFERROR(VLOOKUP(CONCATENATE($B39,$A$6,$D$11),Table1RawData!$A$2:$AR$9038,6,FALSE)," ")</f>
        <v>Out of scope</v>
      </c>
      <c r="E39" s="221" t="str">
        <f>IFERROR(VLOOKUP(CONCATENATE($B39,$A$6,$E$11),Table1RawData!$A$2:$AR$9038,6,FALSE)," ")</f>
        <v>Out of scope</v>
      </c>
    </row>
    <row r="40" spans="1:5" ht="15" customHeight="1" x14ac:dyDescent="0.2">
      <c r="A40" s="28" t="s">
        <v>130</v>
      </c>
      <c r="B40" s="26" t="s">
        <v>39</v>
      </c>
      <c r="C40" s="219" t="str">
        <f>IFERROR(VLOOKUP(CONCATENATE($B40,$A$6,$C$11),Table1RawData!$A$2:$AR$9038,6,FALSE)," ")</f>
        <v>Out of scope</v>
      </c>
      <c r="D40" s="220" t="str">
        <f>IFERROR(VLOOKUP(CONCATENATE($B40,$A$6,$D$11),Table1RawData!$A$2:$AR$9038,6,FALSE)," ")</f>
        <v>Out of scope</v>
      </c>
      <c r="E40" s="221" t="str">
        <f>IFERROR(VLOOKUP(CONCATENATE($B40,$A$6,$E$11),Table1RawData!$A$2:$AR$9038,6,FALSE)," ")</f>
        <v>Out of scope</v>
      </c>
    </row>
    <row r="41" spans="1:5" ht="15" customHeight="1" x14ac:dyDescent="0.2">
      <c r="A41" s="28" t="s">
        <v>130</v>
      </c>
      <c r="B41" s="26" t="s">
        <v>40</v>
      </c>
      <c r="C41" s="219" t="str">
        <f>IFERROR(VLOOKUP(CONCATENATE($B41,$A$6,$C$11),Table1RawData!$A$2:$AR$9038,6,FALSE)," ")</f>
        <v>Out of scope</v>
      </c>
      <c r="D41" s="220" t="str">
        <f>IFERROR(VLOOKUP(CONCATENATE($B41,$A$6,$D$11),Table1RawData!$A$2:$AR$9038,6,FALSE)," ")</f>
        <v>Out of scope</v>
      </c>
      <c r="E41" s="221" t="str">
        <f>IFERROR(VLOOKUP(CONCATENATE($B41,$A$6,$E$11),Table1RawData!$A$2:$AR$9038,6,FALSE)," ")</f>
        <v>Restricted</v>
      </c>
    </row>
    <row r="42" spans="1:5" ht="15" customHeight="1" x14ac:dyDescent="0.2">
      <c r="A42" s="28" t="s">
        <v>130</v>
      </c>
      <c r="B42" s="26" t="s">
        <v>41</v>
      </c>
      <c r="C42" s="219" t="str">
        <f>IFERROR(VLOOKUP(CONCATENATE($B42,$A$6,$C$11),Table1RawData!$A$2:$AR$9038,6,FALSE)," ")</f>
        <v>Full</v>
      </c>
      <c r="D42" s="220" t="str">
        <f>IFERROR(VLOOKUP(CONCATENATE($B42,$A$6,$D$11),Table1RawData!$A$2:$AR$9038,6,FALSE)," ")</f>
        <v>Full</v>
      </c>
      <c r="E42" s="221" t="str">
        <f>IFERROR(VLOOKUP(CONCATENATE($B42,$A$6,$E$11),Table1RawData!$A$2:$AR$9038,6,FALSE)," ")</f>
        <v>Full</v>
      </c>
    </row>
    <row r="43" spans="1:5" ht="15" customHeight="1" x14ac:dyDescent="0.2">
      <c r="A43" s="28" t="s">
        <v>130</v>
      </c>
      <c r="B43" s="26" t="s">
        <v>42</v>
      </c>
      <c r="C43" s="219" t="str">
        <f>IFERROR(VLOOKUP(CONCATENATE($B43,$A$6,$C$11),Table1RawData!$A$2:$AR$9038,6,FALSE)," ")</f>
        <v>Full</v>
      </c>
      <c r="D43" s="220" t="str">
        <f>IFERROR(VLOOKUP(CONCATENATE($B43,$A$6,$D$11),Table1RawData!$A$2:$AR$9038,6,FALSE)," ")</f>
        <v>Full</v>
      </c>
      <c r="E43" s="221" t="str">
        <f>IFERROR(VLOOKUP(CONCATENATE($B43,$A$6,$E$11),Table1RawData!$A$2:$AR$9038,6,FALSE)," ")</f>
        <v>Full</v>
      </c>
    </row>
    <row r="44" spans="1:5" ht="15" customHeight="1" x14ac:dyDescent="0.2">
      <c r="A44" s="28" t="s">
        <v>130</v>
      </c>
      <c r="B44" s="25" t="s">
        <v>175</v>
      </c>
      <c r="C44" s="219" t="str">
        <f>IFERROR(VLOOKUP(CONCATENATE($B44,$A$6,$C$11),Table1RawData!$A$2:$AR$9038,6,FALSE)," ")</f>
        <v>Restricted</v>
      </c>
      <c r="D44" s="220" t="str">
        <f>IFERROR(VLOOKUP(CONCATENATE($B44,$A$6,$D$11),Table1RawData!$A$2:$AR$9038,6,FALSE)," ")</f>
        <v>Full</v>
      </c>
      <c r="E44" s="221" t="str">
        <f>IFERROR(VLOOKUP(CONCATENATE($B44,$A$6,$E$11),Table1RawData!$A$2:$AR$9038,6,FALSE)," ")</f>
        <v>Restricted</v>
      </c>
    </row>
    <row r="45" spans="1:5" ht="15" customHeight="1" x14ac:dyDescent="0.2">
      <c r="A45" s="28" t="s">
        <v>130</v>
      </c>
      <c r="B45" s="25" t="s">
        <v>43</v>
      </c>
      <c r="C45" s="219" t="str">
        <f>IFERROR(VLOOKUP(CONCATENATE($B45,$A$6,$C$11),Table1RawData!$A$2:$AR$9038,6,FALSE)," ")</f>
        <v>Restricted</v>
      </c>
      <c r="D45" s="220" t="str">
        <f>IFERROR(VLOOKUP(CONCATENATE($B45,$A$6,$D$11),Table1RawData!$A$2:$AR$9038,6,FALSE)," ")</f>
        <v>Restricted</v>
      </c>
      <c r="E45" s="221" t="str">
        <f>IFERROR(VLOOKUP(CONCATENATE($B45,$A$6,$E$11),Table1RawData!$A$2:$AR$9038,6,FALSE)," ")</f>
        <v>Restricted</v>
      </c>
    </row>
    <row r="46" spans="1:5" ht="15" customHeight="1" x14ac:dyDescent="0.2">
      <c r="A46" s="28" t="s">
        <v>130</v>
      </c>
      <c r="B46" s="25" t="s">
        <v>44</v>
      </c>
      <c r="C46" s="219" t="str">
        <f>IFERROR(VLOOKUP(CONCATENATE($B46,$A$6,$C$11),Table1RawData!$A$2:$AR$9038,6,FALSE)," ")</f>
        <v>Out of scope</v>
      </c>
      <c r="D46" s="220" t="str">
        <f>IFERROR(VLOOKUP(CONCATENATE($B46,$A$6,$D$11),Table1RawData!$A$2:$AR$9038,6,FALSE)," ")</f>
        <v>Out of scope</v>
      </c>
      <c r="E46" s="221" t="str">
        <f>IFERROR(VLOOKUP(CONCATENATE($B46,$A$6,$E$11),Table1RawData!$A$2:$AR$9038,6,FALSE)," ")</f>
        <v>Out of scope</v>
      </c>
    </row>
    <row r="47" spans="1:5" ht="15" customHeight="1" x14ac:dyDescent="0.2">
      <c r="A47" s="28" t="s">
        <v>130</v>
      </c>
      <c r="B47" s="25" t="s">
        <v>111</v>
      </c>
      <c r="C47" s="219" t="str">
        <f>IFERROR(VLOOKUP(CONCATENATE($B47,$A$6,$C$11),Table1RawData!$A$2:$AR$9038,6,FALSE)," ")</f>
        <v>Restricted</v>
      </c>
      <c r="D47" s="220" t="str">
        <f>IFERROR(VLOOKUP(CONCATENATE($B47,$A$6,$D$11),Table1RawData!$A$2:$AR$9038,6,FALSE)," ")</f>
        <v>Out of scope</v>
      </c>
      <c r="E47" s="221" t="str">
        <f>IFERROR(VLOOKUP(CONCATENATE($B47,$A$6,$E$11),Table1RawData!$A$2:$AR$9038,6,FALSE)," ")</f>
        <v>Out of scope</v>
      </c>
    </row>
    <row r="48" spans="1:5" ht="15" customHeight="1" x14ac:dyDescent="0.2">
      <c r="A48" s="28" t="s">
        <v>130</v>
      </c>
      <c r="B48" s="25" t="s">
        <v>45</v>
      </c>
      <c r="C48" s="219" t="str">
        <f>IFERROR(VLOOKUP(CONCATENATE($B48,$A$6,$C$11),Table1RawData!$A$2:$AR$9038,6,FALSE)," ")</f>
        <v>Restricted</v>
      </c>
      <c r="D48" s="220" t="str">
        <f>IFERROR(VLOOKUP(CONCATENATE($B48,$A$6,$D$11),Table1RawData!$A$2:$AR$9038,6,FALSE)," ")</f>
        <v>Out of scope</v>
      </c>
      <c r="E48" s="221" t="str">
        <f>IFERROR(VLOOKUP(CONCATENATE($B48,$A$6,$E$11),Table1RawData!$A$2:$AR$9038,6,FALSE)," ")</f>
        <v>Restricted</v>
      </c>
    </row>
    <row r="49" spans="1:5" ht="15" customHeight="1" x14ac:dyDescent="0.2">
      <c r="A49" s="28" t="s">
        <v>130</v>
      </c>
      <c r="B49" s="25" t="s">
        <v>110</v>
      </c>
      <c r="C49" s="219" t="str">
        <f>IFERROR(VLOOKUP(CONCATENATE($B49,$A$6,$C$11),Table1RawData!$A$2:$AR$9038,6,FALSE)," ")</f>
        <v>Full</v>
      </c>
      <c r="D49" s="220" t="str">
        <f>IFERROR(VLOOKUP(CONCATENATE($B49,$A$6,$D$11),Table1RawData!$A$2:$AR$9038,6,FALSE)," ")</f>
        <v>Full</v>
      </c>
      <c r="E49" s="221" t="str">
        <f>IFERROR(VLOOKUP(CONCATENATE($B49,$A$6,$E$11),Table1RawData!$A$2:$AR$9038,6,FALSE)," ")</f>
        <v>Full</v>
      </c>
    </row>
    <row r="50" spans="1:5" ht="15" customHeight="1" x14ac:dyDescent="0.2">
      <c r="A50" s="28" t="s">
        <v>130</v>
      </c>
      <c r="B50" s="25" t="s">
        <v>46</v>
      </c>
      <c r="C50" s="219" t="str">
        <f>IFERROR(VLOOKUP(CONCATENATE($B50,$A$6,$C$11),Table1RawData!$A$2:$AR$9038,6,FALSE)," ")</f>
        <v>Full</v>
      </c>
      <c r="D50" s="220" t="str">
        <f>IFERROR(VLOOKUP(CONCATENATE($B50,$A$6,$D$11),Table1RawData!$A$2:$AR$9038,6,FALSE)," ")</f>
        <v>Full</v>
      </c>
      <c r="E50" s="221" t="str">
        <f>IFERROR(VLOOKUP(CONCATENATE($B50,$A$6,$E$11),Table1RawData!$A$2:$AR$9038,6,FALSE)," ")</f>
        <v>Restricted</v>
      </c>
    </row>
    <row r="51" spans="1:5" ht="15" customHeight="1" x14ac:dyDescent="0.2">
      <c r="A51" s="28" t="s">
        <v>130</v>
      </c>
      <c r="B51" s="25" t="s">
        <v>47</v>
      </c>
      <c r="C51" s="219" t="str">
        <f>IFERROR(VLOOKUP(CONCATENATE($B51,$A$6,$C$11),Table1RawData!$A$2:$AR$9038,6,FALSE)," ")</f>
        <v>Out of scope</v>
      </c>
      <c r="D51" s="220" t="str">
        <f>IFERROR(VLOOKUP(CONCATENATE($B51,$A$6,$D$11),Table1RawData!$A$2:$AR$9038,6,FALSE)," ")</f>
        <v>Out of scope</v>
      </c>
      <c r="E51" s="221" t="str">
        <f>IFERROR(VLOOKUP(CONCATENATE($B51,$A$6,$E$11),Table1RawData!$A$2:$AR$9038,6,FALSE)," ")</f>
        <v>Out of scope</v>
      </c>
    </row>
    <row r="52" spans="1:5" ht="15" customHeight="1" x14ac:dyDescent="0.2">
      <c r="A52" s="28" t="s">
        <v>130</v>
      </c>
      <c r="B52" s="25" t="s">
        <v>48</v>
      </c>
      <c r="C52" s="219" t="str">
        <f>IFERROR(VLOOKUP(CONCATENATE($B52,$A$6,$C$11),Table1RawData!$A$2:$AR$9038,6,FALSE)," ")</f>
        <v>Full</v>
      </c>
      <c r="D52" s="220" t="str">
        <f>IFERROR(VLOOKUP(CONCATENATE($B52,$A$6,$D$11),Table1RawData!$A$2:$AR$9038,6,FALSE)," ")</f>
        <v>Full</v>
      </c>
      <c r="E52" s="221" t="str">
        <f>IFERROR(VLOOKUP(CONCATENATE($B52,$A$6,$E$11),Table1RawData!$A$2:$AR$9038,6,FALSE)," ")</f>
        <v>Full</v>
      </c>
    </row>
    <row r="53" spans="1:5" ht="15" customHeight="1" x14ac:dyDescent="0.2">
      <c r="A53" s="28" t="s">
        <v>130</v>
      </c>
      <c r="B53" s="26" t="s">
        <v>49</v>
      </c>
      <c r="C53" s="219" t="str">
        <f>IFERROR(VLOOKUP(CONCATENATE($B53,$A$6,$C$11),Table1RawData!$A$2:$AR$9038,6,FALSE)," ")</f>
        <v>Full</v>
      </c>
      <c r="D53" s="220" t="str">
        <f>IFERROR(VLOOKUP(CONCATENATE($B53,$A$6,$D$11),Table1RawData!$A$2:$AR$9038,6,FALSE)," ")</f>
        <v>Full</v>
      </c>
      <c r="E53" s="221" t="str">
        <f>IFERROR(VLOOKUP(CONCATENATE($B53,$A$6,$E$11),Table1RawData!$A$2:$AR$9038,6,FALSE)," ")</f>
        <v>Restricted</v>
      </c>
    </row>
    <row r="54" spans="1:5" ht="15" customHeight="1" x14ac:dyDescent="0.2">
      <c r="A54" s="28" t="s">
        <v>130</v>
      </c>
      <c r="B54" s="39" t="s">
        <v>50</v>
      </c>
      <c r="C54" s="219" t="str">
        <f>IFERROR(VLOOKUP(CONCATENATE($B54,$A$6,$C$11),Table1RawData!$A$2:$AR$9038,6,FALSE)," ")</f>
        <v>Full</v>
      </c>
      <c r="D54" s="220" t="str">
        <f>IFERROR(VLOOKUP(CONCATENATE($B54,$A$6,$D$11),Table1RawData!$A$2:$AR$9038,6,FALSE)," ")</f>
        <v>Full</v>
      </c>
      <c r="E54" s="221" t="str">
        <f>IFERROR(VLOOKUP(CONCATENATE($B54,$A$6,$E$11),Table1RawData!$A$2:$AR$9038,6,FALSE)," ")</f>
        <v>Full</v>
      </c>
    </row>
    <row r="55" spans="1:5" ht="15" customHeight="1" x14ac:dyDescent="0.2">
      <c r="A55" s="106" t="s">
        <v>66</v>
      </c>
      <c r="B55" s="26" t="s">
        <v>51</v>
      </c>
      <c r="C55" s="219" t="str">
        <f>IFERROR(VLOOKUP(CONCATENATE($B55,$A$6,$C$11),Table1RawData!$A$2:$AR$9038,6,FALSE)," ")</f>
        <v>Restricted</v>
      </c>
      <c r="D55" s="220" t="str">
        <f>IFERROR(VLOOKUP(CONCATENATE($B55,$A$6,$D$11),Table1RawData!$A$2:$AR$9038,6,FALSE)," ")</f>
        <v>Out of scope</v>
      </c>
      <c r="E55" s="221" t="str">
        <f>IFERROR(VLOOKUP(CONCATENATE($B55,$A$6,$E$11),Table1RawData!$A$2:$AR$9038,6,FALSE)," ")</f>
        <v>Out of scope</v>
      </c>
    </row>
    <row r="56" spans="1:5" ht="15" customHeight="1" x14ac:dyDescent="0.2">
      <c r="A56" s="30" t="s">
        <v>66</v>
      </c>
      <c r="B56" s="25" t="s">
        <v>112</v>
      </c>
      <c r="C56" s="219" t="str">
        <f>IFERROR(VLOOKUP(CONCATENATE($B56,$A$6,$C$11),Table1RawData!$A$2:$AR$9038,6,FALSE)," ")</f>
        <v>Full</v>
      </c>
      <c r="D56" s="220" t="str">
        <f>IFERROR(VLOOKUP(CONCATENATE($B56,$A$6,$D$11),Table1RawData!$A$2:$AR$9038,6,FALSE)," ")</f>
        <v>Full</v>
      </c>
      <c r="E56" s="221" t="str">
        <f>IFERROR(VLOOKUP(CONCATENATE($B56,$A$6,$E$11),Table1RawData!$A$2:$AR$9038,6,FALSE)," ")</f>
        <v>Full</v>
      </c>
    </row>
    <row r="57" spans="1:5" ht="15" customHeight="1" x14ac:dyDescent="0.2">
      <c r="A57" s="30" t="s">
        <v>66</v>
      </c>
      <c r="B57" s="25" t="s">
        <v>52</v>
      </c>
      <c r="C57" s="219" t="str">
        <f>IFERROR(VLOOKUP(CONCATENATE($B57,$A$6,$C$11),Table1RawData!$A$2:$AR$9038,6,FALSE)," ")</f>
        <v>Full</v>
      </c>
      <c r="D57" s="220" t="str">
        <f>IFERROR(VLOOKUP(CONCATENATE($B57,$A$6,$D$11),Table1RawData!$A$2:$AR$9038,6,FALSE)," ")</f>
        <v>Full</v>
      </c>
      <c r="E57" s="221" t="str">
        <f>IFERROR(VLOOKUP(CONCATENATE($B57,$A$6,$E$11),Table1RawData!$A$2:$AR$9038,6,FALSE)," ")</f>
        <v>Full</v>
      </c>
    </row>
    <row r="58" spans="1:5" ht="15" customHeight="1" x14ac:dyDescent="0.2">
      <c r="A58" s="30" t="s">
        <v>66</v>
      </c>
      <c r="B58" s="26" t="s">
        <v>53</v>
      </c>
      <c r="C58" s="219" t="str">
        <f>IFERROR(VLOOKUP(CONCATENATE($B58,$A$6,$C$11),Table1RawData!$A$2:$AR$9038,6,FALSE)," ")</f>
        <v>Out of scope</v>
      </c>
      <c r="D58" s="220" t="str">
        <f>IFERROR(VLOOKUP(CONCATENATE($B58,$A$6,$D$11),Table1RawData!$A$2:$AR$9038,6,FALSE)," ")</f>
        <v>Out of scope</v>
      </c>
      <c r="E58" s="221" t="str">
        <f>IFERROR(VLOOKUP(CONCATENATE($B58,$A$6,$E$11),Table1RawData!$A$2:$AR$9038,6,FALSE)," ")</f>
        <v>Out of scope</v>
      </c>
    </row>
    <row r="59" spans="1:5" ht="15" customHeight="1" x14ac:dyDescent="0.2">
      <c r="A59" s="30" t="s">
        <v>66</v>
      </c>
      <c r="B59" s="25" t="s">
        <v>181</v>
      </c>
      <c r="C59" s="219" t="str">
        <f>IFERROR(VLOOKUP(CONCATENATE($B59,$A$6,$C$11),Table1RawData!$A$2:$AR$9038,6,FALSE)," ")</f>
        <v>Full</v>
      </c>
      <c r="D59" s="220" t="str">
        <f>IFERROR(VLOOKUP(CONCATENATE($B59,$A$6,$D$11),Table1RawData!$A$2:$AR$9038,6,FALSE)," ")</f>
        <v>Full</v>
      </c>
      <c r="E59" s="221" t="str">
        <f>IFERROR(VLOOKUP(CONCATENATE($B59,$A$6,$E$11),Table1RawData!$A$2:$AR$9038,6,FALSE)," ")</f>
        <v>Full</v>
      </c>
    </row>
    <row r="60" spans="1:5" ht="15" customHeight="1" x14ac:dyDescent="0.2">
      <c r="A60" s="30" t="s">
        <v>66</v>
      </c>
      <c r="B60" s="26" t="s">
        <v>54</v>
      </c>
      <c r="C60" s="219" t="str">
        <f>IFERROR(VLOOKUP(CONCATENATE($B60,$A$6,$C$11),Table1RawData!$A$2:$AR$9038,6,FALSE)," ")</f>
        <v>Restricted</v>
      </c>
      <c r="D60" s="220" t="str">
        <f>IFERROR(VLOOKUP(CONCATENATE($B60,$A$6,$D$11),Table1RawData!$A$2:$AR$9038,6,FALSE)," ")</f>
        <v>Out of scope</v>
      </c>
      <c r="E60" s="221" t="str">
        <f>IFERROR(VLOOKUP(CONCATENATE($B60,$A$6,$E$11),Table1RawData!$A$2:$AR$9038,6,FALSE)," ")</f>
        <v>Out of scope</v>
      </c>
    </row>
    <row r="61" spans="1:5" ht="15" customHeight="1" x14ac:dyDescent="0.2">
      <c r="A61" s="31" t="s">
        <v>66</v>
      </c>
      <c r="B61" s="25" t="s">
        <v>182</v>
      </c>
      <c r="C61" s="219" t="str">
        <f>IFERROR(VLOOKUP(CONCATENATE($B61,$A$6,$C$11),Table1RawData!$A$2:$AR$9038,6,FALSE)," ")</f>
        <v>Full</v>
      </c>
      <c r="D61" s="220" t="str">
        <f>IFERROR(VLOOKUP(CONCATENATE($B61,$A$6,$D$11),Table1RawData!$A$2:$AR$9038,6,FALSE)," ")</f>
        <v>Full</v>
      </c>
      <c r="E61" s="221" t="str">
        <f>IFERROR(VLOOKUP(CONCATENATE($B61,$A$6,$E$11),Table1RawData!$A$2:$AR$9038,6,FALSE)," ")</f>
        <v>Full</v>
      </c>
    </row>
    <row r="62" spans="1:5" ht="15" customHeight="1" x14ac:dyDescent="0.2">
      <c r="A62" s="32" t="s">
        <v>67</v>
      </c>
      <c r="B62" s="26" t="s">
        <v>170</v>
      </c>
      <c r="C62" s="219" t="str">
        <f>IFERROR(VLOOKUP(CONCATENATE($B62,$A$6,$C$11),Table1RawData!$A$2:$AR$9038,6,FALSE)," ")</f>
        <v>Restricted</v>
      </c>
      <c r="D62" s="220" t="str">
        <f>IFERROR(VLOOKUP(CONCATENATE($B62,$A$6,$D$11),Table1RawData!$A$2:$AR$9038,6,FALSE)," ")</f>
        <v>Out of scope</v>
      </c>
      <c r="E62" s="221" t="str">
        <f>IFERROR(VLOOKUP(CONCATENATE($B62,$A$6,$E$11),Table1RawData!$A$2:$AR$9038,6,FALSE)," ")</f>
        <v>Out of scope</v>
      </c>
    </row>
    <row r="63" spans="1:5" ht="15" customHeight="1" x14ac:dyDescent="0.2">
      <c r="A63" s="30" t="s">
        <v>67</v>
      </c>
      <c r="B63" s="26" t="s">
        <v>55</v>
      </c>
      <c r="C63" s="219" t="str">
        <f>IFERROR(VLOOKUP(CONCATENATE($B63,$A$6,$C$11),Table1RawData!$A$2:$AR$9038,6,FALSE)," ")</f>
        <v>Full</v>
      </c>
      <c r="D63" s="220" t="str">
        <f>IFERROR(VLOOKUP(CONCATENATE($B63,$A$6,$D$11),Table1RawData!$A$2:$AR$9038,6,FALSE)," ")</f>
        <v>Full</v>
      </c>
      <c r="E63" s="221" t="str">
        <f>IFERROR(VLOOKUP(CONCATENATE($B63,$A$6,$E$11),Table1RawData!$A$2:$AR$9038,6,FALSE)," ")</f>
        <v>Full</v>
      </c>
    </row>
    <row r="64" spans="1:5" ht="15" customHeight="1" x14ac:dyDescent="0.2">
      <c r="A64" s="30" t="s">
        <v>67</v>
      </c>
      <c r="B64" s="26" t="s">
        <v>56</v>
      </c>
      <c r="C64" s="219" t="str">
        <f>IFERROR(VLOOKUP(CONCATENATE($B64,$A$6,$C$11),Table1RawData!$A$2:$AR$9038,6,FALSE)," ")</f>
        <v>Out of scope</v>
      </c>
      <c r="D64" s="220" t="str">
        <f>IFERROR(VLOOKUP(CONCATENATE($B64,$A$6,$D$11),Table1RawData!$A$2:$AR$9038,6,FALSE)," ")</f>
        <v>Out of scope</v>
      </c>
      <c r="E64" s="221" t="str">
        <f>IFERROR(VLOOKUP(CONCATENATE($B64,$A$6,$E$11),Table1RawData!$A$2:$AR$9038,6,FALSE)," ")</f>
        <v>Out of scope</v>
      </c>
    </row>
    <row r="65" spans="1:14" ht="15" customHeight="1" x14ac:dyDescent="0.2">
      <c r="A65" s="30" t="s">
        <v>67</v>
      </c>
      <c r="B65" s="26" t="s">
        <v>57</v>
      </c>
      <c r="C65" s="219" t="str">
        <f>IFERROR(VLOOKUP(CONCATENATE($B65,$A$6,$C$11),Table1RawData!$A$2:$AR$9038,6,FALSE)," ")</f>
        <v>Out of scope</v>
      </c>
      <c r="D65" s="220" t="str">
        <f>IFERROR(VLOOKUP(CONCATENATE($B65,$A$6,$D$11),Table1RawData!$A$2:$AR$9038,6,FALSE)," ")</f>
        <v>Out of scope</v>
      </c>
      <c r="E65" s="221" t="str">
        <f>IFERROR(VLOOKUP(CONCATENATE($B65,$A$6,$E$11),Table1RawData!$A$2:$AR$9038,6,FALSE)," ")</f>
        <v>Out of scope</v>
      </c>
    </row>
    <row r="66" spans="1:14" ht="15" customHeight="1" x14ac:dyDescent="0.2">
      <c r="A66" s="30" t="s">
        <v>67</v>
      </c>
      <c r="B66" s="26" t="s">
        <v>58</v>
      </c>
      <c r="C66" s="219" t="str">
        <f>IFERROR(VLOOKUP(CONCATENATE($B66,$A$6,$C$11),Table1RawData!$A$2:$AR$9038,6,FALSE)," ")</f>
        <v>Out of scope</v>
      </c>
      <c r="D66" s="220" t="str">
        <f>IFERROR(VLOOKUP(CONCATENATE($B66,$A$6,$D$11),Table1RawData!$A$2:$AR$9038,6,FALSE)," ")</f>
        <v>Restricted</v>
      </c>
      <c r="E66" s="221" t="str">
        <f>IFERROR(VLOOKUP(CONCATENATE($B66,$A$6,$E$11),Table1RawData!$A$2:$AR$9038,6,FALSE)," ")</f>
        <v>Out of scope</v>
      </c>
    </row>
    <row r="67" spans="1:14" ht="15" customHeight="1" x14ac:dyDescent="0.2">
      <c r="A67" s="30" t="s">
        <v>67</v>
      </c>
      <c r="B67" s="26" t="s">
        <v>59</v>
      </c>
      <c r="C67" s="219" t="str">
        <f>IFERROR(VLOOKUP(CONCATENATE($B67,$A$6,$C$11),Table1RawData!$A$2:$AR$9038,6,FALSE)," ")</f>
        <v>Out of scope</v>
      </c>
      <c r="D67" s="220" t="str">
        <f>IFERROR(VLOOKUP(CONCATENATE($B67,$A$6,$D$11),Table1RawData!$A$2:$AR$9038,6,FALSE)," ")</f>
        <v>Out of scope</v>
      </c>
      <c r="E67" s="221" t="str">
        <f>IFERROR(VLOOKUP(CONCATENATE($B67,$A$6,$E$11),Table1RawData!$A$2:$AR$9038,6,FALSE)," ")</f>
        <v>Out of scope</v>
      </c>
    </row>
    <row r="68" spans="1:14" ht="15" customHeight="1" x14ac:dyDescent="0.2">
      <c r="A68" s="30" t="s">
        <v>67</v>
      </c>
      <c r="B68" s="26" t="s">
        <v>60</v>
      </c>
      <c r="C68" s="219" t="str">
        <f>IFERROR(VLOOKUP(CONCATENATE($B68,$A$6,$C$11),Table1RawData!$A$2:$AR$9038,6,FALSE)," ")</f>
        <v>Restricted</v>
      </c>
      <c r="D68" s="220" t="str">
        <f>IFERROR(VLOOKUP(CONCATENATE($B68,$A$6,$D$11),Table1RawData!$A$2:$AR$9038,6,FALSE)," ")</f>
        <v>Out of scope</v>
      </c>
      <c r="E68" s="221" t="str">
        <f>IFERROR(VLOOKUP(CONCATENATE($B68,$A$6,$E$11),Table1RawData!$A$2:$AR$9038,6,FALSE)," ")</f>
        <v>Out of scope</v>
      </c>
    </row>
    <row r="69" spans="1:14" ht="15" customHeight="1" x14ac:dyDescent="0.2">
      <c r="A69" s="30" t="s">
        <v>67</v>
      </c>
      <c r="B69" s="26" t="s">
        <v>61</v>
      </c>
      <c r="C69" s="219" t="str">
        <f>IFERROR(VLOOKUP(CONCATENATE($B69,$A$6,$C$11),Table1RawData!$A$2:$AR$9038,6,FALSE)," ")</f>
        <v>Out of scope</v>
      </c>
      <c r="D69" s="220" t="str">
        <f>IFERROR(VLOOKUP(CONCATENATE($B69,$A$6,$D$11),Table1RawData!$A$2:$AR$9038,6,FALSE)," ")</f>
        <v>Out of scope</v>
      </c>
      <c r="E69" s="221" t="str">
        <f>IFERROR(VLOOKUP(CONCATENATE($B69,$A$6,$E$11),Table1RawData!$A$2:$AR$9038,6,FALSE)," ")</f>
        <v>Out of scope</v>
      </c>
    </row>
    <row r="70" spans="1:14" ht="15" customHeight="1" x14ac:dyDescent="0.2">
      <c r="A70" s="30" t="s">
        <v>67</v>
      </c>
      <c r="B70" s="26" t="s">
        <v>62</v>
      </c>
      <c r="C70" s="219" t="str">
        <f>IFERROR(VLOOKUP(CONCATENATE($B70,$A$6,$C$11),Table1RawData!$A$2:$AR$9038,6,FALSE)," ")</f>
        <v>Out of scope</v>
      </c>
      <c r="D70" s="220" t="str">
        <f>IFERROR(VLOOKUP(CONCATENATE($B70,$A$6,$D$11),Table1RawData!$A$2:$AR$9038,6,FALSE)," ")</f>
        <v>Out of scope</v>
      </c>
      <c r="E70" s="221" t="str">
        <f>IFERROR(VLOOKUP(CONCATENATE($B70,$A$6,$E$11),Table1RawData!$A$2:$AR$9038,6,FALSE)," ")</f>
        <v>Out of scope</v>
      </c>
    </row>
    <row r="71" spans="1:14" ht="15" customHeight="1" x14ac:dyDescent="0.2">
      <c r="A71" s="30" t="s">
        <v>67</v>
      </c>
      <c r="B71" s="26" t="s">
        <v>63</v>
      </c>
      <c r="C71" s="219" t="str">
        <f>IFERROR(VLOOKUP(CONCATENATE($B71,$A$6,$C$11),Table1RawData!$A$2:$AR$9038,6,FALSE)," ")</f>
        <v>Out of scope</v>
      </c>
      <c r="D71" s="220" t="str">
        <f>IFERROR(VLOOKUP(CONCATENATE($B71,$A$6,$D$11),Table1RawData!$A$2:$AR$9038,6,FALSE)," ")</f>
        <v>—</v>
      </c>
      <c r="E71" s="221" t="str">
        <f>IFERROR(VLOOKUP(CONCATENATE($B71,$A$6,$E$11),Table1RawData!$A$2:$AR$9038,6,FALSE)," ")</f>
        <v>Out of scope</v>
      </c>
    </row>
    <row r="72" spans="1:14" ht="15" customHeight="1" x14ac:dyDescent="0.2">
      <c r="A72" s="31" t="s">
        <v>67</v>
      </c>
      <c r="B72" s="25" t="s">
        <v>183</v>
      </c>
      <c r="C72" s="219" t="str">
        <f>IFERROR(VLOOKUP(CONCATENATE($B72,$A$6,$C$11),Table1RawData!$A$2:$AR$9038,6,FALSE)," ")</f>
        <v>Restricted</v>
      </c>
      <c r="D72" s="220" t="str">
        <f>IFERROR(VLOOKUP(CONCATENATE($B72,$A$6,$D$11),Table1RawData!$A$2:$AR$9038,6,FALSE)," ")</f>
        <v>Restricted</v>
      </c>
      <c r="E72" s="221" t="str">
        <f>IFERROR(VLOOKUP(CONCATENATE($B72,$A$6,$E$11),Table1RawData!$A$2:$AR$9038,6,FALSE)," ")</f>
        <v>Restricted</v>
      </c>
      <c r="F72" s="126"/>
      <c r="G72" s="126"/>
      <c r="H72" s="126"/>
      <c r="I72" s="126"/>
      <c r="J72" s="126"/>
      <c r="K72" s="126"/>
    </row>
    <row r="73" spans="1:14" ht="30" customHeight="1" x14ac:dyDescent="0.2">
      <c r="A73" s="168" t="s">
        <v>171</v>
      </c>
      <c r="B73" s="169"/>
      <c r="C73" s="197" t="str">
        <f t="shared" ref="C73:E73" si="0">CONCATENATE("Full: ",COUNTIF(C12:C72,"Full"), "; Restricted: ",COUNTIF(C12:C72,"Restricted" ), "; Out of scope: ",COUNTIF(C12:C72,"Out of scope"),"; Not available/not applicable: ",COUNTIF(C12:C72,"—"))</f>
        <v>Full: 24; Restricted: 18; Out of scope: 19; Not available/not applicable: 0</v>
      </c>
      <c r="D73" s="197" t="str">
        <f t="shared" si="0"/>
        <v>Full: 25; Restricted: 8; Out of scope: 27; Not available/not applicable: 1</v>
      </c>
      <c r="E73" s="198" t="str">
        <f t="shared" si="0"/>
        <v>Full: 21; Restricted: 12; Out of scope: 28; Not available/not applicable: 0</v>
      </c>
      <c r="F73" s="126"/>
      <c r="G73" s="126"/>
      <c r="H73" s="126"/>
      <c r="I73" s="126"/>
      <c r="J73" s="126"/>
      <c r="K73" s="126"/>
    </row>
    <row r="74" spans="1:14" ht="17.45" customHeight="1" x14ac:dyDescent="0.2">
      <c r="A74" s="157" t="s">
        <v>75</v>
      </c>
      <c r="B74" s="33"/>
      <c r="C74" s="33"/>
      <c r="D74" s="33"/>
      <c r="E74" s="33"/>
      <c r="F74" s="127"/>
      <c r="G74" s="127"/>
      <c r="H74" s="127"/>
      <c r="I74" s="127"/>
      <c r="J74" s="127"/>
      <c r="K74" s="127"/>
      <c r="L74" s="23"/>
      <c r="M74" s="23"/>
      <c r="N74" s="23"/>
    </row>
    <row r="75" spans="1:14" ht="12" customHeight="1" x14ac:dyDescent="0.2">
      <c r="A75" s="222" t="s">
        <v>186</v>
      </c>
      <c r="B75" s="222"/>
      <c r="C75" s="222"/>
      <c r="D75" s="222"/>
      <c r="E75" s="222"/>
      <c r="F75" s="223"/>
      <c r="G75" s="223"/>
      <c r="H75" s="223"/>
      <c r="I75" s="223"/>
      <c r="J75" s="223"/>
      <c r="K75" s="223"/>
      <c r="L75" s="208"/>
      <c r="M75" s="23"/>
      <c r="N75" s="23"/>
    </row>
    <row r="76" spans="1:14" ht="12" customHeight="1" x14ac:dyDescent="0.2">
      <c r="A76" s="222" t="s">
        <v>187</v>
      </c>
      <c r="B76" s="224"/>
      <c r="C76" s="224"/>
      <c r="D76" s="224"/>
      <c r="E76" s="224"/>
      <c r="F76" s="225"/>
      <c r="G76" s="225"/>
      <c r="H76" s="225"/>
      <c r="I76" s="225"/>
      <c r="J76" s="225"/>
      <c r="K76" s="225"/>
      <c r="L76" s="208"/>
      <c r="M76" s="23"/>
      <c r="N76" s="23"/>
    </row>
    <row r="77" spans="1:14" s="209" customFormat="1" ht="24" customHeight="1" x14ac:dyDescent="0.2">
      <c r="A77" s="263" t="s">
        <v>202</v>
      </c>
      <c r="B77" s="263"/>
      <c r="C77" s="263"/>
      <c r="D77" s="263"/>
      <c r="E77" s="263"/>
      <c r="F77" s="207"/>
      <c r="G77" s="207"/>
      <c r="H77" s="207"/>
      <c r="I77" s="207"/>
      <c r="J77" s="207"/>
      <c r="K77" s="207"/>
      <c r="L77" s="208"/>
      <c r="M77" s="208"/>
      <c r="N77" s="208"/>
    </row>
    <row r="78" spans="1:14" ht="12" customHeight="1" x14ac:dyDescent="0.2">
      <c r="A78" s="222" t="s">
        <v>188</v>
      </c>
      <c r="B78" s="224"/>
      <c r="C78" s="224"/>
      <c r="D78" s="224"/>
      <c r="E78" s="224"/>
      <c r="F78" s="225"/>
      <c r="G78" s="225"/>
      <c r="H78" s="225"/>
      <c r="I78" s="225"/>
      <c r="J78" s="225"/>
      <c r="K78" s="225"/>
      <c r="L78" s="208"/>
      <c r="M78" s="23"/>
      <c r="N78" s="23"/>
    </row>
    <row r="79" spans="1:14" ht="12" customHeight="1" x14ac:dyDescent="0.2">
      <c r="A79" s="226" t="s">
        <v>230</v>
      </c>
      <c r="B79" s="227"/>
      <c r="C79" s="227"/>
      <c r="D79" s="227"/>
      <c r="E79" s="227"/>
      <c r="F79" s="225"/>
      <c r="G79" s="225"/>
      <c r="H79" s="225"/>
      <c r="I79" s="225"/>
      <c r="J79" s="225"/>
      <c r="K79" s="225"/>
      <c r="L79" s="208"/>
      <c r="M79" s="23"/>
      <c r="N79" s="23"/>
    </row>
    <row r="80" spans="1:14" ht="12" customHeight="1" x14ac:dyDescent="0.2">
      <c r="A80" s="228" t="s">
        <v>244</v>
      </c>
      <c r="B80" s="229"/>
      <c r="C80" s="229"/>
      <c r="D80" s="229"/>
      <c r="E80" s="229"/>
      <c r="F80" s="223"/>
      <c r="G80" s="223"/>
      <c r="H80" s="223"/>
      <c r="I80" s="223"/>
      <c r="J80" s="223"/>
      <c r="K80" s="223"/>
      <c r="L80" s="230"/>
      <c r="M80" s="21"/>
      <c r="N80" s="21"/>
    </row>
    <row r="81" spans="1:14" ht="12" customHeight="1" x14ac:dyDescent="0.2">
      <c r="A81" s="229" t="s">
        <v>215</v>
      </c>
      <c r="B81" s="229"/>
      <c r="C81" s="229"/>
      <c r="D81" s="229"/>
      <c r="E81" s="229"/>
      <c r="F81" s="223"/>
      <c r="G81" s="223"/>
      <c r="H81" s="223"/>
      <c r="I81" s="223"/>
      <c r="J81" s="223"/>
      <c r="K81" s="223"/>
      <c r="L81" s="231"/>
      <c r="M81" s="16"/>
      <c r="N81" s="16"/>
    </row>
    <row r="82" spans="1:14" ht="12" customHeight="1" x14ac:dyDescent="0.2">
      <c r="A82" s="229" t="s">
        <v>234</v>
      </c>
      <c r="B82" s="229"/>
      <c r="C82" s="229"/>
      <c r="D82" s="229"/>
      <c r="E82" s="229"/>
      <c r="F82" s="223"/>
      <c r="G82" s="223"/>
      <c r="H82" s="223"/>
      <c r="I82" s="223"/>
      <c r="J82" s="223"/>
      <c r="K82" s="223"/>
      <c r="L82" s="231"/>
      <c r="M82" s="16"/>
      <c r="N82" s="16"/>
    </row>
    <row r="83" spans="1:14" ht="12" customHeight="1" x14ac:dyDescent="0.2">
      <c r="A83" s="229" t="s">
        <v>235</v>
      </c>
      <c r="B83" s="229"/>
      <c r="C83" s="229"/>
      <c r="D83" s="229"/>
      <c r="E83" s="229"/>
      <c r="F83" s="223"/>
      <c r="G83" s="223"/>
      <c r="H83" s="223"/>
      <c r="I83" s="223"/>
      <c r="J83" s="223"/>
      <c r="K83" s="223"/>
      <c r="L83" s="231"/>
      <c r="M83" s="16"/>
      <c r="N83" s="16"/>
    </row>
    <row r="84" spans="1:14" ht="12" customHeight="1" x14ac:dyDescent="0.2">
      <c r="A84" s="229" t="s">
        <v>219</v>
      </c>
      <c r="B84" s="229"/>
      <c r="C84" s="229"/>
      <c r="D84" s="229"/>
      <c r="E84" s="229"/>
      <c r="F84" s="223"/>
      <c r="G84" s="223"/>
      <c r="H84" s="223"/>
      <c r="I84" s="223"/>
      <c r="J84" s="223"/>
      <c r="K84" s="223"/>
      <c r="L84" s="231"/>
      <c r="M84" s="16"/>
      <c r="N84" s="16"/>
    </row>
    <row r="85" spans="1:14" ht="12" customHeight="1" x14ac:dyDescent="0.2">
      <c r="A85" s="232" t="s">
        <v>78</v>
      </c>
      <c r="B85" s="222"/>
      <c r="C85" s="222"/>
      <c r="D85" s="222"/>
      <c r="E85" s="222"/>
      <c r="F85" s="223"/>
      <c r="G85" s="223"/>
      <c r="H85" s="223"/>
      <c r="I85" s="223"/>
      <c r="J85" s="223"/>
      <c r="K85" s="223"/>
      <c r="L85" s="231"/>
      <c r="M85" s="16"/>
      <c r="N85" s="16"/>
    </row>
    <row r="86" spans="1:14" ht="12" customHeight="1" x14ac:dyDescent="0.2">
      <c r="A86" s="222" t="s">
        <v>128</v>
      </c>
      <c r="B86" s="222"/>
      <c r="C86" s="222"/>
      <c r="D86" s="222"/>
      <c r="E86" s="222"/>
      <c r="F86" s="223"/>
      <c r="G86" s="223"/>
      <c r="H86" s="223"/>
      <c r="I86" s="223"/>
      <c r="J86" s="223"/>
      <c r="K86" s="223"/>
      <c r="L86" s="231"/>
      <c r="M86" s="16"/>
      <c r="N86" s="16"/>
    </row>
    <row r="87" spans="1:14" ht="12" customHeight="1" x14ac:dyDescent="0.2">
      <c r="A87" s="222" t="s">
        <v>199</v>
      </c>
      <c r="B87" s="233"/>
      <c r="C87" s="233"/>
      <c r="D87" s="233"/>
      <c r="E87" s="233"/>
      <c r="F87" s="234"/>
      <c r="G87" s="234"/>
      <c r="H87" s="234"/>
      <c r="I87" s="234"/>
      <c r="J87" s="234"/>
      <c r="K87" s="234"/>
      <c r="L87" s="231"/>
      <c r="M87" s="16"/>
      <c r="N87" s="16"/>
    </row>
    <row r="88" spans="1:14" ht="12" customHeight="1" x14ac:dyDescent="0.2">
      <c r="A88" s="222" t="s">
        <v>189</v>
      </c>
      <c r="B88" s="233"/>
      <c r="C88" s="233"/>
      <c r="D88" s="233"/>
      <c r="E88" s="233"/>
      <c r="F88" s="235"/>
      <c r="G88" s="235"/>
      <c r="H88" s="235"/>
      <c r="I88" s="235"/>
      <c r="J88" s="235"/>
      <c r="K88" s="235"/>
      <c r="L88" s="231"/>
      <c r="M88" s="16"/>
      <c r="N88" s="16"/>
    </row>
    <row r="89" spans="1:14" ht="24" customHeight="1" x14ac:dyDescent="0.2">
      <c r="A89" s="262" t="s">
        <v>216</v>
      </c>
      <c r="B89" s="262"/>
      <c r="C89" s="262"/>
      <c r="D89" s="262"/>
      <c r="E89" s="262"/>
      <c r="F89" s="262"/>
      <c r="G89" s="262"/>
      <c r="H89" s="262"/>
      <c r="I89" s="262"/>
      <c r="J89" s="262"/>
      <c r="K89" s="262"/>
      <c r="L89" s="231"/>
      <c r="M89" s="16"/>
      <c r="N89" s="16"/>
    </row>
    <row r="90" spans="1:14" ht="12" customHeight="1" x14ac:dyDescent="0.2">
      <c r="A90" s="222" t="s">
        <v>190</v>
      </c>
      <c r="B90" s="233"/>
      <c r="C90" s="233"/>
      <c r="D90" s="233"/>
      <c r="E90" s="233"/>
      <c r="F90" s="230"/>
      <c r="G90" s="230"/>
      <c r="H90" s="230"/>
      <c r="I90" s="230"/>
      <c r="J90" s="230"/>
      <c r="K90" s="230"/>
      <c r="L90" s="231"/>
      <c r="M90" s="16"/>
      <c r="N90" s="16"/>
    </row>
    <row r="91" spans="1:14" ht="12" customHeight="1" x14ac:dyDescent="0.2">
      <c r="A91" s="232" t="s">
        <v>76</v>
      </c>
      <c r="B91" s="222"/>
      <c r="C91" s="222"/>
      <c r="D91" s="222"/>
      <c r="E91" s="222"/>
      <c r="F91" s="208"/>
      <c r="G91" s="208"/>
      <c r="H91" s="208"/>
      <c r="I91" s="208"/>
      <c r="J91" s="208"/>
      <c r="K91" s="208"/>
      <c r="L91" s="231"/>
      <c r="M91" s="16"/>
      <c r="N91" s="16"/>
    </row>
    <row r="92" spans="1:14" s="192" customFormat="1" ht="12" customHeight="1" x14ac:dyDescent="0.25">
      <c r="A92" s="233" t="s">
        <v>201</v>
      </c>
      <c r="B92" s="206"/>
      <c r="C92" s="206"/>
      <c r="D92" s="206"/>
      <c r="E92" s="206"/>
      <c r="F92" s="236"/>
      <c r="G92" s="236"/>
      <c r="H92" s="236"/>
      <c r="I92" s="236"/>
      <c r="J92" s="236"/>
      <c r="K92" s="236"/>
      <c r="L92" s="237"/>
      <c r="M92" s="16"/>
      <c r="N92" s="16"/>
    </row>
    <row r="93" spans="1:14" s="192" customFormat="1" ht="12" customHeight="1" x14ac:dyDescent="0.25">
      <c r="A93" s="222" t="s">
        <v>191</v>
      </c>
      <c r="B93" s="206"/>
      <c r="C93" s="206"/>
      <c r="D93" s="206"/>
      <c r="E93" s="206"/>
      <c r="F93" s="236"/>
      <c r="G93" s="236"/>
      <c r="H93" s="236"/>
      <c r="I93" s="236"/>
      <c r="J93" s="236"/>
      <c r="K93" s="236"/>
      <c r="L93" s="237"/>
      <c r="M93" s="16"/>
      <c r="N93" s="16"/>
    </row>
    <row r="94" spans="1:14" s="192" customFormat="1" ht="12" customHeight="1" x14ac:dyDescent="0.25">
      <c r="A94" s="233" t="s">
        <v>206</v>
      </c>
      <c r="B94" s="233"/>
      <c r="C94" s="233"/>
      <c r="D94" s="233"/>
      <c r="E94" s="233"/>
      <c r="F94" s="236"/>
      <c r="G94" s="236"/>
      <c r="H94" s="236"/>
      <c r="I94" s="236"/>
      <c r="J94" s="236"/>
      <c r="K94" s="236"/>
      <c r="L94" s="237"/>
      <c r="M94" s="16"/>
      <c r="N94" s="16"/>
    </row>
    <row r="95" spans="1:14" ht="12" customHeight="1" x14ac:dyDescent="0.2">
      <c r="A95" s="222" t="s">
        <v>213</v>
      </c>
      <c r="B95" s="206"/>
      <c r="C95" s="206"/>
      <c r="D95" s="206"/>
      <c r="E95" s="206"/>
      <c r="F95" s="208"/>
      <c r="G95" s="208"/>
      <c r="H95" s="208"/>
      <c r="I95" s="208"/>
      <c r="J95" s="208"/>
      <c r="K95" s="208"/>
      <c r="L95" s="208"/>
      <c r="M95" s="23"/>
      <c r="N95" s="23"/>
    </row>
    <row r="96" spans="1:14" s="209" customFormat="1" ht="24" customHeight="1" x14ac:dyDescent="0.2">
      <c r="A96" s="263" t="s">
        <v>192</v>
      </c>
      <c r="B96" s="263"/>
      <c r="C96" s="263"/>
      <c r="D96" s="263"/>
      <c r="E96" s="263"/>
      <c r="F96" s="210"/>
      <c r="G96" s="210"/>
      <c r="H96" s="210"/>
      <c r="I96" s="210"/>
      <c r="J96" s="210"/>
      <c r="K96" s="210"/>
      <c r="L96" s="210"/>
      <c r="M96" s="208"/>
      <c r="N96" s="208"/>
    </row>
    <row r="97" spans="1:14" ht="24" customHeight="1" x14ac:dyDescent="0.2">
      <c r="A97" s="262" t="s">
        <v>205</v>
      </c>
      <c r="B97" s="262"/>
      <c r="C97" s="262"/>
      <c r="D97" s="262"/>
      <c r="E97" s="262"/>
      <c r="F97" s="262"/>
      <c r="G97" s="262"/>
      <c r="H97" s="262"/>
      <c r="I97" s="262"/>
      <c r="J97" s="262"/>
      <c r="K97" s="262"/>
      <c r="L97" s="262"/>
      <c r="M97" s="23"/>
      <c r="N97" s="23"/>
    </row>
    <row r="98" spans="1:14" ht="12" customHeight="1" x14ac:dyDescent="0.2">
      <c r="A98" s="238" t="s">
        <v>214</v>
      </c>
      <c r="B98" s="222"/>
      <c r="C98" s="222"/>
      <c r="D98" s="222"/>
      <c r="E98" s="222"/>
      <c r="F98" s="208"/>
      <c r="G98" s="208"/>
      <c r="H98" s="208"/>
      <c r="I98" s="208"/>
      <c r="J98" s="208"/>
      <c r="K98" s="208"/>
      <c r="L98" s="209"/>
    </row>
    <row r="99" spans="1:14" ht="12" customHeight="1" x14ac:dyDescent="0.2">
      <c r="A99" s="239" t="s">
        <v>77</v>
      </c>
      <c r="B99" s="224"/>
      <c r="C99" s="224"/>
      <c r="D99" s="224"/>
      <c r="E99" s="224"/>
      <c r="F99" s="209"/>
      <c r="G99" s="209"/>
      <c r="H99" s="209"/>
      <c r="I99" s="209"/>
      <c r="J99" s="209"/>
      <c r="K99" s="209"/>
      <c r="L99" s="209"/>
    </row>
    <row r="100" spans="1:14" ht="12" customHeight="1" x14ac:dyDescent="0.2">
      <c r="A100" s="229" t="s">
        <v>254</v>
      </c>
      <c r="B100" s="224"/>
      <c r="C100" s="224"/>
      <c r="D100" s="224"/>
      <c r="E100" s="224"/>
      <c r="F100" s="209"/>
      <c r="G100" s="209"/>
      <c r="H100" s="209"/>
      <c r="I100" s="209"/>
      <c r="J100" s="209"/>
      <c r="K100" s="209"/>
      <c r="L100" s="209"/>
    </row>
    <row r="101" spans="1:14" ht="12" customHeight="1" x14ac:dyDescent="0.2">
      <c r="A101" s="222" t="s">
        <v>204</v>
      </c>
      <c r="B101" s="224"/>
      <c r="C101" s="224"/>
      <c r="D101" s="224"/>
      <c r="E101" s="224"/>
      <c r="F101" s="209"/>
      <c r="G101" s="209"/>
      <c r="H101" s="209"/>
      <c r="I101" s="209"/>
      <c r="J101" s="209"/>
      <c r="K101" s="209"/>
      <c r="L101" s="209"/>
    </row>
    <row r="102" spans="1:14" ht="15" customHeight="1" x14ac:dyDescent="0.2">
      <c r="A102" s="245" t="s">
        <v>103</v>
      </c>
      <c r="B102" s="128"/>
      <c r="C102" s="128"/>
      <c r="D102" s="128"/>
      <c r="E102" s="128"/>
    </row>
  </sheetData>
  <sheetProtection algorithmName="SHA-512" hashValue="NKiGgd9rHASsefOi9lbFU1k6v/goiDgFo5drdmOqLPxTI1BS0DtsEDPqewVd6UUdHjT52K5lhYzQSwcBMGIjbg==" saltValue="6NCzV3MDDgU3hgD0y7p7CQ==" spinCount="100000" sheet="1" objects="1" scenarios="1"/>
  <mergeCells count="6">
    <mergeCell ref="A97:L97"/>
    <mergeCell ref="A96:E96"/>
    <mergeCell ref="A77:E77"/>
    <mergeCell ref="A1:E1"/>
    <mergeCell ref="A10:E10"/>
    <mergeCell ref="A89:K89"/>
  </mergeCells>
  <conditionalFormatting sqref="C12:E72">
    <cfRule type="cellIs" dxfId="133" priority="8" operator="equal">
      <formula>"Out of scope"</formula>
    </cfRule>
    <cfRule type="cellIs" dxfId="132" priority="10" operator="equal">
      <formula>"Full"</formula>
    </cfRule>
  </conditionalFormatting>
  <dataValidations count="1">
    <dataValidation allowBlank="1" showErrorMessage="1" sqref="B29 B63:B71 B26:B27" xr:uid="{7B7E33CF-2577-4DCD-959C-9231C75EC755}"/>
  </dataValidations>
  <hyperlinks>
    <hyperlink ref="A2" location="'Table of contents'!A1" display="Back to table of contents" xr:uid="{358F7B4E-1D80-4B6C-BE6F-E87D5813D7DF}"/>
    <hyperlink ref="A98" r:id="rId1" display="For additional context and information regarding data on scopes of practice, please refer to Health Workforce Scopes of Practice, 2021 — Methodology Notes on CIHI's website (cihi.ca). " xr:uid="{159E3F54-0B6A-41CA-B97F-C66902D9B21D}"/>
  </hyperlinks>
  <pageMargins left="0.7" right="0.7" top="0.75" bottom="0.75" header="0.3" footer="0.3"/>
  <pageSetup paperSize="5" scale="71" fitToHeight="0" orientation="landscape" r:id="rId2"/>
  <headerFooter>
    <oddFooter>&amp;L&amp;L&amp;"Arial"&amp;9© 2022 CIHI&amp;R&amp;R&amp;"Arial"&amp;9&amp;P</oddFooter>
  </headerFooter>
  <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containsText" priority="4" operator="containsText" id="{7C799FF4-41A1-4FD3-87FF-8CE1796A3216}">
            <xm:f>NOT(ISERROR(SEARCH("—",C12)))</xm:f>
            <xm:f>"—"</xm:f>
            <x14:dxf>
              <font>
                <color auto="1"/>
              </font>
              <fill>
                <patternFill>
                  <bgColor rgb="FFFFFFFF"/>
                </patternFill>
              </fill>
              <border>
                <left style="thin">
                  <color auto="1"/>
                </left>
                <right/>
                <top style="thin">
                  <color auto="1"/>
                </top>
                <bottom style="thin">
                  <color auto="1"/>
                </bottom>
              </border>
            </x14:dxf>
          </x14:cfRule>
          <x14:cfRule type="containsText" priority="9" operator="containsText" id="{84122151-D61C-4952-AFCD-13EE8892F4D4}">
            <xm:f>NOT(ISERROR(SEARCH("Restricted",C12)))</xm:f>
            <xm:f>"Restricted"</xm:f>
            <x14:dxf>
              <fill>
                <patternFill>
                  <bgColor rgb="FF00A199"/>
                </patternFill>
              </fill>
              <border>
                <left style="thin">
                  <color auto="1"/>
                </left>
                <right/>
                <top style="thin">
                  <color auto="1"/>
                </top>
                <bottom style="thin">
                  <color auto="1"/>
                </bottom>
                <vertical/>
                <horizontal/>
              </border>
            </x14:dxf>
          </x14:cfRule>
          <xm:sqref>C12:E72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6F0D0A64-AD3B-414B-9505-F96910ADC3E3}">
          <x14:formula1>
            <xm:f>'Data validation'!$E$2:$E$12</xm:f>
          </x14:formula1>
          <xm:sqref>A6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87670-4F2C-43C3-B087-53B8EB774819}">
  <sheetPr codeName="Sheet5">
    <pageSetUpPr fitToPage="1"/>
  </sheetPr>
  <dimension ref="A1:XFB99"/>
  <sheetViews>
    <sheetView showGridLines="0" zoomScaleNormal="100" zoomScaleSheetLayoutView="100" workbookViewId="0">
      <pane xSplit="2" ySplit="9" topLeftCell="C10" activePane="bottomRight" state="frozen"/>
      <selection activeCell="D75" sqref="D75"/>
      <selection pane="topRight" activeCell="D75" sqref="D75"/>
      <selection pane="bottomLeft" activeCell="D75" sqref="D75"/>
      <selection pane="bottomRight" sqref="A1:M1"/>
    </sheetView>
  </sheetViews>
  <sheetFormatPr defaultColWidth="0" defaultRowHeight="35.25" customHeight="1" zeroHeight="1" x14ac:dyDescent="0.2"/>
  <cols>
    <col min="1" max="1" width="40.75" customWidth="1"/>
    <col min="2" max="2" width="49.625" customWidth="1"/>
    <col min="3" max="13" width="20.625" customWidth="1"/>
    <col min="14" max="15" width="8.125" hidden="1"/>
    <col min="16383" max="16384" width="8.125" hidden="1"/>
  </cols>
  <sheetData>
    <row r="1" spans="1:13" s="203" customFormat="1" ht="14.25" hidden="1" customHeight="1" x14ac:dyDescent="0.2">
      <c r="A1" s="267" t="s">
        <v>255</v>
      </c>
      <c r="B1" s="267"/>
      <c r="C1" s="267"/>
      <c r="D1" s="267"/>
      <c r="E1" s="267"/>
      <c r="F1" s="267"/>
      <c r="G1" s="267"/>
      <c r="H1" s="267"/>
      <c r="I1" s="267"/>
      <c r="J1" s="267"/>
      <c r="K1" s="267"/>
      <c r="L1" s="267"/>
      <c r="M1" s="267"/>
    </row>
    <row r="2" spans="1:13" ht="24" customHeight="1" x14ac:dyDescent="0.2">
      <c r="A2" s="62" t="s">
        <v>0</v>
      </c>
      <c r="B2" s="35"/>
      <c r="C2" s="35"/>
      <c r="D2" s="35"/>
      <c r="E2" s="35"/>
      <c r="F2" s="35"/>
      <c r="G2" s="35"/>
      <c r="H2" s="35"/>
      <c r="I2" s="35"/>
      <c r="J2" s="35"/>
      <c r="K2" s="35"/>
      <c r="L2" s="35"/>
      <c r="M2" s="35"/>
    </row>
    <row r="3" spans="1:13" ht="35.25" customHeight="1" x14ac:dyDescent="0.2">
      <c r="A3" s="14" t="str">
        <f>CONCATENATE("Scopes of practice for ",LOWER(A6),"s in Canada, by province/territory, 2021")</f>
        <v>Scopes of practice for registered nurses in Canada, by province/territory, 2021</v>
      </c>
      <c r="B3" s="35"/>
      <c r="C3" s="35"/>
      <c r="D3" s="35"/>
      <c r="E3" s="35"/>
      <c r="F3" s="35"/>
      <c r="G3" s="35"/>
      <c r="H3" s="35"/>
      <c r="I3" s="35"/>
      <c r="J3" s="35"/>
      <c r="K3" s="35"/>
      <c r="L3" s="35"/>
      <c r="M3" s="35"/>
    </row>
    <row r="4" spans="1:13" ht="26.1" customHeight="1" x14ac:dyDescent="0.2">
      <c r="A4" s="159" t="s">
        <v>193</v>
      </c>
      <c r="B4" s="35"/>
      <c r="C4" s="35"/>
      <c r="D4" s="35"/>
      <c r="E4" s="35"/>
      <c r="F4" s="35"/>
      <c r="G4" s="35"/>
      <c r="H4" s="35"/>
      <c r="I4" s="35"/>
      <c r="J4" s="35"/>
      <c r="K4" s="35"/>
      <c r="L4" s="35"/>
      <c r="M4" s="35"/>
    </row>
    <row r="5" spans="1:13" ht="15.75" customHeight="1" x14ac:dyDescent="0.2">
      <c r="A5" s="7" t="s">
        <v>165</v>
      </c>
      <c r="B5" s="35"/>
      <c r="C5" s="35"/>
      <c r="D5" s="36"/>
      <c r="E5" s="36"/>
      <c r="F5" s="35"/>
      <c r="G5" s="35"/>
      <c r="H5" s="35"/>
      <c r="I5" s="35"/>
      <c r="J5" s="35"/>
      <c r="K5" s="35"/>
      <c r="L5" s="35"/>
      <c r="M5" s="35"/>
    </row>
    <row r="6" spans="1:13" ht="29.1" customHeight="1" x14ac:dyDescent="0.25">
      <c r="A6" s="8" t="s">
        <v>106</v>
      </c>
      <c r="B6" s="37"/>
      <c r="C6" s="35"/>
      <c r="D6" s="36"/>
      <c r="E6" s="36"/>
      <c r="F6" s="35"/>
      <c r="G6" s="35"/>
      <c r="H6" s="35"/>
      <c r="I6" s="35"/>
      <c r="J6" s="35"/>
      <c r="K6" s="35"/>
      <c r="L6" s="35"/>
      <c r="M6" s="35"/>
    </row>
    <row r="7" spans="1:13" ht="35.25" customHeight="1" x14ac:dyDescent="0.2">
      <c r="A7" s="34" t="s">
        <v>162</v>
      </c>
      <c r="B7" s="35"/>
      <c r="C7" s="35"/>
      <c r="D7" s="35"/>
      <c r="E7" s="35"/>
      <c r="F7" s="35"/>
      <c r="G7" s="35"/>
      <c r="H7" s="35"/>
      <c r="I7" s="35"/>
      <c r="J7" s="35"/>
      <c r="K7" s="35"/>
      <c r="L7" s="35"/>
      <c r="M7" s="35"/>
    </row>
    <row r="8" spans="1:13" ht="30" customHeight="1" x14ac:dyDescent="0.25">
      <c r="A8" s="156" t="str">
        <f>CONCATENATE("Table 2 Scopes of practice for ",LOWER(A6),"s in Canada, provinces/territories with available data, 2021")</f>
        <v>Table 2 Scopes of practice for registered nurses in Canada, provinces/territories with available data, 2021</v>
      </c>
      <c r="B8" s="155"/>
      <c r="C8" s="155"/>
      <c r="D8" s="155"/>
      <c r="E8" s="155"/>
      <c r="F8" s="155"/>
      <c r="G8" s="35"/>
      <c r="H8" s="35"/>
      <c r="I8" s="35"/>
      <c r="J8" s="35"/>
      <c r="K8" s="35"/>
      <c r="L8" s="35"/>
      <c r="M8" s="35"/>
    </row>
    <row r="9" spans="1:13" ht="30" customHeight="1" x14ac:dyDescent="0.25">
      <c r="A9" s="170" t="s">
        <v>70</v>
      </c>
      <c r="B9" s="171" t="s">
        <v>71</v>
      </c>
      <c r="C9" s="172" t="s">
        <v>4</v>
      </c>
      <c r="D9" s="173" t="s">
        <v>7</v>
      </c>
      <c r="E9" s="173" t="s">
        <v>9</v>
      </c>
      <c r="F9" s="173" t="s">
        <v>12</v>
      </c>
      <c r="G9" s="173" t="s">
        <v>13</v>
      </c>
      <c r="H9" s="173" t="s">
        <v>15</v>
      </c>
      <c r="I9" s="173" t="s">
        <v>17</v>
      </c>
      <c r="J9" s="173" t="s">
        <v>18</v>
      </c>
      <c r="K9" s="173" t="s">
        <v>19</v>
      </c>
      <c r="L9" s="173" t="s">
        <v>20</v>
      </c>
      <c r="M9" s="174" t="s">
        <v>69</v>
      </c>
    </row>
    <row r="10" spans="1:13" ht="15" customHeight="1" x14ac:dyDescent="0.2">
      <c r="A10" s="29" t="s">
        <v>64</v>
      </c>
      <c r="B10" s="25" t="s">
        <v>118</v>
      </c>
      <c r="C10" s="195" t="str">
        <f>IFERROR(VLOOKUP(CONCATENATE($B10,$C$9,$A$6),Table1RawData!$A$2:$AR$2165,6,FALSE)," ")</f>
        <v>Full</v>
      </c>
      <c r="D10" s="195" t="str">
        <f>IFERROR(VLOOKUP(CONCATENATE($B10,$D$9,$A$6),Table1RawData!$A$2:$AR$2165,6,FALSE)," ")</f>
        <v>Full</v>
      </c>
      <c r="E10" s="195" t="str">
        <f>IFERROR(VLOOKUP(CONCATENATE($B10,$E$9,$A$6),Table1RawData!$A$2:$AR$2165,6,FALSE)," ")</f>
        <v>Full</v>
      </c>
      <c r="F10" s="196" t="str">
        <f>IFERROR(VLOOKUP(CONCATENATE($B10,$F$9,$A$6),Table1RawData!$A$2:$AR$9103,6,FALSE)," ")</f>
        <v>Full</v>
      </c>
      <c r="G10" s="195" t="str">
        <f>IFERROR(VLOOKUP(CONCATENATE($B10,$G$9,$A$6),Table1RawData!$A$2:$AR$9038,6,FALSE)," ")</f>
        <v>Full</v>
      </c>
      <c r="H10" s="195" t="str">
        <f>IFERROR(VLOOKUP(CONCATENATE($B10,$H$9,$A$6),Table1RawData!$A$2:$AR$2165,6,FALSE)," ")</f>
        <v>Full</v>
      </c>
      <c r="I10" s="195" t="str">
        <f>IFERROR(VLOOKUP(CONCATENATE($B10,$I$9,$A$6),Table1RawData!$A$2:$AR$2165,6,FALSE)," ")</f>
        <v>Full</v>
      </c>
      <c r="J10" s="195" t="str">
        <f>IFERROR(VLOOKUP(CONCATENATE($B10,$J$9,$A$6),Table1RawData!$A$2:$AR$9038,6,FALSE)," ")</f>
        <v>Full</v>
      </c>
      <c r="K10" s="195" t="str">
        <f>IFERROR(VLOOKUP(CONCATENATE($B10,$K$9,$A$6),Table1RawData!$A$2:$AR$2165,6,FALSE)," ")</f>
        <v>Full</v>
      </c>
      <c r="L10" s="195" t="str">
        <f>IFERROR(VLOOKUP(CONCATENATE($B10,$L$9,$A$6),Table1RawData!$A$2:$AR$2165,6,FALSE)," ")</f>
        <v>Full</v>
      </c>
      <c r="M10" s="195" t="str">
        <f>IFERROR(VLOOKUP(CONCATENATE($B10,$M$9,$A$6),Table1RawData!$A$2:$AR$9038,6,FALSE)," ")</f>
        <v>Full</v>
      </c>
    </row>
    <row r="11" spans="1:13" ht="15" customHeight="1" x14ac:dyDescent="0.2">
      <c r="A11" s="30" t="s">
        <v>64</v>
      </c>
      <c r="B11" s="25" t="s">
        <v>5</v>
      </c>
      <c r="C11" s="195" t="str">
        <f>IFERROR(VLOOKUP(CONCATENATE($B11,$C$9,$A$6),Table1RawData!$A$2:$AR$2165,6,FALSE)," ")</f>
        <v>Full</v>
      </c>
      <c r="D11" s="195" t="str">
        <f>IFERROR(VLOOKUP(CONCATENATE($B11,$D$9,$A$6),Table1RawData!$A$2:$AR$2165,6,FALSE)," ")</f>
        <v>Full</v>
      </c>
      <c r="E11" s="195" t="str">
        <f>IFERROR(VLOOKUP(CONCATENATE($B11,$E$9,$A$6),Table1RawData!$A$2:$AR$2165,6,FALSE)," ")</f>
        <v>Full</v>
      </c>
      <c r="F11" s="196" t="str">
        <f>IFERROR(VLOOKUP(CONCATENATE($B11,$F$9,$A$6),Table1RawData!$A$2:$AR$9103,6,FALSE)," ")</f>
        <v>Full</v>
      </c>
      <c r="G11" s="195" t="str">
        <f>IFERROR(VLOOKUP(CONCATENATE($B11,$G$9,$A$6),Table1RawData!$A$2:$AR$9038,6,FALSE)," ")</f>
        <v>Full</v>
      </c>
      <c r="H11" s="195" t="str">
        <f>IFERROR(VLOOKUP(CONCATENATE($B11,$H$9,$A$6),Table1RawData!$A$2:$AR$2165,6,FALSE)," ")</f>
        <v>Full</v>
      </c>
      <c r="I11" s="195" t="str">
        <f>IFERROR(VLOOKUP(CONCATENATE($B11,$I$9,$A$6),Table1RawData!$A$2:$AR$2165,6,FALSE)," ")</f>
        <v>Full</v>
      </c>
      <c r="J11" s="195" t="str">
        <f>IFERROR(VLOOKUP(CONCATENATE($B11,$J$9,$A$6),Table1RawData!$A$2:$AR$9038,6,FALSE)," ")</f>
        <v>Full</v>
      </c>
      <c r="K11" s="195" t="str">
        <f>IFERROR(VLOOKUP(CONCATENATE($B11,$K$9,$A$6),Table1RawData!$A$2:$AR$2165,6,FALSE)," ")</f>
        <v>Full</v>
      </c>
      <c r="L11" s="195" t="str">
        <f>IFERROR(VLOOKUP(CONCATENATE($B11,$L$9,$A$6),Table1RawData!$A$2:$AR$2165,6,FALSE)," ")</f>
        <v>Full</v>
      </c>
      <c r="M11" s="195" t="str">
        <f>IFERROR(VLOOKUP(CONCATENATE($B11,$M$9,$A$6),Table1RawData!$A$2:$AR$9038,6,FALSE)," ")</f>
        <v>Full</v>
      </c>
    </row>
    <row r="12" spans="1:13" ht="15" customHeight="1" x14ac:dyDescent="0.2">
      <c r="A12" s="30" t="s">
        <v>64</v>
      </c>
      <c r="B12" s="25" t="s">
        <v>117</v>
      </c>
      <c r="C12" s="195" t="str">
        <f>IFERROR(VLOOKUP(CONCATENATE($B12,$C$9,$A$6),Table1RawData!$A$2:$AR$2165,6,FALSE)," ")</f>
        <v>Full</v>
      </c>
      <c r="D12" s="195" t="str">
        <f>IFERROR(VLOOKUP(CONCATENATE($B12,$D$9,$A$6),Table1RawData!$A$2:$AR$2165,6,FALSE)," ")</f>
        <v>Full</v>
      </c>
      <c r="E12" s="195" t="str">
        <f>IFERROR(VLOOKUP(CONCATENATE($B12,$E$9,$A$6),Table1RawData!$A$2:$AR$2165,6,FALSE)," ")</f>
        <v>Full</v>
      </c>
      <c r="F12" s="196" t="str">
        <f>IFERROR(VLOOKUP(CONCATENATE($B12,$F$9,$A$6),Table1RawData!$A$2:$AR$9103,6,FALSE)," ")</f>
        <v>Full</v>
      </c>
      <c r="G12" s="195" t="str">
        <f>IFERROR(VLOOKUP(CONCATENATE($B12,$G$9,$A$6),Table1RawData!$A$2:$AR$9038,6,FALSE)," ")</f>
        <v>Full</v>
      </c>
      <c r="H12" s="195" t="str">
        <f>IFERROR(VLOOKUP(CONCATENATE($B12,$H$9,$A$6),Table1RawData!$A$2:$AR$2165,6,FALSE)," ")</f>
        <v>Full</v>
      </c>
      <c r="I12" s="195" t="str">
        <f>IFERROR(VLOOKUP(CONCATENATE($B12,$I$9,$A$6),Table1RawData!$A$2:$AR$2165,6,FALSE)," ")</f>
        <v>Full</v>
      </c>
      <c r="J12" s="195" t="str">
        <f>IFERROR(VLOOKUP(CONCATENATE($B12,$J$9,$A$6),Table1RawData!$A$2:$AR$9038,6,FALSE)," ")</f>
        <v>Full</v>
      </c>
      <c r="K12" s="195" t="str">
        <f>IFERROR(VLOOKUP(CONCATENATE($B12,$K$9,$A$6),Table1RawData!$A$2:$AR$2165,6,FALSE)," ")</f>
        <v>Full</v>
      </c>
      <c r="L12" s="195" t="str">
        <f>IFERROR(VLOOKUP(CONCATENATE($B12,$L$9,$A$6),Table1RawData!$A$2:$AR$2165,6,FALSE)," ")</f>
        <v>Full</v>
      </c>
      <c r="M12" s="195" t="str">
        <f>IFERROR(VLOOKUP(CONCATENATE($B12,$M$9,$A$6),Table1RawData!$A$2:$AR$9038,6,FALSE)," ")</f>
        <v>Full</v>
      </c>
    </row>
    <row r="13" spans="1:13" ht="15" customHeight="1" x14ac:dyDescent="0.2">
      <c r="A13" s="30" t="s">
        <v>64</v>
      </c>
      <c r="B13" s="25" t="s">
        <v>10</v>
      </c>
      <c r="C13" s="195" t="str">
        <f>IFERROR(VLOOKUP(CONCATENATE($B13,$C$9,$A$6),Table1RawData!$A$2:$AR$2165,6,FALSE)," ")</f>
        <v>Full</v>
      </c>
      <c r="D13" s="195" t="str">
        <f>IFERROR(VLOOKUP(CONCATENATE($B13,$D$9,$A$6),Table1RawData!$A$2:$AR$2165,6,FALSE)," ")</f>
        <v>Full</v>
      </c>
      <c r="E13" s="195" t="str">
        <f>IFERROR(VLOOKUP(CONCATENATE($B13,$E$9,$A$6),Table1RawData!$A$2:$AR$2165,6,FALSE)," ")</f>
        <v>Full</v>
      </c>
      <c r="F13" s="196" t="str">
        <f>IFERROR(VLOOKUP(CONCATENATE($B13,$F$9,$A$6),Table1RawData!$A$2:$AR$9103,6,FALSE)," ")</f>
        <v>Full</v>
      </c>
      <c r="G13" s="195" t="str">
        <f>IFERROR(VLOOKUP(CONCATENATE($B13,$G$9,$A$6),Table1RawData!$A$2:$AR$9038,6,FALSE)," ")</f>
        <v>Full</v>
      </c>
      <c r="H13" s="195" t="str">
        <f>IFERROR(VLOOKUP(CONCATENATE($B13,$H$9,$A$6),Table1RawData!$A$2:$AR$2165,6,FALSE)," ")</f>
        <v>Full</v>
      </c>
      <c r="I13" s="195" t="str">
        <f>IFERROR(VLOOKUP(CONCATENATE($B13,$I$9,$A$6),Table1RawData!$A$2:$AR$2165,6,FALSE)," ")</f>
        <v>Full</v>
      </c>
      <c r="J13" s="195" t="str">
        <f>IFERROR(VLOOKUP(CONCATENATE($B13,$J$9,$A$6),Table1RawData!$A$2:$AR$9038,6,FALSE)," ")</f>
        <v>Full</v>
      </c>
      <c r="K13" s="195" t="str">
        <f>IFERROR(VLOOKUP(CONCATENATE($B13,$K$9,$A$6),Table1RawData!$A$2:$AR$2165,6,FALSE)," ")</f>
        <v>Full</v>
      </c>
      <c r="L13" s="195" t="str">
        <f>IFERROR(VLOOKUP(CONCATENATE($B13,$L$9,$A$6),Table1RawData!$A$2:$AR$2165,6,FALSE)," ")</f>
        <v>Full</v>
      </c>
      <c r="M13" s="195" t="str">
        <f>IFERROR(VLOOKUP(CONCATENATE($B13,$M$9,$A$6),Table1RawData!$A$2:$AR$9038,6,FALSE)," ")</f>
        <v>Full</v>
      </c>
    </row>
    <row r="14" spans="1:13" ht="15" customHeight="1" x14ac:dyDescent="0.2">
      <c r="A14" s="30" t="s">
        <v>64</v>
      </c>
      <c r="B14" s="26" t="s">
        <v>116</v>
      </c>
      <c r="C14" s="195" t="str">
        <f>IFERROR(VLOOKUP(CONCATENATE($B14,$C$9,$A$6),Table1RawData!$A$2:$AR$2165,6,FALSE)," ")</f>
        <v>Full</v>
      </c>
      <c r="D14" s="195" t="str">
        <f>IFERROR(VLOOKUP(CONCATENATE($B14,$D$9,$A$6),Table1RawData!$A$2:$AR$2165,6,FALSE)," ")</f>
        <v>Full</v>
      </c>
      <c r="E14" s="195" t="str">
        <f>IFERROR(VLOOKUP(CONCATENATE($B14,$E$9,$A$6),Table1RawData!$A$2:$AR$2165,6,FALSE)," ")</f>
        <v>Full</v>
      </c>
      <c r="F14" s="196" t="str">
        <f>IFERROR(VLOOKUP(CONCATENATE($B14,$F$9,$A$6),Table1RawData!$A$2:$AR$9103,6,FALSE)," ")</f>
        <v>Full</v>
      </c>
      <c r="G14" s="195" t="str">
        <f>IFERROR(VLOOKUP(CONCATENATE($B14,$G$9,$A$6),Table1RawData!$A$2:$AR$9038,6,FALSE)," ")</f>
        <v>Full</v>
      </c>
      <c r="H14" s="195" t="str">
        <f>IFERROR(VLOOKUP(CONCATENATE($B14,$H$9,$A$6),Table1RawData!$A$2:$AR$2165,6,FALSE)," ")</f>
        <v>Full</v>
      </c>
      <c r="I14" s="195" t="str">
        <f>IFERROR(VLOOKUP(CONCATENATE($B14,$I$9,$A$6),Table1RawData!$A$2:$AR$2165,6,FALSE)," ")</f>
        <v>Full</v>
      </c>
      <c r="J14" s="195" t="str">
        <f>IFERROR(VLOOKUP(CONCATENATE($B14,$J$9,$A$6),Table1RawData!$A$2:$AR$9038,6,FALSE)," ")</f>
        <v>Full</v>
      </c>
      <c r="K14" s="195" t="str">
        <f>IFERROR(VLOOKUP(CONCATENATE($B14,$K$9,$A$6),Table1RawData!$A$2:$AR$2165,6,FALSE)," ")</f>
        <v>Full</v>
      </c>
      <c r="L14" s="195" t="str">
        <f>IFERROR(VLOOKUP(CONCATENATE($B14,$L$9,$A$6),Table1RawData!$A$2:$AR$2165,6,FALSE)," ")</f>
        <v>Full</v>
      </c>
      <c r="M14" s="195" t="str">
        <f>IFERROR(VLOOKUP(CONCATENATE($B14,$M$9,$A$6),Table1RawData!$A$2:$AR$9038,6,FALSE)," ")</f>
        <v>Full</v>
      </c>
    </row>
    <row r="15" spans="1:13" ht="15" customHeight="1" x14ac:dyDescent="0.2">
      <c r="A15" s="30" t="s">
        <v>64</v>
      </c>
      <c r="B15" s="26" t="s">
        <v>14</v>
      </c>
      <c r="C15" s="195" t="str">
        <f>IFERROR(VLOOKUP(CONCATENATE($B15,$C$9,$A$6),Table1RawData!$A$2:$AR$2165,6,FALSE)," ")</f>
        <v>Full</v>
      </c>
      <c r="D15" s="195" t="str">
        <f>IFERROR(VLOOKUP(CONCATENATE($B15,$D$9,$A$6),Table1RawData!$A$2:$AR$2165,6,FALSE)," ")</f>
        <v>Full</v>
      </c>
      <c r="E15" s="195" t="str">
        <f>IFERROR(VLOOKUP(CONCATENATE($B15,$E$9,$A$6),Table1RawData!$A$2:$AR$2165,6,FALSE)," ")</f>
        <v>Restricted</v>
      </c>
      <c r="F15" s="196" t="str">
        <f>IFERROR(VLOOKUP(CONCATENATE($B15,$F$9,$A$6),Table1RawData!$A$2:$AR$9103,6,FALSE)," ")</f>
        <v>Full</v>
      </c>
      <c r="G15" s="195" t="str">
        <f>IFERROR(VLOOKUP(CONCATENATE($B15,$G$9,$A$6),Table1RawData!$A$2:$AR$9038,6,FALSE)," ")</f>
        <v>Full</v>
      </c>
      <c r="H15" s="195" t="str">
        <f>IFERROR(VLOOKUP(CONCATENATE($B15,$H$9,$A$6),Table1RawData!$A$2:$AR$2165,6,FALSE)," ")</f>
        <v>Full</v>
      </c>
      <c r="I15" s="195" t="str">
        <f>IFERROR(VLOOKUP(CONCATENATE($B15,$I$9,$A$6),Table1RawData!$A$2:$AR$2165,6,FALSE)," ")</f>
        <v>Full</v>
      </c>
      <c r="J15" s="195" t="str">
        <f>IFERROR(VLOOKUP(CONCATENATE($B15,$J$9,$A$6),Table1RawData!$A$2:$AR$9038,6,FALSE)," ")</f>
        <v>Restricted</v>
      </c>
      <c r="K15" s="195" t="str">
        <f>IFERROR(VLOOKUP(CONCATENATE($B15,$K$9,$A$6),Table1RawData!$A$2:$AR$2165,6,FALSE)," ")</f>
        <v>Restricted</v>
      </c>
      <c r="L15" s="195" t="str">
        <f>IFERROR(VLOOKUP(CONCATENATE($B15,$L$9,$A$6),Table1RawData!$A$2:$AR$2165,6,FALSE)," ")</f>
        <v>—</v>
      </c>
      <c r="M15" s="195" t="str">
        <f>IFERROR(VLOOKUP(CONCATENATE($B15,$M$9,$A$6),Table1RawData!$A$2:$AR$9038,6,FALSE)," ")</f>
        <v>Restricted</v>
      </c>
    </row>
    <row r="16" spans="1:13" ht="15" customHeight="1" x14ac:dyDescent="0.2">
      <c r="A16" s="30" t="s">
        <v>64</v>
      </c>
      <c r="B16" s="25" t="s">
        <v>16</v>
      </c>
      <c r="C16" s="195" t="str">
        <f>IFERROR(VLOOKUP(CONCATENATE($B16,$C$9,$A$6),Table1RawData!$A$2:$AR$2165,6,FALSE)," ")</f>
        <v>Full</v>
      </c>
      <c r="D16" s="195" t="str">
        <f>IFERROR(VLOOKUP(CONCATENATE($B16,$D$9,$A$6),Table1RawData!$A$2:$AR$2165,6,FALSE)," ")</f>
        <v>Full</v>
      </c>
      <c r="E16" s="195" t="str">
        <f>IFERROR(VLOOKUP(CONCATENATE($B16,$E$9,$A$6),Table1RawData!$A$2:$AR$2165,6,FALSE)," ")</f>
        <v>Full</v>
      </c>
      <c r="F16" s="196" t="str">
        <f>IFERROR(VLOOKUP(CONCATENATE($B16,$F$9,$A$6),Table1RawData!$A$2:$AR$9103,6,FALSE)," ")</f>
        <v>Full</v>
      </c>
      <c r="G16" s="195" t="str">
        <f>IFERROR(VLOOKUP(CONCATENATE($B16,$G$9,$A$6),Table1RawData!$A$2:$AR$9038,6,FALSE)," ")</f>
        <v>Full</v>
      </c>
      <c r="H16" s="195" t="str">
        <f>IFERROR(VLOOKUP(CONCATENATE($B16,$H$9,$A$6),Table1RawData!$A$2:$AR$2165,6,FALSE)," ")</f>
        <v>Full</v>
      </c>
      <c r="I16" s="195" t="str">
        <f>IFERROR(VLOOKUP(CONCATENATE($B16,$I$9,$A$6),Table1RawData!$A$2:$AR$2165,6,FALSE)," ")</f>
        <v>Full</v>
      </c>
      <c r="J16" s="195" t="str">
        <f>IFERROR(VLOOKUP(CONCATENATE($B16,$J$9,$A$6),Table1RawData!$A$2:$AR$9038,6,FALSE)," ")</f>
        <v>Full</v>
      </c>
      <c r="K16" s="195" t="str">
        <f>IFERROR(VLOOKUP(CONCATENATE($B16,$K$9,$A$6),Table1RawData!$A$2:$AR$2165,6,FALSE)," ")</f>
        <v>Full</v>
      </c>
      <c r="L16" s="195" t="str">
        <f>IFERROR(VLOOKUP(CONCATENATE($B16,$L$9,$A$6),Table1RawData!$A$2:$AR$2165,6,FALSE)," ")</f>
        <v>Full</v>
      </c>
      <c r="M16" s="195" t="str">
        <f>IFERROR(VLOOKUP(CONCATENATE($B16,$M$9,$A$6),Table1RawData!$A$2:$AR$9038,6,FALSE)," ")</f>
        <v>Full</v>
      </c>
    </row>
    <row r="17" spans="1:13" ht="15" customHeight="1" x14ac:dyDescent="0.2">
      <c r="A17" s="30" t="s">
        <v>64</v>
      </c>
      <c r="B17" s="25" t="s">
        <v>172</v>
      </c>
      <c r="C17" s="195" t="str">
        <f>IFERROR(VLOOKUP(CONCATENATE($B17,$C$9,$A$6),Table1RawData!$A$2:$AR$2165,6,FALSE)," ")</f>
        <v>Out of scope</v>
      </c>
      <c r="D17" s="195" t="str">
        <f>IFERROR(VLOOKUP(CONCATENATE($B17,$D$9,$A$6),Table1RawData!$A$2:$AR$2165,6,FALSE)," ")</f>
        <v>Out of scope</v>
      </c>
      <c r="E17" s="195" t="str">
        <f>IFERROR(VLOOKUP(CONCATENATE($B17,$E$9,$A$6),Table1RawData!$A$2:$AR$2165,6,FALSE)," ")</f>
        <v>Restricted</v>
      </c>
      <c r="F17" s="196" t="str">
        <f>IFERROR(VLOOKUP(CONCATENATE($B17,$F$9,$A$6),Table1RawData!$A$2:$AR$9103,6,FALSE)," ")</f>
        <v>Out of scope</v>
      </c>
      <c r="G17" s="195" t="str">
        <f>IFERROR(VLOOKUP(CONCATENATE($B17,$G$9,$A$6),Table1RawData!$A$2:$AR$9038,6,FALSE)," ")</f>
        <v>Restricted</v>
      </c>
      <c r="H17" s="195" t="str">
        <f>IFERROR(VLOOKUP(CONCATENATE($B17,$H$9,$A$6),Table1RawData!$A$2:$AR$2165,6,FALSE)," ")</f>
        <v>Out of scope</v>
      </c>
      <c r="I17" s="195" t="str">
        <f>IFERROR(VLOOKUP(CONCATENATE($B17,$I$9,$A$6),Table1RawData!$A$2:$AR$2165,6,FALSE)," ")</f>
        <v>Restricted</v>
      </c>
      <c r="J17" s="195" t="str">
        <f>IFERROR(VLOOKUP(CONCATENATE($B17,$J$9,$A$6),Table1RawData!$A$2:$AR$9038,6,FALSE)," ")</f>
        <v>Restricted</v>
      </c>
      <c r="K17" s="195" t="str">
        <f>IFERROR(VLOOKUP(CONCATENATE($B17,$K$9,$A$6),Table1RawData!$A$2:$AR$2165,6,FALSE)," ")</f>
        <v>Restricted</v>
      </c>
      <c r="L17" s="195" t="str">
        <f>IFERROR(VLOOKUP(CONCATENATE($B17,$L$9,$A$6),Table1RawData!$A$2:$AR$2165,6,FALSE)," ")</f>
        <v>Restricted</v>
      </c>
      <c r="M17" s="195" t="str">
        <f>IFERROR(VLOOKUP(CONCATENATE($B17,$M$9,$A$6),Table1RawData!$A$2:$AR$9038,6,FALSE)," ")</f>
        <v>Restricted</v>
      </c>
    </row>
    <row r="18" spans="1:13" ht="15" customHeight="1" x14ac:dyDescent="0.2">
      <c r="A18" s="30" t="s">
        <v>64</v>
      </c>
      <c r="B18" s="25" t="s">
        <v>173</v>
      </c>
      <c r="C18" s="195" t="str">
        <f>IFERROR(VLOOKUP(CONCATENATE($B18,$C$9,$A$6),Table1RawData!$A$2:$AR$2165,6,FALSE)," ")</f>
        <v>Out of scope</v>
      </c>
      <c r="D18" s="195" t="str">
        <f>IFERROR(VLOOKUP(CONCATENATE($B18,$D$9,$A$6),Table1RawData!$A$2:$AR$2165,6,FALSE)," ")</f>
        <v>Out of scope</v>
      </c>
      <c r="E18" s="195" t="str">
        <f>IFERROR(VLOOKUP(CONCATENATE($B18,$E$9,$A$6),Table1RawData!$A$2:$AR$2165,6,FALSE)," ")</f>
        <v>Out of scope</v>
      </c>
      <c r="F18" s="196" t="str">
        <f>IFERROR(VLOOKUP(CONCATENATE($B18,$F$9,$A$6),Table1RawData!$A$2:$AR$9103,6,FALSE)," ")</f>
        <v>Out of scope</v>
      </c>
      <c r="G18" s="195" t="str">
        <f>IFERROR(VLOOKUP(CONCATENATE($B18,$G$9,$A$6),Table1RawData!$A$2:$AR$9038,6,FALSE)," ")</f>
        <v>Restricted</v>
      </c>
      <c r="H18" s="195" t="str">
        <f>IFERROR(VLOOKUP(CONCATENATE($B18,$H$9,$A$6),Table1RawData!$A$2:$AR$2165,6,FALSE)," ")</f>
        <v>Out of scope</v>
      </c>
      <c r="I18" s="195" t="str">
        <f>IFERROR(VLOOKUP(CONCATENATE($B18,$I$9,$A$6),Table1RawData!$A$2:$AR$2165,6,FALSE)," ")</f>
        <v>Out of scope</v>
      </c>
      <c r="J18" s="195" t="str">
        <f>IFERROR(VLOOKUP(CONCATENATE($B18,$J$9,$A$6),Table1RawData!$A$2:$AR$9038,6,FALSE)," ")</f>
        <v>Out of scope</v>
      </c>
      <c r="K18" s="195" t="str">
        <f>IFERROR(VLOOKUP(CONCATENATE($B18,$K$9,$A$6),Table1RawData!$A$2:$AR$2165,6,FALSE)," ")</f>
        <v>Out of scope</v>
      </c>
      <c r="L18" s="195" t="str">
        <f>IFERROR(VLOOKUP(CONCATENATE($B18,$L$9,$A$6),Table1RawData!$A$2:$AR$2165,6,FALSE)," ")</f>
        <v>Restricted</v>
      </c>
      <c r="M18" s="195" t="str">
        <f>IFERROR(VLOOKUP(CONCATENATE($B18,$M$9,$A$6),Table1RawData!$A$2:$AR$9038,6,FALSE)," ")</f>
        <v>Restricted</v>
      </c>
    </row>
    <row r="19" spans="1:13" ht="15" customHeight="1" x14ac:dyDescent="0.2">
      <c r="A19" s="30" t="s">
        <v>64</v>
      </c>
      <c r="B19" s="25" t="s">
        <v>115</v>
      </c>
      <c r="C19" s="195" t="str">
        <f>IFERROR(VLOOKUP(CONCATENATE($B19,$C$9,$A$6),Table1RawData!$A$2:$AR$2165,6,FALSE)," ")</f>
        <v>Out of scope</v>
      </c>
      <c r="D19" s="195" t="str">
        <f>IFERROR(VLOOKUP(CONCATENATE($B19,$D$9,$A$6),Table1RawData!$A$2:$AR$2165,6,FALSE)," ")</f>
        <v>Out of scope</v>
      </c>
      <c r="E19" s="195" t="str">
        <f>IFERROR(VLOOKUP(CONCATENATE($B19,$E$9,$A$6),Table1RawData!$A$2:$AR$2165,6,FALSE)," ")</f>
        <v>Restricted</v>
      </c>
      <c r="F19" s="196" t="str">
        <f>IFERROR(VLOOKUP(CONCATENATE($B19,$F$9,$A$6),Table1RawData!$A$2:$AR$9103,6,FALSE)," ")</f>
        <v>Out of scope</v>
      </c>
      <c r="G19" s="195" t="str">
        <f>IFERROR(VLOOKUP(CONCATENATE($B19,$G$9,$A$6),Table1RawData!$A$2:$AR$9038,6,FALSE)," ")</f>
        <v>Restricted</v>
      </c>
      <c r="H19" s="195" t="str">
        <f>IFERROR(VLOOKUP(CONCATENATE($B19,$H$9,$A$6),Table1RawData!$A$2:$AR$2165,6,FALSE)," ")</f>
        <v>Out of scope</v>
      </c>
      <c r="I19" s="195" t="str">
        <f>IFERROR(VLOOKUP(CONCATENATE($B19,$I$9,$A$6),Table1RawData!$A$2:$AR$2165,6,FALSE)," ")</f>
        <v>Restricted</v>
      </c>
      <c r="J19" s="195" t="str">
        <f>IFERROR(VLOOKUP(CONCATENATE($B19,$J$9,$A$6),Table1RawData!$A$2:$AR$9038,6,FALSE)," ")</f>
        <v>Restricted</v>
      </c>
      <c r="K19" s="195" t="str">
        <f>IFERROR(VLOOKUP(CONCATENATE($B19,$K$9,$A$6),Table1RawData!$A$2:$AR$2165,6,FALSE)," ")</f>
        <v>Restricted</v>
      </c>
      <c r="L19" s="195" t="str">
        <f>IFERROR(VLOOKUP(CONCATENATE($B19,$L$9,$A$6),Table1RawData!$A$2:$AR$2165,6,FALSE)," ")</f>
        <v>Restricted</v>
      </c>
      <c r="M19" s="195" t="str">
        <f>IFERROR(VLOOKUP(CONCATENATE($B19,$M$9,$A$6),Table1RawData!$A$2:$AR$9038,6,FALSE)," ")</f>
        <v>Restricted</v>
      </c>
    </row>
    <row r="20" spans="1:13" ht="15" customHeight="1" x14ac:dyDescent="0.2">
      <c r="A20" s="30" t="s">
        <v>64</v>
      </c>
      <c r="B20" s="25" t="s">
        <v>21</v>
      </c>
      <c r="C20" s="195" t="str">
        <f>IFERROR(VLOOKUP(CONCATENATE($B20,$C$9,$A$6),Table1RawData!$A$2:$AR$2165,6,FALSE)," ")</f>
        <v>Out of scope</v>
      </c>
      <c r="D20" s="195" t="str">
        <f>IFERROR(VLOOKUP(CONCATENATE($B20,$D$9,$A$6),Table1RawData!$A$2:$AR$2165,6,FALSE)," ")</f>
        <v>Out of scope</v>
      </c>
      <c r="E20" s="195" t="str">
        <f>IFERROR(VLOOKUP(CONCATENATE($B20,$E$9,$A$6),Table1RawData!$A$2:$AR$2165,6,FALSE)," ")</f>
        <v>Full</v>
      </c>
      <c r="F20" s="196" t="str">
        <f>IFERROR(VLOOKUP(CONCATENATE($B20,$F$9,$A$6),Table1RawData!$A$2:$AR$9103,6,FALSE)," ")</f>
        <v>Restricted</v>
      </c>
      <c r="G20" s="195" t="str">
        <f>IFERROR(VLOOKUP(CONCATENATE($B20,$G$9,$A$6),Table1RawData!$A$2:$AR$9038,6,FALSE)," ")</f>
        <v>Restricted</v>
      </c>
      <c r="H20" s="195" t="str">
        <f>IFERROR(VLOOKUP(CONCATENATE($B20,$H$9,$A$6),Table1RawData!$A$2:$AR$2165,6,FALSE)," ")</f>
        <v>Out of scope</v>
      </c>
      <c r="I20" s="195" t="str">
        <f>IFERROR(VLOOKUP(CONCATENATE($B20,$I$9,$A$6),Table1RawData!$A$2:$AR$2165,6,FALSE)," ")</f>
        <v>Restricted</v>
      </c>
      <c r="J20" s="195" t="str">
        <f>IFERROR(VLOOKUP(CONCATENATE($B20,$J$9,$A$6),Table1RawData!$A$2:$AR$9038,6,FALSE)," ")</f>
        <v>Restricted</v>
      </c>
      <c r="K20" s="195" t="str">
        <f>IFERROR(VLOOKUP(CONCATENATE($B20,$K$9,$A$6),Table1RawData!$A$2:$AR$2165,6,FALSE)," ")</f>
        <v>Full</v>
      </c>
      <c r="L20" s="195" t="str">
        <f>IFERROR(VLOOKUP(CONCATENATE($B20,$L$9,$A$6),Table1RawData!$A$2:$AR$2165,6,FALSE)," ")</f>
        <v>Restricted</v>
      </c>
      <c r="M20" s="195" t="str">
        <f>IFERROR(VLOOKUP(CONCATENATE($B20,$M$9,$A$6),Table1RawData!$A$2:$AR$9038,6,FALSE)," ")</f>
        <v>Restricted</v>
      </c>
    </row>
    <row r="21" spans="1:13" ht="15" customHeight="1" x14ac:dyDescent="0.2">
      <c r="A21" s="30" t="s">
        <v>64</v>
      </c>
      <c r="B21" s="26" t="s">
        <v>114</v>
      </c>
      <c r="C21" s="195" t="str">
        <f>IFERROR(VLOOKUP(CONCATENATE($B21,$C$9,$A$6),Table1RawData!$A$2:$AR$2165,6,FALSE)," ")</f>
        <v>Out of scope</v>
      </c>
      <c r="D21" s="195" t="str">
        <f>IFERROR(VLOOKUP(CONCATENATE($B21,$D$9,$A$6),Table1RawData!$A$2:$AR$2165,6,FALSE)," ")</f>
        <v>Out of scope</v>
      </c>
      <c r="E21" s="195" t="str">
        <f>IFERROR(VLOOKUP(CONCATENATE($B21,$E$9,$A$6),Table1RawData!$A$2:$AR$2165,6,FALSE)," ")</f>
        <v>Restricted</v>
      </c>
      <c r="F21" s="196" t="str">
        <f>IFERROR(VLOOKUP(CONCATENATE($B21,$F$9,$A$6),Table1RawData!$A$2:$AR$9103,6,FALSE)," ")</f>
        <v>Restricted</v>
      </c>
      <c r="G21" s="195" t="str">
        <f>IFERROR(VLOOKUP(CONCATENATE($B21,$G$9,$A$6),Table1RawData!$A$2:$AR$9038,6,FALSE)," ")</f>
        <v>Restricted</v>
      </c>
      <c r="H21" s="195" t="str">
        <f>IFERROR(VLOOKUP(CONCATENATE($B21,$H$9,$A$6),Table1RawData!$A$2:$AR$2165,6,FALSE)," ")</f>
        <v>Out of scope</v>
      </c>
      <c r="I21" s="195" t="str">
        <f>IFERROR(VLOOKUP(CONCATENATE($B21,$I$9,$A$6),Table1RawData!$A$2:$AR$2165,6,FALSE)," ")</f>
        <v>Full</v>
      </c>
      <c r="J21" s="195" t="str">
        <f>IFERROR(VLOOKUP(CONCATENATE($B21,$J$9,$A$6),Table1RawData!$A$2:$AR$9038,6,FALSE)," ")</f>
        <v>Restricted</v>
      </c>
      <c r="K21" s="195" t="str">
        <f>IFERROR(VLOOKUP(CONCATENATE($B21,$K$9,$A$6),Table1RawData!$A$2:$AR$2165,6,FALSE)," ")</f>
        <v>Restricted</v>
      </c>
      <c r="L21" s="195" t="str">
        <f>IFERROR(VLOOKUP(CONCATENATE($B21,$L$9,$A$6),Table1RawData!$A$2:$AR$2165,6,FALSE)," ")</f>
        <v>Restricted</v>
      </c>
      <c r="M21" s="195" t="str">
        <f>IFERROR(VLOOKUP(CONCATENATE($B21,$M$9,$A$6),Table1RawData!$A$2:$AR$9038,6,FALSE)," ")</f>
        <v>Restricted</v>
      </c>
    </row>
    <row r="22" spans="1:13" ht="15" customHeight="1" x14ac:dyDescent="0.2">
      <c r="A22" s="30" t="s">
        <v>64</v>
      </c>
      <c r="B22" s="25" t="s">
        <v>113</v>
      </c>
      <c r="C22" s="195" t="str">
        <f>IFERROR(VLOOKUP(CONCATENATE($B22,$C$9,$A$6),Table1RawData!$A$2:$AR$2165,6,FALSE)," ")</f>
        <v>Full</v>
      </c>
      <c r="D22" s="195" t="str">
        <f>IFERROR(VLOOKUP(CONCATENATE($B22,$D$9,$A$6),Table1RawData!$A$2:$AR$2165,6,FALSE)," ")</f>
        <v>Full</v>
      </c>
      <c r="E22" s="195" t="str">
        <f>IFERROR(VLOOKUP(CONCATENATE($B22,$E$9,$A$6),Table1RawData!$A$2:$AR$2165,6,FALSE)," ")</f>
        <v>Full</v>
      </c>
      <c r="F22" s="196" t="str">
        <f>IFERROR(VLOOKUP(CONCATENATE($B22,$F$9,$A$6),Table1RawData!$A$2:$AR$9103,6,FALSE)," ")</f>
        <v>Full</v>
      </c>
      <c r="G22" s="195" t="str">
        <f>IFERROR(VLOOKUP(CONCATENATE($B22,$G$9,$A$6),Table1RawData!$A$2:$AR$9038,6,FALSE)," ")</f>
        <v>Full</v>
      </c>
      <c r="H22" s="195" t="str">
        <f>IFERROR(VLOOKUP(CONCATENATE($B22,$H$9,$A$6),Table1RawData!$A$2:$AR$2165,6,FALSE)," ")</f>
        <v>Full</v>
      </c>
      <c r="I22" s="195" t="str">
        <f>IFERROR(VLOOKUP(CONCATENATE($B22,$I$9,$A$6),Table1RawData!$A$2:$AR$2165,6,FALSE)," ")</f>
        <v>Full</v>
      </c>
      <c r="J22" s="195" t="str">
        <f>IFERROR(VLOOKUP(CONCATENATE($B22,$J$9,$A$6),Table1RawData!$A$2:$AR$9038,6,FALSE)," ")</f>
        <v>Full</v>
      </c>
      <c r="K22" s="195" t="str">
        <f>IFERROR(VLOOKUP(CONCATENATE($B22,$K$9,$A$6),Table1RawData!$A$2:$AR$2165,6,FALSE)," ")</f>
        <v>Full</v>
      </c>
      <c r="L22" s="195" t="str">
        <f>IFERROR(VLOOKUP(CONCATENATE($B22,$L$9,$A$6),Table1RawData!$A$2:$AR$2165,6,FALSE)," ")</f>
        <v>Full</v>
      </c>
      <c r="M22" s="195" t="str">
        <f>IFERROR(VLOOKUP(CONCATENATE($B22,$M$9,$A$6),Table1RawData!$A$2:$AR$9038,6,FALSE)," ")</f>
        <v>Full</v>
      </c>
    </row>
    <row r="23" spans="1:13" ht="15" customHeight="1" x14ac:dyDescent="0.2">
      <c r="A23" s="30" t="s">
        <v>64</v>
      </c>
      <c r="B23" s="25" t="s">
        <v>22</v>
      </c>
      <c r="C23" s="195" t="str">
        <f>IFERROR(VLOOKUP(CONCATENATE($B23,$C$9,$A$6),Table1RawData!$A$2:$AR$2165,6,FALSE)," ")</f>
        <v>Full</v>
      </c>
      <c r="D23" s="195" t="str">
        <f>IFERROR(VLOOKUP(CONCATENATE($B23,$D$9,$A$6),Table1RawData!$A$2:$AR$2165,6,FALSE)," ")</f>
        <v>Full</v>
      </c>
      <c r="E23" s="195" t="str">
        <f>IFERROR(VLOOKUP(CONCATENATE($B23,$E$9,$A$6),Table1RawData!$A$2:$AR$2165,6,FALSE)," ")</f>
        <v>Full</v>
      </c>
      <c r="F23" s="196" t="str">
        <f>IFERROR(VLOOKUP(CONCATENATE($B23,$F$9,$A$6),Table1RawData!$A$2:$AR$9103,6,FALSE)," ")</f>
        <v>Full</v>
      </c>
      <c r="G23" s="195" t="str">
        <f>IFERROR(VLOOKUP(CONCATENATE($B23,$G$9,$A$6),Table1RawData!$A$2:$AR$9038,6,FALSE)," ")</f>
        <v>Full</v>
      </c>
      <c r="H23" s="195" t="str">
        <f>IFERROR(VLOOKUP(CONCATENATE($B23,$H$9,$A$6),Table1RawData!$A$2:$AR$2165,6,FALSE)," ")</f>
        <v>Full</v>
      </c>
      <c r="I23" s="195" t="str">
        <f>IFERROR(VLOOKUP(CONCATENATE($B23,$I$9,$A$6),Table1RawData!$A$2:$AR$2165,6,FALSE)," ")</f>
        <v>Full</v>
      </c>
      <c r="J23" s="195" t="str">
        <f>IFERROR(VLOOKUP(CONCATENATE($B23,$J$9,$A$6),Table1RawData!$A$2:$AR$9038,6,FALSE)," ")</f>
        <v>Full</v>
      </c>
      <c r="K23" s="195" t="str">
        <f>IFERROR(VLOOKUP(CONCATENATE($B23,$K$9,$A$6),Table1RawData!$A$2:$AR$2165,6,FALSE)," ")</f>
        <v>Full</v>
      </c>
      <c r="L23" s="195" t="str">
        <f>IFERROR(VLOOKUP(CONCATENATE($B23,$L$9,$A$6),Table1RawData!$A$2:$AR$2165,6,FALSE)," ")</f>
        <v>Full</v>
      </c>
      <c r="M23" s="195" t="str">
        <f>IFERROR(VLOOKUP(CONCATENATE($B23,$M$9,$A$6),Table1RawData!$A$2:$AR$9038,6,FALSE)," ")</f>
        <v>Full</v>
      </c>
    </row>
    <row r="24" spans="1:13" ht="15" customHeight="1" x14ac:dyDescent="0.2">
      <c r="A24" s="106" t="s">
        <v>130</v>
      </c>
      <c r="B24" s="26" t="s">
        <v>26</v>
      </c>
      <c r="C24" s="195" t="str">
        <f>IFERROR(VLOOKUP(CONCATENATE($B24,$C$9,$A$6),Table1RawData!$A$2:$AR$2165,6,FALSE)," ")</f>
        <v>Full</v>
      </c>
      <c r="D24" s="195" t="str">
        <f>IFERROR(VLOOKUP(CONCATENATE($B24,$D$9,$A$6),Table1RawData!$A$2:$AR$2165,6,FALSE)," ")</f>
        <v>Full</v>
      </c>
      <c r="E24" s="195" t="str">
        <f>IFERROR(VLOOKUP(CONCATENATE($B24,$E$9,$A$6),Table1RawData!$A$2:$AR$2165,6,FALSE)," ")</f>
        <v>Full</v>
      </c>
      <c r="F24" s="196" t="str">
        <f>IFERROR(VLOOKUP(CONCATENATE($B24,$F$9,$A$6),Table1RawData!$A$2:$AR$9103,6,FALSE)," ")</f>
        <v>Full</v>
      </c>
      <c r="G24" s="195" t="str">
        <f>IFERROR(VLOOKUP(CONCATENATE($B24,$G$9,$A$6),Table1RawData!$A$2:$AR$9038,6,FALSE)," ")</f>
        <v>Full</v>
      </c>
      <c r="H24" s="195" t="str">
        <f>IFERROR(VLOOKUP(CONCATENATE($B24,$H$9,$A$6),Table1RawData!$A$2:$AR$2165,6,FALSE)," ")</f>
        <v>Full</v>
      </c>
      <c r="I24" s="195" t="str">
        <f>IFERROR(VLOOKUP(CONCATENATE($B24,$I$9,$A$6),Table1RawData!$A$2:$AR$2165,6,FALSE)," ")</f>
        <v>Full</v>
      </c>
      <c r="J24" s="195" t="str">
        <f>IFERROR(VLOOKUP(CONCATENATE($B24,$J$9,$A$6),Table1RawData!$A$2:$AR$9038,6,FALSE)," ")</f>
        <v>Full</v>
      </c>
      <c r="K24" s="195" t="str">
        <f>IFERROR(VLOOKUP(CONCATENATE($B24,$K$9,$A$6),Table1RawData!$A$2:$AR$2165,6,FALSE)," ")</f>
        <v>Full</v>
      </c>
      <c r="L24" s="195" t="str">
        <f>IFERROR(VLOOKUP(CONCATENATE($B24,$L$9,$A$6),Table1RawData!$A$2:$AR$2165,6,FALSE)," ")</f>
        <v>Full</v>
      </c>
      <c r="M24" s="195" t="str">
        <f>IFERROR(VLOOKUP(CONCATENATE($B24,$M$9,$A$6),Table1RawData!$A$2:$AR$9038,6,FALSE)," ")</f>
        <v>Full</v>
      </c>
    </row>
    <row r="25" spans="1:13" ht="15" customHeight="1" x14ac:dyDescent="0.2">
      <c r="A25" s="28" t="s">
        <v>130</v>
      </c>
      <c r="B25" s="25" t="s">
        <v>27</v>
      </c>
      <c r="C25" s="195" t="str">
        <f>IFERROR(VLOOKUP(CONCATENATE($B25,$C$9,$A$6),Table1RawData!$A$2:$AR$2165,6,FALSE)," ")</f>
        <v>Full</v>
      </c>
      <c r="D25" s="195" t="str">
        <f>IFERROR(VLOOKUP(CONCATENATE($B25,$D$9,$A$6),Table1RawData!$A$2:$AR$2165,6,FALSE)," ")</f>
        <v>Full</v>
      </c>
      <c r="E25" s="195" t="str">
        <f>IFERROR(VLOOKUP(CONCATENATE($B25,$E$9,$A$6),Table1RawData!$A$2:$AR$2165,6,FALSE)," ")</f>
        <v>Full</v>
      </c>
      <c r="F25" s="196" t="str">
        <f>IFERROR(VLOOKUP(CONCATENATE($B25,$F$9,$A$6),Table1RawData!$A$2:$AR$9103,6,FALSE)," ")</f>
        <v>Restricted</v>
      </c>
      <c r="G25" s="195" t="str">
        <f>IFERROR(VLOOKUP(CONCATENATE($B25,$G$9,$A$6),Table1RawData!$A$2:$AR$9038,6,FALSE)," ")</f>
        <v>Restricted</v>
      </c>
      <c r="H25" s="195" t="str">
        <f>IFERROR(VLOOKUP(CONCATENATE($B25,$H$9,$A$6),Table1RawData!$A$2:$AR$2165,6,FALSE)," ")</f>
        <v>Full</v>
      </c>
      <c r="I25" s="195" t="str">
        <f>IFERROR(VLOOKUP(CONCATENATE($B25,$I$9,$A$6),Table1RawData!$A$2:$AR$2165,6,FALSE)," ")</f>
        <v>Full</v>
      </c>
      <c r="J25" s="195" t="str">
        <f>IFERROR(VLOOKUP(CONCATENATE($B25,$J$9,$A$6),Table1RawData!$A$2:$AR$9038,6,FALSE)," ")</f>
        <v>Restricted</v>
      </c>
      <c r="K25" s="195" t="str">
        <f>IFERROR(VLOOKUP(CONCATENATE($B25,$K$9,$A$6),Table1RawData!$A$2:$AR$2165,6,FALSE)," ")</f>
        <v>Full</v>
      </c>
      <c r="L25" s="195" t="str">
        <f>IFERROR(VLOOKUP(CONCATENATE($B25,$L$9,$A$6),Table1RawData!$A$2:$AR$2165,6,FALSE)," ")</f>
        <v>Restricted</v>
      </c>
      <c r="M25" s="195" t="str">
        <f>IFERROR(VLOOKUP(CONCATENATE($B25,$M$9,$A$6),Table1RawData!$A$2:$AR$9038,6,FALSE)," ")</f>
        <v>Restricted</v>
      </c>
    </row>
    <row r="26" spans="1:13" ht="15" customHeight="1" x14ac:dyDescent="0.2">
      <c r="A26" s="28" t="s">
        <v>130</v>
      </c>
      <c r="B26" s="25" t="s">
        <v>28</v>
      </c>
      <c r="C26" s="195" t="str">
        <f>IFERROR(VLOOKUP(CONCATENATE($B26,$C$9,$A$6),Table1RawData!$A$2:$AR$2165,6,FALSE)," ")</f>
        <v>Full</v>
      </c>
      <c r="D26" s="195" t="str">
        <f>IFERROR(VLOOKUP(CONCATENATE($B26,$D$9,$A$6),Table1RawData!$A$2:$AR$2165,6,FALSE)," ")</f>
        <v>Full</v>
      </c>
      <c r="E26" s="195" t="str">
        <f>IFERROR(VLOOKUP(CONCATENATE($B26,$E$9,$A$6),Table1RawData!$A$2:$AR$2165,6,FALSE)," ")</f>
        <v>Full</v>
      </c>
      <c r="F26" s="196" t="str">
        <f>IFERROR(VLOOKUP(CONCATENATE($B26,$F$9,$A$6),Table1RawData!$A$2:$AR$9103,6,FALSE)," ")</f>
        <v>Full</v>
      </c>
      <c r="G26" s="195" t="str">
        <f>IFERROR(VLOOKUP(CONCATENATE($B26,$G$9,$A$6),Table1RawData!$A$2:$AR$9038,6,FALSE)," ")</f>
        <v>Restricted</v>
      </c>
      <c r="H26" s="195" t="str">
        <f>IFERROR(VLOOKUP(CONCATENATE($B26,$H$9,$A$6),Table1RawData!$A$2:$AR$2165,6,FALSE)," ")</f>
        <v>Full</v>
      </c>
      <c r="I26" s="195" t="str">
        <f>IFERROR(VLOOKUP(CONCATENATE($B26,$I$9,$A$6),Table1RawData!$A$2:$AR$2165,6,FALSE)," ")</f>
        <v>Full</v>
      </c>
      <c r="J26" s="195" t="str">
        <f>IFERROR(VLOOKUP(CONCATENATE($B26,$J$9,$A$6),Table1RawData!$A$2:$AR$9038,6,FALSE)," ")</f>
        <v>Full</v>
      </c>
      <c r="K26" s="195" t="str">
        <f>IFERROR(VLOOKUP(CONCATENATE($B26,$K$9,$A$6),Table1RawData!$A$2:$AR$2165,6,FALSE)," ")</f>
        <v>Full</v>
      </c>
      <c r="L26" s="195" t="str">
        <f>IFERROR(VLOOKUP(CONCATENATE($B26,$L$9,$A$6),Table1RawData!$A$2:$AR$2165,6,FALSE)," ")</f>
        <v>Full</v>
      </c>
      <c r="M26" s="195" t="str">
        <f>IFERROR(VLOOKUP(CONCATENATE($B26,$M$9,$A$6),Table1RawData!$A$2:$AR$9038,6,FALSE)," ")</f>
        <v>Full</v>
      </c>
    </row>
    <row r="27" spans="1:13" ht="30" customHeight="1" x14ac:dyDescent="0.2">
      <c r="A27" s="28" t="s">
        <v>130</v>
      </c>
      <c r="B27" s="25" t="s">
        <v>174</v>
      </c>
      <c r="C27" s="195" t="str">
        <f>IFERROR(VLOOKUP(CONCATENATE($B27,$C$9,$A$6),Table1RawData!$A$2:$AR$2165,6,FALSE)," ")</f>
        <v>Full</v>
      </c>
      <c r="D27" s="195" t="str">
        <f>IFERROR(VLOOKUP(CONCATENATE($B27,$D$9,$A$6),Table1RawData!$A$2:$AR$2165,6,FALSE)," ")</f>
        <v>Full</v>
      </c>
      <c r="E27" s="195" t="str">
        <f>IFERROR(VLOOKUP(CONCATENATE($B27,$E$9,$A$6),Table1RawData!$A$2:$AR$2165,6,FALSE)," ")</f>
        <v>Full</v>
      </c>
      <c r="F27" s="196" t="str">
        <f>IFERROR(VLOOKUP(CONCATENATE($B27,$F$9,$A$6),Table1RawData!$A$2:$AR$9103,6,FALSE)," ")</f>
        <v>Restricted</v>
      </c>
      <c r="G27" s="195" t="str">
        <f>IFERROR(VLOOKUP(CONCATENATE($B27,$G$9,$A$6),Table1RawData!$A$2:$AR$9038,6,FALSE)," ")</f>
        <v>Restricted</v>
      </c>
      <c r="H27" s="195" t="str">
        <f>IFERROR(VLOOKUP(CONCATENATE($B27,$H$9,$A$6),Table1RawData!$A$2:$AR$2165,6,FALSE)," ")</f>
        <v>Full</v>
      </c>
      <c r="I27" s="195" t="str">
        <f>IFERROR(VLOOKUP(CONCATENATE($B27,$I$9,$A$6),Table1RawData!$A$2:$AR$2165,6,FALSE)," ")</f>
        <v>Full</v>
      </c>
      <c r="J27" s="195" t="str">
        <f>IFERROR(VLOOKUP(CONCATENATE($B27,$J$9,$A$6),Table1RawData!$A$2:$AR$9038,6,FALSE)," ")</f>
        <v>Restricted</v>
      </c>
      <c r="K27" s="195" t="str">
        <f>IFERROR(VLOOKUP(CONCATENATE($B27,$K$9,$A$6),Table1RawData!$A$2:$AR$2165,6,FALSE)," ")</f>
        <v>Full</v>
      </c>
      <c r="L27" s="195" t="str">
        <f>IFERROR(VLOOKUP(CONCATENATE($B27,$L$9,$A$6),Table1RawData!$A$2:$AR$2165,6,FALSE)," ")</f>
        <v>Restricted</v>
      </c>
      <c r="M27" s="195" t="str">
        <f>IFERROR(VLOOKUP(CONCATENATE($B27,$M$9,$A$6),Table1RawData!$A$2:$AR$9038,6,FALSE)," ")</f>
        <v>Full</v>
      </c>
    </row>
    <row r="28" spans="1:13" ht="15" customHeight="1" x14ac:dyDescent="0.2">
      <c r="A28" s="28" t="s">
        <v>130</v>
      </c>
      <c r="B28" s="26" t="s">
        <v>29</v>
      </c>
      <c r="C28" s="195" t="str">
        <f>IFERROR(VLOOKUP(CONCATENATE($B28,$C$9,$A$6),Table1RawData!$A$2:$AR$2165,6,FALSE)," ")</f>
        <v>Out of scope</v>
      </c>
      <c r="D28" s="195" t="str">
        <f>IFERROR(VLOOKUP(CONCATENATE($B28,$D$9,$A$6),Table1RawData!$A$2:$AR$2165,6,FALSE)," ")</f>
        <v>Out of scope</v>
      </c>
      <c r="E28" s="195" t="str">
        <f>IFERROR(VLOOKUP(CONCATENATE($B28,$E$9,$A$6),Table1RawData!$A$2:$AR$2165,6,FALSE)," ")</f>
        <v>Out of scope</v>
      </c>
      <c r="F28" s="196" t="str">
        <f>IFERROR(VLOOKUP(CONCATENATE($B28,$F$9,$A$6),Table1RawData!$A$2:$AR$9103,6,FALSE)," ")</f>
        <v>Out of scope</v>
      </c>
      <c r="G28" s="195" t="str">
        <f>IFERROR(VLOOKUP(CONCATENATE($B28,$G$9,$A$6),Table1RawData!$A$2:$AR$9038,6,FALSE)," ")</f>
        <v>Out of scope</v>
      </c>
      <c r="H28" s="195" t="str">
        <f>IFERROR(VLOOKUP(CONCATENATE($B28,$H$9,$A$6),Table1RawData!$A$2:$AR$2165,6,FALSE)," ")</f>
        <v>Out of scope</v>
      </c>
      <c r="I28" s="195" t="str">
        <f>IFERROR(VLOOKUP(CONCATENATE($B28,$I$9,$A$6),Table1RawData!$A$2:$AR$2165,6,FALSE)," ")</f>
        <v>Out of scope</v>
      </c>
      <c r="J28" s="195" t="str">
        <f>IFERROR(VLOOKUP(CONCATENATE($B28,$J$9,$A$6),Table1RawData!$A$2:$AR$9038,6,FALSE)," ")</f>
        <v>Out of scope</v>
      </c>
      <c r="K28" s="195" t="str">
        <f>IFERROR(VLOOKUP(CONCATENATE($B28,$K$9,$A$6),Table1RawData!$A$2:$AR$2165,6,FALSE)," ")</f>
        <v>Restricted</v>
      </c>
      <c r="L28" s="195" t="str">
        <f>IFERROR(VLOOKUP(CONCATENATE($B28,$L$9,$A$6),Table1RawData!$A$2:$AR$2165,6,FALSE)," ")</f>
        <v>Restricted</v>
      </c>
      <c r="M28" s="195" t="str">
        <f>IFERROR(VLOOKUP(CONCATENATE($B28,$M$9,$A$6),Table1RawData!$A$2:$AR$9038,6,FALSE)," ")</f>
        <v>Out of scope</v>
      </c>
    </row>
    <row r="29" spans="1:13" ht="15" customHeight="1" x14ac:dyDescent="0.2">
      <c r="A29" s="28" t="s">
        <v>130</v>
      </c>
      <c r="B29" s="26" t="s">
        <v>30</v>
      </c>
      <c r="C29" s="195" t="str">
        <f>IFERROR(VLOOKUP(CONCATENATE($B29,$C$9,$A$6),Table1RawData!$A$2:$AR$2165,6,FALSE)," ")</f>
        <v>Restricted</v>
      </c>
      <c r="D29" s="195" t="str">
        <f>IFERROR(VLOOKUP(CONCATENATE($B29,$D$9,$A$6),Table1RawData!$A$2:$AR$2165,6,FALSE)," ")</f>
        <v>Out of scope</v>
      </c>
      <c r="E29" s="195" t="str">
        <f>IFERROR(VLOOKUP(CONCATENATE($B29,$E$9,$A$6),Table1RawData!$A$2:$AR$2165,6,FALSE)," ")</f>
        <v>Full</v>
      </c>
      <c r="F29" s="196" t="str">
        <f>IFERROR(VLOOKUP(CONCATENATE($B29,$F$9,$A$6),Table1RawData!$A$2:$AR$9103,6,FALSE)," ")</f>
        <v>Out of scope</v>
      </c>
      <c r="G29" s="195" t="str">
        <f>IFERROR(VLOOKUP(CONCATENATE($B29,$G$9,$A$6),Table1RawData!$A$2:$AR$9038,6,FALSE)," ")</f>
        <v>Restricted</v>
      </c>
      <c r="H29" s="195" t="str">
        <f>IFERROR(VLOOKUP(CONCATENATE($B29,$H$9,$A$6),Table1RawData!$A$2:$AR$2165,6,FALSE)," ")</f>
        <v>Restricted</v>
      </c>
      <c r="I29" s="195" t="str">
        <f>IFERROR(VLOOKUP(CONCATENATE($B29,$I$9,$A$6),Table1RawData!$A$2:$AR$2165,6,FALSE)," ")</f>
        <v>Restricted</v>
      </c>
      <c r="J29" s="195" t="str">
        <f>IFERROR(VLOOKUP(CONCATENATE($B29,$J$9,$A$6),Table1RawData!$A$2:$AR$9038,6,FALSE)," ")</f>
        <v>Out of scope</v>
      </c>
      <c r="K29" s="195" t="str">
        <f>IFERROR(VLOOKUP(CONCATENATE($B29,$K$9,$A$6),Table1RawData!$A$2:$AR$2165,6,FALSE)," ")</f>
        <v>Restricted</v>
      </c>
      <c r="L29" s="195" t="str">
        <f>IFERROR(VLOOKUP(CONCATENATE($B29,$L$9,$A$6),Table1RawData!$A$2:$AR$2165,6,FALSE)," ")</f>
        <v>Restricted</v>
      </c>
      <c r="M29" s="195" t="str">
        <f>IFERROR(VLOOKUP(CONCATENATE($B29,$M$9,$A$6),Table1RawData!$A$2:$AR$9038,6,FALSE)," ")</f>
        <v>Restricted</v>
      </c>
    </row>
    <row r="30" spans="1:13" ht="15" customHeight="1" x14ac:dyDescent="0.2">
      <c r="A30" s="28" t="s">
        <v>130</v>
      </c>
      <c r="B30" s="25" t="s">
        <v>31</v>
      </c>
      <c r="C30" s="195" t="str">
        <f>IFERROR(VLOOKUP(CONCATENATE($B30,$C$9,$A$6),Table1RawData!$A$2:$AR$2165,6,FALSE)," ")</f>
        <v>Full</v>
      </c>
      <c r="D30" s="195" t="str">
        <f>IFERROR(VLOOKUP(CONCATENATE($B30,$D$9,$A$6),Table1RawData!$A$2:$AR$2165,6,FALSE)," ")</f>
        <v>Full</v>
      </c>
      <c r="E30" s="195" t="str">
        <f>IFERROR(VLOOKUP(CONCATENATE($B30,$E$9,$A$6),Table1RawData!$A$2:$AR$2165,6,FALSE)," ")</f>
        <v>Full</v>
      </c>
      <c r="F30" s="196" t="str">
        <f>IFERROR(VLOOKUP(CONCATENATE($B30,$F$9,$A$6),Table1RawData!$A$2:$AR$9103,6,FALSE)," ")</f>
        <v>Restricted</v>
      </c>
      <c r="G30" s="195" t="str">
        <f>IFERROR(VLOOKUP(CONCATENATE($B30,$G$9,$A$6),Table1RawData!$A$2:$AR$9038,6,FALSE)," ")</f>
        <v>Full</v>
      </c>
      <c r="H30" s="195" t="str">
        <f>IFERROR(VLOOKUP(CONCATENATE($B30,$H$9,$A$6),Table1RawData!$A$2:$AR$2165,6,FALSE)," ")</f>
        <v>Full</v>
      </c>
      <c r="I30" s="195" t="str">
        <f>IFERROR(VLOOKUP(CONCATENATE($B30,$I$9,$A$6),Table1RawData!$A$2:$AR$2165,6,FALSE)," ")</f>
        <v>Full</v>
      </c>
      <c r="J30" s="195" t="str">
        <f>IFERROR(VLOOKUP(CONCATENATE($B30,$J$9,$A$6),Table1RawData!$A$2:$AR$9038,6,FALSE)," ")</f>
        <v>Full</v>
      </c>
      <c r="K30" s="195" t="str">
        <f>IFERROR(VLOOKUP(CONCATENATE($B30,$K$9,$A$6),Table1RawData!$A$2:$AR$2165,6,FALSE)," ")</f>
        <v>Full</v>
      </c>
      <c r="L30" s="195" t="str">
        <f>IFERROR(VLOOKUP(CONCATENATE($B30,$L$9,$A$6),Table1RawData!$A$2:$AR$2165,6,FALSE)," ")</f>
        <v>Full</v>
      </c>
      <c r="M30" s="195" t="str">
        <f>IFERROR(VLOOKUP(CONCATENATE($B30,$M$9,$A$6),Table1RawData!$A$2:$AR$9038,6,FALSE)," ")</f>
        <v>Full</v>
      </c>
    </row>
    <row r="31" spans="1:13" ht="15" customHeight="1" x14ac:dyDescent="0.2">
      <c r="A31" s="28" t="s">
        <v>130</v>
      </c>
      <c r="B31" s="25" t="s">
        <v>32</v>
      </c>
      <c r="C31" s="195" t="str">
        <f>IFERROR(VLOOKUP(CONCATENATE($B31,$C$9,$A$6),Table1RawData!$A$2:$AR$2165,6,FALSE)," ")</f>
        <v>Out of scope</v>
      </c>
      <c r="D31" s="195" t="str">
        <f>IFERROR(VLOOKUP(CONCATENATE($B31,$D$9,$A$6),Table1RawData!$A$2:$AR$2165,6,FALSE)," ")</f>
        <v>Restricted</v>
      </c>
      <c r="E31" s="195" t="str">
        <f>IFERROR(VLOOKUP(CONCATENATE($B31,$E$9,$A$6),Table1RawData!$A$2:$AR$2165,6,FALSE)," ")</f>
        <v>Out of scope</v>
      </c>
      <c r="F31" s="196" t="str">
        <f>IFERROR(VLOOKUP(CONCATENATE($B31,$F$9,$A$6),Table1RawData!$A$2:$AR$9103,6,FALSE)," ")</f>
        <v>Restricted</v>
      </c>
      <c r="G31" s="195" t="str">
        <f>IFERROR(VLOOKUP(CONCATENATE($B31,$G$9,$A$6),Table1RawData!$A$2:$AR$9038,6,FALSE)," ")</f>
        <v>Full</v>
      </c>
      <c r="H31" s="195" t="str">
        <f>IFERROR(VLOOKUP(CONCATENATE($B31,$H$9,$A$6),Table1RawData!$A$2:$AR$2165,6,FALSE)," ")</f>
        <v>Full</v>
      </c>
      <c r="I31" s="195" t="str">
        <f>IFERROR(VLOOKUP(CONCATENATE($B31,$I$9,$A$6),Table1RawData!$A$2:$AR$2165,6,FALSE)," ")</f>
        <v>Full</v>
      </c>
      <c r="J31" s="195" t="str">
        <f>IFERROR(VLOOKUP(CONCATENATE($B31,$J$9,$A$6),Table1RawData!$A$2:$AR$9038,6,FALSE)," ")</f>
        <v>Full</v>
      </c>
      <c r="K31" s="195" t="str">
        <f>IFERROR(VLOOKUP(CONCATENATE($B31,$K$9,$A$6),Table1RawData!$A$2:$AR$2165,6,FALSE)," ")</f>
        <v>Full</v>
      </c>
      <c r="L31" s="195" t="str">
        <f>IFERROR(VLOOKUP(CONCATENATE($B31,$L$9,$A$6),Table1RawData!$A$2:$AR$2165,6,FALSE)," ")</f>
        <v>Full</v>
      </c>
      <c r="M31" s="195" t="str">
        <f>IFERROR(VLOOKUP(CONCATENATE($B31,$M$9,$A$6),Table1RawData!$A$2:$AR$9038,6,FALSE)," ")</f>
        <v>Full</v>
      </c>
    </row>
    <row r="32" spans="1:13" ht="15" customHeight="1" x14ac:dyDescent="0.2">
      <c r="A32" s="28" t="s">
        <v>130</v>
      </c>
      <c r="B32" s="26" t="s">
        <v>33</v>
      </c>
      <c r="C32" s="195" t="str">
        <f>IFERROR(VLOOKUP(CONCATENATE($B32,$C$9,$A$6),Table1RawData!$A$2:$AR$2165,6,FALSE)," ")</f>
        <v>Out of scope</v>
      </c>
      <c r="D32" s="195" t="str">
        <f>IFERROR(VLOOKUP(CONCATENATE($B32,$D$9,$A$6),Table1RawData!$A$2:$AR$2165,6,FALSE)," ")</f>
        <v>Out of scope</v>
      </c>
      <c r="E32" s="195" t="str">
        <f>IFERROR(VLOOKUP(CONCATENATE($B32,$E$9,$A$6),Table1RawData!$A$2:$AR$2165,6,FALSE)," ")</f>
        <v>Out of scope</v>
      </c>
      <c r="F32" s="196" t="str">
        <f>IFERROR(VLOOKUP(CONCATENATE($B32,$F$9,$A$6),Table1RawData!$A$2:$AR$9103,6,FALSE)," ")</f>
        <v>Out of scope</v>
      </c>
      <c r="G32" s="195" t="str">
        <f>IFERROR(VLOOKUP(CONCATENATE($B32,$G$9,$A$6),Table1RawData!$A$2:$AR$9038,6,FALSE)," ")</f>
        <v>Restricted</v>
      </c>
      <c r="H32" s="195" t="str">
        <f>IFERROR(VLOOKUP(CONCATENATE($B32,$H$9,$A$6),Table1RawData!$A$2:$AR$2165,6,FALSE)," ")</f>
        <v>Out of scope</v>
      </c>
      <c r="I32" s="195" t="str">
        <f>IFERROR(VLOOKUP(CONCATENATE($B32,$I$9,$A$6),Table1RawData!$A$2:$AR$2165,6,FALSE)," ")</f>
        <v>Out of scope</v>
      </c>
      <c r="J32" s="195" t="str">
        <f>IFERROR(VLOOKUP(CONCATENATE($B32,$J$9,$A$6),Table1RawData!$A$2:$AR$9038,6,FALSE)," ")</f>
        <v>Restricted</v>
      </c>
      <c r="K32" s="195" t="str">
        <f>IFERROR(VLOOKUP(CONCATENATE($B32,$K$9,$A$6),Table1RawData!$A$2:$AR$2165,6,FALSE)," ")</f>
        <v>Out of scope</v>
      </c>
      <c r="L32" s="195" t="str">
        <f>IFERROR(VLOOKUP(CONCATENATE($B32,$L$9,$A$6),Table1RawData!$A$2:$AR$2165,6,FALSE)," ")</f>
        <v>Out of scope</v>
      </c>
      <c r="M32" s="195" t="str">
        <f>IFERROR(VLOOKUP(CONCATENATE($B32,$M$9,$A$6),Table1RawData!$A$2:$AR$9038,6,FALSE)," ")</f>
        <v>Out of scope</v>
      </c>
    </row>
    <row r="33" spans="1:13" ht="15" customHeight="1" x14ac:dyDescent="0.2">
      <c r="A33" s="28" t="s">
        <v>130</v>
      </c>
      <c r="B33" s="26" t="s">
        <v>34</v>
      </c>
      <c r="C33" s="195" t="str">
        <f>IFERROR(VLOOKUP(CONCATENATE($B33,$C$9,$A$6),Table1RawData!$A$2:$AR$2165,6,FALSE)," ")</f>
        <v>Out of scope</v>
      </c>
      <c r="D33" s="195" t="str">
        <f>IFERROR(VLOOKUP(CONCATENATE($B33,$D$9,$A$6),Table1RawData!$A$2:$AR$2165,6,FALSE)," ")</f>
        <v>Out of scope</v>
      </c>
      <c r="E33" s="195" t="str">
        <f>IFERROR(VLOOKUP(CONCATENATE($B33,$E$9,$A$6),Table1RawData!$A$2:$AR$2165,6,FALSE)," ")</f>
        <v>Out of scope</v>
      </c>
      <c r="F33" s="196" t="str">
        <f>IFERROR(VLOOKUP(CONCATENATE($B33,$F$9,$A$6),Table1RawData!$A$2:$AR$9103,6,FALSE)," ")</f>
        <v>Out of scope</v>
      </c>
      <c r="G33" s="195" t="str">
        <f>IFERROR(VLOOKUP(CONCATENATE($B33,$G$9,$A$6),Table1RawData!$A$2:$AR$9038,6,FALSE)," ")</f>
        <v>Out of scope</v>
      </c>
      <c r="H33" s="195" t="str">
        <f>IFERROR(VLOOKUP(CONCATENATE($B33,$H$9,$A$6),Table1RawData!$A$2:$AR$2165,6,FALSE)," ")</f>
        <v>Out of scope</v>
      </c>
      <c r="I33" s="195" t="str">
        <f>IFERROR(VLOOKUP(CONCATENATE($B33,$I$9,$A$6),Table1RawData!$A$2:$AR$2165,6,FALSE)," ")</f>
        <v>Out of scope</v>
      </c>
      <c r="J33" s="195" t="str">
        <f>IFERROR(VLOOKUP(CONCATENATE($B33,$J$9,$A$6),Table1RawData!$A$2:$AR$9038,6,FALSE)," ")</f>
        <v>Out of scope</v>
      </c>
      <c r="K33" s="195" t="str">
        <f>IFERROR(VLOOKUP(CONCATENATE($B33,$K$9,$A$6),Table1RawData!$A$2:$AR$2165,6,FALSE)," ")</f>
        <v>Restricted</v>
      </c>
      <c r="L33" s="195" t="str">
        <f>IFERROR(VLOOKUP(CONCATENATE($B33,$L$9,$A$6),Table1RawData!$A$2:$AR$2165,6,FALSE)," ")</f>
        <v>Out of scope</v>
      </c>
      <c r="M33" s="195" t="str">
        <f>IFERROR(VLOOKUP(CONCATENATE($B33,$M$9,$A$6),Table1RawData!$A$2:$AR$9038,6,FALSE)," ")</f>
        <v>Out of scope</v>
      </c>
    </row>
    <row r="34" spans="1:13" ht="15" customHeight="1" x14ac:dyDescent="0.2">
      <c r="A34" s="28" t="s">
        <v>130</v>
      </c>
      <c r="B34" s="26" t="s">
        <v>35</v>
      </c>
      <c r="C34" s="195" t="str">
        <f>IFERROR(VLOOKUP(CONCATENATE($B34,$C$9,$A$6),Table1RawData!$A$2:$AR$2165,6,FALSE)," ")</f>
        <v>Out of scope</v>
      </c>
      <c r="D34" s="195" t="str">
        <f>IFERROR(VLOOKUP(CONCATENATE($B34,$D$9,$A$6),Table1RawData!$A$2:$AR$2165,6,FALSE)," ")</f>
        <v>Out of scope</v>
      </c>
      <c r="E34" s="195" t="str">
        <f>IFERROR(VLOOKUP(CONCATENATE($B34,$E$9,$A$6),Table1RawData!$A$2:$AR$2165,6,FALSE)," ")</f>
        <v>Full</v>
      </c>
      <c r="F34" s="196" t="str">
        <f>IFERROR(VLOOKUP(CONCATENATE($B34,$F$9,$A$6),Table1RawData!$A$2:$AR$9103,6,FALSE)," ")</f>
        <v>Out of scope</v>
      </c>
      <c r="G34" s="195" t="str">
        <f>IFERROR(VLOOKUP(CONCATENATE($B34,$G$9,$A$6),Table1RawData!$A$2:$AR$9038,6,FALSE)," ")</f>
        <v>Out of scope</v>
      </c>
      <c r="H34" s="195" t="str">
        <f>IFERROR(VLOOKUP(CONCATENATE($B34,$H$9,$A$6),Table1RawData!$A$2:$AR$2165,6,FALSE)," ")</f>
        <v>Out of scope</v>
      </c>
      <c r="I34" s="195" t="str">
        <f>IFERROR(VLOOKUP(CONCATENATE($B34,$I$9,$A$6),Table1RawData!$A$2:$AR$2165,6,FALSE)," ")</f>
        <v>Restricted</v>
      </c>
      <c r="J34" s="195" t="str">
        <f>IFERROR(VLOOKUP(CONCATENATE($B34,$J$9,$A$6),Table1RawData!$A$2:$AR$9038,6,FALSE)," ")</f>
        <v>Out of scope</v>
      </c>
      <c r="K34" s="195" t="str">
        <f>IFERROR(VLOOKUP(CONCATENATE($B34,$K$9,$A$6),Table1RawData!$A$2:$AR$2165,6,FALSE)," ")</f>
        <v>Restricted</v>
      </c>
      <c r="L34" s="195" t="str">
        <f>IFERROR(VLOOKUP(CONCATENATE($B34,$L$9,$A$6),Table1RawData!$A$2:$AR$2165,6,FALSE)," ")</f>
        <v>Out of scope</v>
      </c>
      <c r="M34" s="195" t="str">
        <f>IFERROR(VLOOKUP(CONCATENATE($B34,$M$9,$A$6),Table1RawData!$A$2:$AR$9038,6,FALSE)," ")</f>
        <v>Restricted</v>
      </c>
    </row>
    <row r="35" spans="1:13" ht="15" customHeight="1" x14ac:dyDescent="0.2">
      <c r="A35" s="28" t="s">
        <v>130</v>
      </c>
      <c r="B35" s="26" t="s">
        <v>36</v>
      </c>
      <c r="C35" s="195" t="str">
        <f>IFERROR(VLOOKUP(CONCATENATE($B35,$C$9,$A$6),Table1RawData!$A$2:$AR$2165,6,FALSE)," ")</f>
        <v>Out of scope</v>
      </c>
      <c r="D35" s="195" t="str">
        <f>IFERROR(VLOOKUP(CONCATENATE($B35,$D$9,$A$6),Table1RawData!$A$2:$AR$2165,6,FALSE)," ")</f>
        <v>Out of scope</v>
      </c>
      <c r="E35" s="195" t="str">
        <f>IFERROR(VLOOKUP(CONCATENATE($B35,$E$9,$A$6),Table1RawData!$A$2:$AR$2165,6,FALSE)," ")</f>
        <v>Out of scope</v>
      </c>
      <c r="F35" s="196" t="str">
        <f>IFERROR(VLOOKUP(CONCATENATE($B35,$F$9,$A$6),Table1RawData!$A$2:$AR$9103,6,FALSE)," ")</f>
        <v>Out of scope</v>
      </c>
      <c r="G35" s="195" t="str">
        <f>IFERROR(VLOOKUP(CONCATENATE($B35,$G$9,$A$6),Table1RawData!$A$2:$AR$9038,6,FALSE)," ")</f>
        <v>Out of scope</v>
      </c>
      <c r="H35" s="195" t="str">
        <f>IFERROR(VLOOKUP(CONCATENATE($B35,$H$9,$A$6),Table1RawData!$A$2:$AR$2165,6,FALSE)," ")</f>
        <v>Out of scope</v>
      </c>
      <c r="I35" s="195" t="str">
        <f>IFERROR(VLOOKUP(CONCATENATE($B35,$I$9,$A$6),Table1RawData!$A$2:$AR$2165,6,FALSE)," ")</f>
        <v>Out of scope</v>
      </c>
      <c r="J35" s="195" t="str">
        <f>IFERROR(VLOOKUP(CONCATENATE($B35,$J$9,$A$6),Table1RawData!$A$2:$AR$9038,6,FALSE)," ")</f>
        <v>Out of scope</v>
      </c>
      <c r="K35" s="195" t="str">
        <f>IFERROR(VLOOKUP(CONCATENATE($B35,$K$9,$A$6),Table1RawData!$A$2:$AR$2165,6,FALSE)," ")</f>
        <v>Out of scope</v>
      </c>
      <c r="L35" s="195" t="str">
        <f>IFERROR(VLOOKUP(CONCATENATE($B35,$L$9,$A$6),Table1RawData!$A$2:$AR$2165,6,FALSE)," ")</f>
        <v>Out of scope</v>
      </c>
      <c r="M35" s="195" t="str">
        <f>IFERROR(VLOOKUP(CONCATENATE($B35,$M$9,$A$6),Table1RawData!$A$2:$AR$9038,6,FALSE)," ")</f>
        <v>Out of scope</v>
      </c>
    </row>
    <row r="36" spans="1:13" ht="15" customHeight="1" x14ac:dyDescent="0.2">
      <c r="A36" s="28" t="s">
        <v>130</v>
      </c>
      <c r="B36" s="26" t="s">
        <v>37</v>
      </c>
      <c r="C36" s="195" t="str">
        <f>IFERROR(VLOOKUP(CONCATENATE($B36,$C$9,$A$6),Table1RawData!$A$2:$AR$2165,6,FALSE)," ")</f>
        <v>Restricted</v>
      </c>
      <c r="D36" s="195" t="str">
        <f>IFERROR(VLOOKUP(CONCATENATE($B36,$D$9,$A$6),Table1RawData!$A$2:$AR$2165,6,FALSE)," ")</f>
        <v>Full</v>
      </c>
      <c r="E36" s="195" t="str">
        <f>IFERROR(VLOOKUP(CONCATENATE($B36,$E$9,$A$6),Table1RawData!$A$2:$AR$2165,6,FALSE)," ")</f>
        <v>Full</v>
      </c>
      <c r="F36" s="196" t="str">
        <f>IFERROR(VLOOKUP(CONCATENATE($B36,$F$9,$A$6),Table1RawData!$A$2:$AR$9103,6,FALSE)," ")</f>
        <v>Full</v>
      </c>
      <c r="G36" s="195" t="str">
        <f>IFERROR(VLOOKUP(CONCATENATE($B36,$G$9,$A$6),Table1RawData!$A$2:$AR$9038,6,FALSE)," ")</f>
        <v>Restricted</v>
      </c>
      <c r="H36" s="195" t="str">
        <f>IFERROR(VLOOKUP(CONCATENATE($B36,$H$9,$A$6),Table1RawData!$A$2:$AR$2165,6,FALSE)," ")</f>
        <v>Full</v>
      </c>
      <c r="I36" s="195" t="str">
        <f>IFERROR(VLOOKUP(CONCATENATE($B36,$I$9,$A$6),Table1RawData!$A$2:$AR$2165,6,FALSE)," ")</f>
        <v>Full</v>
      </c>
      <c r="J36" s="195" t="str">
        <f>IFERROR(VLOOKUP(CONCATENATE($B36,$J$9,$A$6),Table1RawData!$A$2:$AR$9038,6,FALSE)," ")</f>
        <v>Restricted</v>
      </c>
      <c r="K36" s="195" t="str">
        <f>IFERROR(VLOOKUP(CONCATENATE($B36,$K$9,$A$6),Table1RawData!$A$2:$AR$2165,6,FALSE)," ")</f>
        <v>Restricted</v>
      </c>
      <c r="L36" s="195" t="str">
        <f>IFERROR(VLOOKUP(CONCATENATE($B36,$L$9,$A$6),Table1RawData!$A$2:$AR$2165,6,FALSE)," ")</f>
        <v>Full</v>
      </c>
      <c r="M36" s="195" t="str">
        <f>IFERROR(VLOOKUP(CONCATENATE($B36,$M$9,$A$6),Table1RawData!$A$2:$AR$9038,6,FALSE)," ")</f>
        <v>Out of scope</v>
      </c>
    </row>
    <row r="37" spans="1:13" ht="15" customHeight="1" x14ac:dyDescent="0.2">
      <c r="A37" s="28" t="s">
        <v>130</v>
      </c>
      <c r="B37" s="26" t="s">
        <v>38</v>
      </c>
      <c r="C37" s="195" t="str">
        <f>IFERROR(VLOOKUP(CONCATENATE($B37,$C$9,$A$6),Table1RawData!$A$2:$AR$2165,6,FALSE)," ")</f>
        <v>Restricted</v>
      </c>
      <c r="D37" s="195" t="str">
        <f>IFERROR(VLOOKUP(CONCATENATE($B37,$D$9,$A$6),Table1RawData!$A$2:$AR$2165,6,FALSE)," ")</f>
        <v>Full</v>
      </c>
      <c r="E37" s="195" t="str">
        <f>IFERROR(VLOOKUP(CONCATENATE($B37,$E$9,$A$6),Table1RawData!$A$2:$AR$2165,6,FALSE)," ")</f>
        <v>Out of scope</v>
      </c>
      <c r="F37" s="196" t="str">
        <f>IFERROR(VLOOKUP(CONCATENATE($B37,$F$9,$A$6),Table1RawData!$A$2:$AR$9103,6,FALSE)," ")</f>
        <v>Out of scope</v>
      </c>
      <c r="G37" s="195" t="str">
        <f>IFERROR(VLOOKUP(CONCATENATE($B37,$G$9,$A$6),Table1RawData!$A$2:$AR$9038,6,FALSE)," ")</f>
        <v>Restricted</v>
      </c>
      <c r="H37" s="195" t="str">
        <f>IFERROR(VLOOKUP(CONCATENATE($B37,$H$9,$A$6),Table1RawData!$A$2:$AR$2165,6,FALSE)," ")</f>
        <v>Out of scope</v>
      </c>
      <c r="I37" s="195" t="str">
        <f>IFERROR(VLOOKUP(CONCATENATE($B37,$I$9,$A$6),Table1RawData!$A$2:$AR$2165,6,FALSE)," ")</f>
        <v>Out of scope</v>
      </c>
      <c r="J37" s="195" t="str">
        <f>IFERROR(VLOOKUP(CONCATENATE($B37,$J$9,$A$6),Table1RawData!$A$2:$AR$9038,6,FALSE)," ")</f>
        <v>Out of scope</v>
      </c>
      <c r="K37" s="195" t="str">
        <f>IFERROR(VLOOKUP(CONCATENATE($B37,$K$9,$A$6),Table1RawData!$A$2:$AR$2165,6,FALSE)," ")</f>
        <v>Out of scope</v>
      </c>
      <c r="L37" s="195" t="str">
        <f>IFERROR(VLOOKUP(CONCATENATE($B37,$L$9,$A$6),Table1RawData!$A$2:$AR$2165,6,FALSE)," ")</f>
        <v>Out of scope</v>
      </c>
      <c r="M37" s="195" t="str">
        <f>IFERROR(VLOOKUP(CONCATENATE($B37,$M$9,$A$6),Table1RawData!$A$2:$AR$9038,6,FALSE)," ")</f>
        <v>Out of scope</v>
      </c>
    </row>
    <row r="38" spans="1:13" ht="15" customHeight="1" x14ac:dyDescent="0.2">
      <c r="A38" s="28" t="s">
        <v>130</v>
      </c>
      <c r="B38" s="26" t="s">
        <v>39</v>
      </c>
      <c r="C38" s="195" t="str">
        <f>IFERROR(VLOOKUP(CONCATENATE($B38,$C$9,$A$6),Table1RawData!$A$2:$AR$2165,6,FALSE)," ")</f>
        <v>Restricted</v>
      </c>
      <c r="D38" s="195" t="str">
        <f>IFERROR(VLOOKUP(CONCATENATE($B38,$D$9,$A$6),Table1RawData!$A$2:$AR$2165,6,FALSE)," ")</f>
        <v>Out of scope</v>
      </c>
      <c r="E38" s="195" t="str">
        <f>IFERROR(VLOOKUP(CONCATENATE($B38,$E$9,$A$6),Table1RawData!$A$2:$AR$2165,6,FALSE)," ")</f>
        <v>Full</v>
      </c>
      <c r="F38" s="196" t="str">
        <f>IFERROR(VLOOKUP(CONCATENATE($B38,$F$9,$A$6),Table1RawData!$A$2:$AR$9103,6,FALSE)," ")</f>
        <v>Out of scope</v>
      </c>
      <c r="G38" s="195" t="str">
        <f>IFERROR(VLOOKUP(CONCATENATE($B38,$G$9,$A$6),Table1RawData!$A$2:$AR$9038,6,FALSE)," ")</f>
        <v>Out of scope</v>
      </c>
      <c r="H38" s="195" t="str">
        <f>IFERROR(VLOOKUP(CONCATENATE($B38,$H$9,$A$6),Table1RawData!$A$2:$AR$2165,6,FALSE)," ")</f>
        <v>Out of scope</v>
      </c>
      <c r="I38" s="195" t="str">
        <f>IFERROR(VLOOKUP(CONCATENATE($B38,$I$9,$A$6),Table1RawData!$A$2:$AR$2165,6,FALSE)," ")</f>
        <v>Out of scope</v>
      </c>
      <c r="J38" s="195" t="str">
        <f>IFERROR(VLOOKUP(CONCATENATE($B38,$J$9,$A$6),Table1RawData!$A$2:$AR$9038,6,FALSE)," ")</f>
        <v>Out of scope</v>
      </c>
      <c r="K38" s="195" t="str">
        <f>IFERROR(VLOOKUP(CONCATENATE($B38,$K$9,$A$6),Table1RawData!$A$2:$AR$2165,6,FALSE)," ")</f>
        <v>Full</v>
      </c>
      <c r="L38" s="195" t="str">
        <f>IFERROR(VLOOKUP(CONCATENATE($B38,$L$9,$A$6),Table1RawData!$A$2:$AR$2165,6,FALSE)," ")</f>
        <v>Out of scope</v>
      </c>
      <c r="M38" s="195" t="str">
        <f>IFERROR(VLOOKUP(CONCATENATE($B38,$M$9,$A$6),Table1RawData!$A$2:$AR$9038,6,FALSE)," ")</f>
        <v>Out of scope</v>
      </c>
    </row>
    <row r="39" spans="1:13" ht="15" customHeight="1" x14ac:dyDescent="0.2">
      <c r="A39" s="28" t="s">
        <v>130</v>
      </c>
      <c r="B39" s="26" t="s">
        <v>40</v>
      </c>
      <c r="C39" s="195" t="str">
        <f>IFERROR(VLOOKUP(CONCATENATE($B39,$C$9,$A$6),Table1RawData!$A$2:$AR$2165,6,FALSE)," ")</f>
        <v>Full</v>
      </c>
      <c r="D39" s="195" t="str">
        <f>IFERROR(VLOOKUP(CONCATENATE($B39,$D$9,$A$6),Table1RawData!$A$2:$AR$2165,6,FALSE)," ")</f>
        <v>Full</v>
      </c>
      <c r="E39" s="195" t="str">
        <f>IFERROR(VLOOKUP(CONCATENATE($B39,$E$9,$A$6),Table1RawData!$A$2:$AR$2165,6,FALSE)," ")</f>
        <v>Full</v>
      </c>
      <c r="F39" s="196" t="str">
        <f>IFERROR(VLOOKUP(CONCATENATE($B39,$F$9,$A$6),Table1RawData!$A$2:$AR$9103,6,FALSE)," ")</f>
        <v>Restricted</v>
      </c>
      <c r="G39" s="195" t="str">
        <f>IFERROR(VLOOKUP(CONCATENATE($B39,$G$9,$A$6),Table1RawData!$A$2:$AR$9038,6,FALSE)," ")</f>
        <v>Restricted</v>
      </c>
      <c r="H39" s="195" t="str">
        <f>IFERROR(VLOOKUP(CONCATENATE($B39,$H$9,$A$6),Table1RawData!$A$2:$AR$2165,6,FALSE)," ")</f>
        <v>Out of scope</v>
      </c>
      <c r="I39" s="195" t="str">
        <f>IFERROR(VLOOKUP(CONCATENATE($B39,$I$9,$A$6),Table1RawData!$A$2:$AR$2165,6,FALSE)," ")</f>
        <v>Out of scope</v>
      </c>
      <c r="J39" s="195" t="str">
        <f>IFERROR(VLOOKUP(CONCATENATE($B39,$J$9,$A$6),Table1RawData!$A$2:$AR$9038,6,FALSE)," ")</f>
        <v>Out of scope</v>
      </c>
      <c r="K39" s="195" t="str">
        <f>IFERROR(VLOOKUP(CONCATENATE($B39,$K$9,$A$6),Table1RawData!$A$2:$AR$2165,6,FALSE)," ")</f>
        <v>Full</v>
      </c>
      <c r="L39" s="195" t="str">
        <f>IFERROR(VLOOKUP(CONCATENATE($B39,$L$9,$A$6),Table1RawData!$A$2:$AR$2165,6,FALSE)," ")</f>
        <v>Restricted</v>
      </c>
      <c r="M39" s="195" t="str">
        <f>IFERROR(VLOOKUP(CONCATENATE($B39,$M$9,$A$6),Table1RawData!$A$2:$AR$9038,6,FALSE)," ")</f>
        <v>Restricted</v>
      </c>
    </row>
    <row r="40" spans="1:13" ht="15" customHeight="1" x14ac:dyDescent="0.2">
      <c r="A40" s="28" t="s">
        <v>130</v>
      </c>
      <c r="B40" s="26" t="s">
        <v>41</v>
      </c>
      <c r="C40" s="195" t="str">
        <f>IFERROR(VLOOKUP(CONCATENATE($B40,$C$9,$A$6),Table1RawData!$A$2:$AR$2165,6,FALSE)," ")</f>
        <v>Restricted</v>
      </c>
      <c r="D40" s="195" t="str">
        <f>IFERROR(VLOOKUP(CONCATENATE($B40,$D$9,$A$6),Table1RawData!$A$2:$AR$2165,6,FALSE)," ")</f>
        <v>Full</v>
      </c>
      <c r="E40" s="195" t="str">
        <f>IFERROR(VLOOKUP(CONCATENATE($B40,$E$9,$A$6),Table1RawData!$A$2:$AR$2165,6,FALSE)," ")</f>
        <v>Full</v>
      </c>
      <c r="F40" s="196" t="str">
        <f>IFERROR(VLOOKUP(CONCATENATE($B40,$F$9,$A$6),Table1RawData!$A$2:$AR$9103,6,FALSE)," ")</f>
        <v>Restricted</v>
      </c>
      <c r="G40" s="195" t="str">
        <f>IFERROR(VLOOKUP(CONCATENATE($B40,$G$9,$A$6),Table1RawData!$A$2:$AR$9038,6,FALSE)," ")</f>
        <v>Full</v>
      </c>
      <c r="H40" s="195" t="str">
        <f>IFERROR(VLOOKUP(CONCATENATE($B40,$H$9,$A$6),Table1RawData!$A$2:$AR$2165,6,FALSE)," ")</f>
        <v>Full</v>
      </c>
      <c r="I40" s="195" t="str">
        <f>IFERROR(VLOOKUP(CONCATENATE($B40,$I$9,$A$6),Table1RawData!$A$2:$AR$2165,6,FALSE)," ")</f>
        <v>Full</v>
      </c>
      <c r="J40" s="195" t="str">
        <f>IFERROR(VLOOKUP(CONCATENATE($B40,$J$9,$A$6),Table1RawData!$A$2:$AR$9038,6,FALSE)," ")</f>
        <v>Full</v>
      </c>
      <c r="K40" s="195" t="str">
        <f>IFERROR(VLOOKUP(CONCATENATE($B40,$K$9,$A$6),Table1RawData!$A$2:$AR$2165,6,FALSE)," ")</f>
        <v>Full</v>
      </c>
      <c r="L40" s="195" t="str">
        <f>IFERROR(VLOOKUP(CONCATENATE($B40,$L$9,$A$6),Table1RawData!$A$2:$AR$2165,6,FALSE)," ")</f>
        <v>Full</v>
      </c>
      <c r="M40" s="195" t="str">
        <f>IFERROR(VLOOKUP(CONCATENATE($B40,$M$9,$A$6),Table1RawData!$A$2:$AR$9038,6,FALSE)," ")</f>
        <v>Full</v>
      </c>
    </row>
    <row r="41" spans="1:13" ht="15" customHeight="1" x14ac:dyDescent="0.2">
      <c r="A41" s="28" t="s">
        <v>130</v>
      </c>
      <c r="B41" s="26" t="s">
        <v>42</v>
      </c>
      <c r="C41" s="195" t="str">
        <f>IFERROR(VLOOKUP(CONCATENATE($B41,$C$9,$A$6),Table1RawData!$A$2:$AR$2165,6,FALSE)," ")</f>
        <v>Full</v>
      </c>
      <c r="D41" s="195" t="str">
        <f>IFERROR(VLOOKUP(CONCATENATE($B41,$D$9,$A$6),Table1RawData!$A$2:$AR$2165,6,FALSE)," ")</f>
        <v>Full</v>
      </c>
      <c r="E41" s="195" t="str">
        <f>IFERROR(VLOOKUP(CONCATENATE($B41,$E$9,$A$6),Table1RawData!$A$2:$AR$2165,6,FALSE)," ")</f>
        <v>Full</v>
      </c>
      <c r="F41" s="196" t="str">
        <f>IFERROR(VLOOKUP(CONCATENATE($B41,$F$9,$A$6),Table1RawData!$A$2:$AR$9103,6,FALSE)," ")</f>
        <v>Full</v>
      </c>
      <c r="G41" s="195" t="str">
        <f>IFERROR(VLOOKUP(CONCATENATE($B41,$G$9,$A$6),Table1RawData!$A$2:$AR$9038,6,FALSE)," ")</f>
        <v>Full</v>
      </c>
      <c r="H41" s="195" t="str">
        <f>IFERROR(VLOOKUP(CONCATENATE($B41,$H$9,$A$6),Table1RawData!$A$2:$AR$2165,6,FALSE)," ")</f>
        <v>Full</v>
      </c>
      <c r="I41" s="195" t="str">
        <f>IFERROR(VLOOKUP(CONCATENATE($B41,$I$9,$A$6),Table1RawData!$A$2:$AR$2165,6,FALSE)," ")</f>
        <v>Full</v>
      </c>
      <c r="J41" s="195" t="str">
        <f>IFERROR(VLOOKUP(CONCATENATE($B41,$J$9,$A$6),Table1RawData!$A$2:$AR$9038,6,FALSE)," ")</f>
        <v>Full</v>
      </c>
      <c r="K41" s="195" t="str">
        <f>IFERROR(VLOOKUP(CONCATENATE($B41,$K$9,$A$6),Table1RawData!$A$2:$AR$2165,6,FALSE)," ")</f>
        <v>Full</v>
      </c>
      <c r="L41" s="195" t="str">
        <f>IFERROR(VLOOKUP(CONCATENATE($B41,$L$9,$A$6),Table1RawData!$A$2:$AR$2165,6,FALSE)," ")</f>
        <v>Full</v>
      </c>
      <c r="M41" s="195" t="str">
        <f>IFERROR(VLOOKUP(CONCATENATE($B41,$M$9,$A$6),Table1RawData!$A$2:$AR$9038,6,FALSE)," ")</f>
        <v>Full</v>
      </c>
    </row>
    <row r="42" spans="1:13" ht="15" customHeight="1" x14ac:dyDescent="0.2">
      <c r="A42" s="28" t="s">
        <v>130</v>
      </c>
      <c r="B42" s="25" t="s">
        <v>175</v>
      </c>
      <c r="C42" s="195" t="str">
        <f>IFERROR(VLOOKUP(CONCATENATE($B42,$C$9,$A$6),Table1RawData!$A$2:$AR$2165,6,FALSE)," ")</f>
        <v>Full</v>
      </c>
      <c r="D42" s="195" t="str">
        <f>IFERROR(VLOOKUP(CONCATENATE($B42,$D$9,$A$6),Table1RawData!$A$2:$AR$2165,6,FALSE)," ")</f>
        <v>Full</v>
      </c>
      <c r="E42" s="195" t="str">
        <f>IFERROR(VLOOKUP(CONCATENATE($B42,$E$9,$A$6),Table1RawData!$A$2:$AR$2165,6,FALSE)," ")</f>
        <v>Full</v>
      </c>
      <c r="F42" s="196" t="str">
        <f>IFERROR(VLOOKUP(CONCATENATE($B42,$F$9,$A$6),Table1RawData!$A$2:$AR$9103,6,FALSE)," ")</f>
        <v>Full</v>
      </c>
      <c r="G42" s="195" t="str">
        <f>IFERROR(VLOOKUP(CONCATENATE($B42,$G$9,$A$6),Table1RawData!$A$2:$AR$9038,6,FALSE)," ")</f>
        <v>Restricted</v>
      </c>
      <c r="H42" s="195" t="str">
        <f>IFERROR(VLOOKUP(CONCATENATE($B42,$H$9,$A$6),Table1RawData!$A$2:$AR$2165,6,FALSE)," ")</f>
        <v>Full</v>
      </c>
      <c r="I42" s="195" t="str">
        <f>IFERROR(VLOOKUP(CONCATENATE($B42,$I$9,$A$6),Table1RawData!$A$2:$AR$2165,6,FALSE)," ")</f>
        <v>Full</v>
      </c>
      <c r="J42" s="195" t="str">
        <f>IFERROR(VLOOKUP(CONCATENATE($B42,$J$9,$A$6),Table1RawData!$A$2:$AR$9038,6,FALSE)," ")</f>
        <v>Restricted</v>
      </c>
      <c r="K42" s="195" t="str">
        <f>IFERROR(VLOOKUP(CONCATENATE($B42,$K$9,$A$6),Table1RawData!$A$2:$AR$2165,6,FALSE)," ")</f>
        <v>Full</v>
      </c>
      <c r="L42" s="195" t="str">
        <f>IFERROR(VLOOKUP(CONCATENATE($B42,$L$9,$A$6),Table1RawData!$A$2:$AR$2165,6,FALSE)," ")</f>
        <v>Restricted</v>
      </c>
      <c r="M42" s="195" t="str">
        <f>IFERROR(VLOOKUP(CONCATENATE($B42,$M$9,$A$6),Table1RawData!$A$2:$AR$9038,6,FALSE)," ")</f>
        <v>Full</v>
      </c>
    </row>
    <row r="43" spans="1:13" ht="15" customHeight="1" x14ac:dyDescent="0.2">
      <c r="A43" s="28" t="s">
        <v>130</v>
      </c>
      <c r="B43" s="25" t="s">
        <v>43</v>
      </c>
      <c r="C43" s="195" t="str">
        <f>IFERROR(VLOOKUP(CONCATENATE($B43,$C$9,$A$6),Table1RawData!$A$2:$AR$2165,6,FALSE)," ")</f>
        <v>Full</v>
      </c>
      <c r="D43" s="195" t="str">
        <f>IFERROR(VLOOKUP(CONCATENATE($B43,$D$9,$A$6),Table1RawData!$A$2:$AR$2165,6,FALSE)," ")</f>
        <v>Full</v>
      </c>
      <c r="E43" s="195" t="str">
        <f>IFERROR(VLOOKUP(CONCATENATE($B43,$E$9,$A$6),Table1RawData!$A$2:$AR$2165,6,FALSE)," ")</f>
        <v>Full</v>
      </c>
      <c r="F43" s="196" t="str">
        <f>IFERROR(VLOOKUP(CONCATENATE($B43,$F$9,$A$6),Table1RawData!$A$2:$AR$9103,6,FALSE)," ")</f>
        <v>Full</v>
      </c>
      <c r="G43" s="195" t="str">
        <f>IFERROR(VLOOKUP(CONCATENATE($B43,$G$9,$A$6),Table1RawData!$A$2:$AR$9038,6,FALSE)," ")</f>
        <v>Restricted</v>
      </c>
      <c r="H43" s="195" t="str">
        <f>IFERROR(VLOOKUP(CONCATENATE($B43,$H$9,$A$6),Table1RawData!$A$2:$AR$2165,6,FALSE)," ")</f>
        <v>Full</v>
      </c>
      <c r="I43" s="195" t="str">
        <f>IFERROR(VLOOKUP(CONCATENATE($B43,$I$9,$A$6),Table1RawData!$A$2:$AR$2165,6,FALSE)," ")</f>
        <v>Full</v>
      </c>
      <c r="J43" s="195" t="str">
        <f>IFERROR(VLOOKUP(CONCATENATE($B43,$J$9,$A$6),Table1RawData!$A$2:$AR$9038,6,FALSE)," ")</f>
        <v>Restricted</v>
      </c>
      <c r="K43" s="195" t="str">
        <f>IFERROR(VLOOKUP(CONCATENATE($B43,$K$9,$A$6),Table1RawData!$A$2:$AR$2165,6,FALSE)," ")</f>
        <v>Full</v>
      </c>
      <c r="L43" s="195" t="str">
        <f>IFERROR(VLOOKUP(CONCATENATE($B43,$L$9,$A$6),Table1RawData!$A$2:$AR$2165,6,FALSE)," ")</f>
        <v>Full</v>
      </c>
      <c r="M43" s="195" t="str">
        <f>IFERROR(VLOOKUP(CONCATENATE($B43,$M$9,$A$6),Table1RawData!$A$2:$AR$9038,6,FALSE)," ")</f>
        <v>Full</v>
      </c>
    </row>
    <row r="44" spans="1:13" ht="15" customHeight="1" x14ac:dyDescent="0.2">
      <c r="A44" s="28" t="s">
        <v>130</v>
      </c>
      <c r="B44" s="27" t="s">
        <v>44</v>
      </c>
      <c r="C44" s="195" t="str">
        <f>IFERROR(VLOOKUP(CONCATENATE($B44,$C$9,$A$6),Table1RawData!$A$2:$AR$2165,6,FALSE)," ")</f>
        <v>Out of scope</v>
      </c>
      <c r="D44" s="195" t="str">
        <f>IFERROR(VLOOKUP(CONCATENATE($B44,$D$9,$A$6),Table1RawData!$A$2:$AR$2165,6,FALSE)," ")</f>
        <v>Out of scope</v>
      </c>
      <c r="E44" s="195" t="str">
        <f>IFERROR(VLOOKUP(CONCATENATE($B44,$E$9,$A$6),Table1RawData!$A$2:$AR$2165,6,FALSE)," ")</f>
        <v>Out of scope</v>
      </c>
      <c r="F44" s="196" t="str">
        <f>IFERROR(VLOOKUP(CONCATENATE($B44,$F$9,$A$6),Table1RawData!$A$2:$AR$9103,6,FALSE)," ")</f>
        <v>Out of scope</v>
      </c>
      <c r="G44" s="195" t="str">
        <f>IFERROR(VLOOKUP(CONCATENATE($B44,$G$9,$A$6),Table1RawData!$A$2:$AR$9038,6,FALSE)," ")</f>
        <v>Out of scope</v>
      </c>
      <c r="H44" s="195" t="str">
        <f>IFERROR(VLOOKUP(CONCATENATE($B44,$H$9,$A$6),Table1RawData!$A$2:$AR$2165,6,FALSE)," ")</f>
        <v>Full</v>
      </c>
      <c r="I44" s="195" t="str">
        <f>IFERROR(VLOOKUP(CONCATENATE($B44,$I$9,$A$6),Table1RawData!$A$2:$AR$2165,6,FALSE)," ")</f>
        <v>Full</v>
      </c>
      <c r="J44" s="195" t="str">
        <f>IFERROR(VLOOKUP(CONCATENATE($B44,$J$9,$A$6),Table1RawData!$A$2:$AR$9038,6,FALSE)," ")</f>
        <v>Out of scope</v>
      </c>
      <c r="K44" s="195" t="str">
        <f>IFERROR(VLOOKUP(CONCATENATE($B44,$K$9,$A$6),Table1RawData!$A$2:$AR$2165,6,FALSE)," ")</f>
        <v>Full</v>
      </c>
      <c r="L44" s="195" t="str">
        <f>IFERROR(VLOOKUP(CONCATENATE($B44,$L$9,$A$6),Table1RawData!$A$2:$AR$2165,6,FALSE)," ")</f>
        <v>Full</v>
      </c>
      <c r="M44" s="195" t="str">
        <f>IFERROR(VLOOKUP(CONCATENATE($B44,$M$9,$A$6),Table1RawData!$A$2:$AR$9038,6,FALSE)," ")</f>
        <v>Out of scope</v>
      </c>
    </row>
    <row r="45" spans="1:13" ht="15" customHeight="1" x14ac:dyDescent="0.2">
      <c r="A45" s="28" t="s">
        <v>130</v>
      </c>
      <c r="B45" s="25" t="s">
        <v>111</v>
      </c>
      <c r="C45" s="195" t="str">
        <f>IFERROR(VLOOKUP(CONCATENATE($B45,$C$9,$A$6),Table1RawData!$A$2:$AR$2165,6,FALSE)," ")</f>
        <v>Full</v>
      </c>
      <c r="D45" s="195" t="str">
        <f>IFERROR(VLOOKUP(CONCATENATE($B45,$D$9,$A$6),Table1RawData!$A$2:$AR$2165,6,FALSE)," ")</f>
        <v>Restricted</v>
      </c>
      <c r="E45" s="195" t="str">
        <f>IFERROR(VLOOKUP(CONCATENATE($B45,$E$9,$A$6),Table1RawData!$A$2:$AR$2165,6,FALSE)," ")</f>
        <v>Full</v>
      </c>
      <c r="F45" s="196" t="str">
        <f>IFERROR(VLOOKUP(CONCATENATE($B45,$F$9,$A$6),Table1RawData!$A$2:$AR$9103,6,FALSE)," ")</f>
        <v>Restricted</v>
      </c>
      <c r="G45" s="195" t="str">
        <f>IFERROR(VLOOKUP(CONCATENATE($B45,$G$9,$A$6),Table1RawData!$A$2:$AR$9038,6,FALSE)," ")</f>
        <v>Full</v>
      </c>
      <c r="H45" s="195" t="str">
        <f>IFERROR(VLOOKUP(CONCATENATE($B45,$H$9,$A$6),Table1RawData!$A$2:$AR$2165,6,FALSE)," ")</f>
        <v>Full</v>
      </c>
      <c r="I45" s="195" t="str">
        <f>IFERROR(VLOOKUP(CONCATENATE($B45,$I$9,$A$6),Table1RawData!$A$2:$AR$2165,6,FALSE)," ")</f>
        <v>Full</v>
      </c>
      <c r="J45" s="195" t="str">
        <f>IFERROR(VLOOKUP(CONCATENATE($B45,$J$9,$A$6),Table1RawData!$A$2:$AR$9038,6,FALSE)," ")</f>
        <v>Restricted</v>
      </c>
      <c r="K45" s="195" t="str">
        <f>IFERROR(VLOOKUP(CONCATENATE($B45,$K$9,$A$6),Table1RawData!$A$2:$AR$2165,6,FALSE)," ")</f>
        <v>Full</v>
      </c>
      <c r="L45" s="195" t="str">
        <f>IFERROR(VLOOKUP(CONCATENATE($B45,$L$9,$A$6),Table1RawData!$A$2:$AR$2165,6,FALSE)," ")</f>
        <v>Restricted</v>
      </c>
      <c r="M45" s="195" t="str">
        <f>IFERROR(VLOOKUP(CONCATENATE($B45,$M$9,$A$6),Table1RawData!$A$2:$AR$9038,6,FALSE)," ")</f>
        <v>Restricted</v>
      </c>
    </row>
    <row r="46" spans="1:13" ht="15" customHeight="1" x14ac:dyDescent="0.2">
      <c r="A46" s="28" t="s">
        <v>130</v>
      </c>
      <c r="B46" s="25" t="s">
        <v>45</v>
      </c>
      <c r="C46" s="195" t="str">
        <f>IFERROR(VLOOKUP(CONCATENATE($B46,$C$9,$A$6),Table1RawData!$A$2:$AR$2165,6,FALSE)," ")</f>
        <v>Restricted</v>
      </c>
      <c r="D46" s="195" t="str">
        <f>IFERROR(VLOOKUP(CONCATENATE($B46,$D$9,$A$6),Table1RawData!$A$2:$AR$2165,6,FALSE)," ")</f>
        <v>Full</v>
      </c>
      <c r="E46" s="195" t="str">
        <f>IFERROR(VLOOKUP(CONCATENATE($B46,$E$9,$A$6),Table1RawData!$A$2:$AR$2165,6,FALSE)," ")</f>
        <v>Full</v>
      </c>
      <c r="F46" s="196" t="str">
        <f>IFERROR(VLOOKUP(CONCATENATE($B46,$F$9,$A$6),Table1RawData!$A$2:$AR$9103,6,FALSE)," ")</f>
        <v>Restricted</v>
      </c>
      <c r="G46" s="195" t="str">
        <f>IFERROR(VLOOKUP(CONCATENATE($B46,$G$9,$A$6),Table1RawData!$A$2:$AR$9038,6,FALSE)," ")</f>
        <v>Restricted</v>
      </c>
      <c r="H46" s="195" t="str">
        <f>IFERROR(VLOOKUP(CONCATENATE($B46,$H$9,$A$6),Table1RawData!$A$2:$AR$2165,6,FALSE)," ")</f>
        <v>Full</v>
      </c>
      <c r="I46" s="195" t="str">
        <f>IFERROR(VLOOKUP(CONCATENATE($B46,$I$9,$A$6),Table1RawData!$A$2:$AR$2165,6,FALSE)," ")</f>
        <v>Full</v>
      </c>
      <c r="J46" s="195" t="str">
        <f>IFERROR(VLOOKUP(CONCATENATE($B46,$J$9,$A$6),Table1RawData!$A$2:$AR$9038,6,FALSE)," ")</f>
        <v>Restricted</v>
      </c>
      <c r="K46" s="195" t="str">
        <f>IFERROR(VLOOKUP(CONCATENATE($B46,$K$9,$A$6),Table1RawData!$A$2:$AR$2165,6,FALSE)," ")</f>
        <v>Full</v>
      </c>
      <c r="L46" s="195" t="str">
        <f>IFERROR(VLOOKUP(CONCATENATE($B46,$L$9,$A$6),Table1RawData!$A$2:$AR$2165,6,FALSE)," ")</f>
        <v>Restricted</v>
      </c>
      <c r="M46" s="195" t="str">
        <f>IFERROR(VLOOKUP(CONCATENATE($B46,$M$9,$A$6),Table1RawData!$A$2:$AR$9038,6,FALSE)," ")</f>
        <v>Full</v>
      </c>
    </row>
    <row r="47" spans="1:13" ht="15" customHeight="1" x14ac:dyDescent="0.2">
      <c r="A47" s="28" t="s">
        <v>130</v>
      </c>
      <c r="B47" s="25" t="s">
        <v>110</v>
      </c>
      <c r="C47" s="195" t="str">
        <f>IFERROR(VLOOKUP(CONCATENATE($B47,$C$9,$A$6),Table1RawData!$A$2:$AR$2165,6,FALSE)," ")</f>
        <v>Full</v>
      </c>
      <c r="D47" s="195" t="str">
        <f>IFERROR(VLOOKUP(CONCATENATE($B47,$D$9,$A$6),Table1RawData!$A$2:$AR$2165,6,FALSE)," ")</f>
        <v>Full</v>
      </c>
      <c r="E47" s="195" t="str">
        <f>IFERROR(VLOOKUP(CONCATENATE($B47,$E$9,$A$6),Table1RawData!$A$2:$AR$2165,6,FALSE)," ")</f>
        <v>Full</v>
      </c>
      <c r="F47" s="196" t="str">
        <f>IFERROR(VLOOKUP(CONCATENATE($B47,$F$9,$A$6),Table1RawData!$A$2:$AR$9103,6,FALSE)," ")</f>
        <v>Full</v>
      </c>
      <c r="G47" s="195" t="str">
        <f>IFERROR(VLOOKUP(CONCATENATE($B47,$G$9,$A$6),Table1RawData!$A$2:$AR$9038,6,FALSE)," ")</f>
        <v>Restricted</v>
      </c>
      <c r="H47" s="195" t="str">
        <f>IFERROR(VLOOKUP(CONCATENATE($B47,$H$9,$A$6),Table1RawData!$A$2:$AR$2165,6,FALSE)," ")</f>
        <v>Full</v>
      </c>
      <c r="I47" s="195" t="str">
        <f>IFERROR(VLOOKUP(CONCATENATE($B47,$I$9,$A$6),Table1RawData!$A$2:$AR$2165,6,FALSE)," ")</f>
        <v>Full</v>
      </c>
      <c r="J47" s="195" t="str">
        <f>IFERROR(VLOOKUP(CONCATENATE($B47,$J$9,$A$6),Table1RawData!$A$2:$AR$9038,6,FALSE)," ")</f>
        <v>Full</v>
      </c>
      <c r="K47" s="195" t="str">
        <f>IFERROR(VLOOKUP(CONCATENATE($B47,$K$9,$A$6),Table1RawData!$A$2:$AR$2165,6,FALSE)," ")</f>
        <v>Full</v>
      </c>
      <c r="L47" s="195" t="str">
        <f>IFERROR(VLOOKUP(CONCATENATE($B47,$L$9,$A$6),Table1RawData!$A$2:$AR$2165,6,FALSE)," ")</f>
        <v>Full</v>
      </c>
      <c r="M47" s="195" t="str">
        <f>IFERROR(VLOOKUP(CONCATENATE($B47,$M$9,$A$6),Table1RawData!$A$2:$AR$9038,6,FALSE)," ")</f>
        <v>Full</v>
      </c>
    </row>
    <row r="48" spans="1:13" ht="15" customHeight="1" x14ac:dyDescent="0.2">
      <c r="A48" s="28" t="s">
        <v>130</v>
      </c>
      <c r="B48" s="25" t="s">
        <v>46</v>
      </c>
      <c r="C48" s="195" t="str">
        <f>IFERROR(VLOOKUP(CONCATENATE($B48,$C$9,$A$6),Table1RawData!$A$2:$AR$2165,6,FALSE)," ")</f>
        <v>Full</v>
      </c>
      <c r="D48" s="195" t="str">
        <f>IFERROR(VLOOKUP(CONCATENATE($B48,$D$9,$A$6),Table1RawData!$A$2:$AR$2165,6,FALSE)," ")</f>
        <v>Full</v>
      </c>
      <c r="E48" s="195" t="str">
        <f>IFERROR(VLOOKUP(CONCATENATE($B48,$E$9,$A$6),Table1RawData!$A$2:$AR$2165,6,FALSE)," ")</f>
        <v>Full</v>
      </c>
      <c r="F48" s="196" t="str">
        <f>IFERROR(VLOOKUP(CONCATENATE($B48,$F$9,$A$6),Table1RawData!$A$2:$AR$9103,6,FALSE)," ")</f>
        <v>Full</v>
      </c>
      <c r="G48" s="195" t="str">
        <f>IFERROR(VLOOKUP(CONCATENATE($B48,$G$9,$A$6),Table1RawData!$A$2:$AR$9038,6,FALSE)," ")</f>
        <v>Full</v>
      </c>
      <c r="H48" s="195" t="str">
        <f>IFERROR(VLOOKUP(CONCATENATE($B48,$H$9,$A$6),Table1RawData!$A$2:$AR$2165,6,FALSE)," ")</f>
        <v>Full</v>
      </c>
      <c r="I48" s="195" t="str">
        <f>IFERROR(VLOOKUP(CONCATENATE($B48,$I$9,$A$6),Table1RawData!$A$2:$AR$2165,6,FALSE)," ")</f>
        <v>Full</v>
      </c>
      <c r="J48" s="195" t="str">
        <f>IFERROR(VLOOKUP(CONCATENATE($B48,$J$9,$A$6),Table1RawData!$A$2:$AR$9038,6,FALSE)," ")</f>
        <v>Full</v>
      </c>
      <c r="K48" s="195" t="str">
        <f>IFERROR(VLOOKUP(CONCATENATE($B48,$K$9,$A$6),Table1RawData!$A$2:$AR$2165,6,FALSE)," ")</f>
        <v>Full</v>
      </c>
      <c r="L48" s="195" t="str">
        <f>IFERROR(VLOOKUP(CONCATENATE($B48,$L$9,$A$6),Table1RawData!$A$2:$AR$2165,6,FALSE)," ")</f>
        <v>Full</v>
      </c>
      <c r="M48" s="195" t="str">
        <f>IFERROR(VLOOKUP(CONCATENATE($B48,$M$9,$A$6),Table1RawData!$A$2:$AR$9038,6,FALSE)," ")</f>
        <v>Full</v>
      </c>
    </row>
    <row r="49" spans="1:13" ht="15" customHeight="1" x14ac:dyDescent="0.2">
      <c r="A49" s="28" t="s">
        <v>130</v>
      </c>
      <c r="B49" s="25" t="s">
        <v>47</v>
      </c>
      <c r="C49" s="195" t="str">
        <f>IFERROR(VLOOKUP(CONCATENATE($B49,$C$9,$A$6),Table1RawData!$A$2:$AR$2165,6,FALSE)," ")</f>
        <v>Restricted</v>
      </c>
      <c r="D49" s="195" t="str">
        <f>IFERROR(VLOOKUP(CONCATENATE($B49,$D$9,$A$6),Table1RawData!$A$2:$AR$2165,6,FALSE)," ")</f>
        <v>Restricted</v>
      </c>
      <c r="E49" s="195" t="str">
        <f>IFERROR(VLOOKUP(CONCATENATE($B49,$E$9,$A$6),Table1RawData!$A$2:$AR$2165,6,FALSE)," ")</f>
        <v>Restricted</v>
      </c>
      <c r="F49" s="196" t="str">
        <f>IFERROR(VLOOKUP(CONCATENATE($B49,$F$9,$A$6),Table1RawData!$A$2:$AR$9103,6,FALSE)," ")</f>
        <v>Restricted</v>
      </c>
      <c r="G49" s="195" t="str">
        <f>IFERROR(VLOOKUP(CONCATENATE($B49,$G$9,$A$6),Table1RawData!$A$2:$AR$9038,6,FALSE)," ")</f>
        <v>Restricted</v>
      </c>
      <c r="H49" s="195" t="str">
        <f>IFERROR(VLOOKUP(CONCATENATE($B49,$H$9,$A$6),Table1RawData!$A$2:$AR$2165,6,FALSE)," ")</f>
        <v>Out of scope</v>
      </c>
      <c r="I49" s="195" t="str">
        <f>IFERROR(VLOOKUP(CONCATENATE($B49,$I$9,$A$6),Table1RawData!$A$2:$AR$2165,6,FALSE)," ")</f>
        <v>Full</v>
      </c>
      <c r="J49" s="195" t="str">
        <f>IFERROR(VLOOKUP(CONCATENATE($B49,$J$9,$A$6),Table1RawData!$A$2:$AR$9038,6,FALSE)," ")</f>
        <v>Out of scope</v>
      </c>
      <c r="K49" s="195" t="str">
        <f>IFERROR(VLOOKUP(CONCATENATE($B49,$K$9,$A$6),Table1RawData!$A$2:$AR$2165,6,FALSE)," ")</f>
        <v>Full</v>
      </c>
      <c r="L49" s="195" t="str">
        <f>IFERROR(VLOOKUP(CONCATENATE($B49,$L$9,$A$6),Table1RawData!$A$2:$AR$2165,6,FALSE)," ")</f>
        <v>Restricted</v>
      </c>
      <c r="M49" s="195" t="str">
        <f>IFERROR(VLOOKUP(CONCATENATE($B49,$M$9,$A$6),Table1RawData!$A$2:$AR$9038,6,FALSE)," ")</f>
        <v>Out of scope</v>
      </c>
    </row>
    <row r="50" spans="1:13" ht="15" customHeight="1" x14ac:dyDescent="0.2">
      <c r="A50" s="28" t="s">
        <v>130</v>
      </c>
      <c r="B50" s="25" t="s">
        <v>48</v>
      </c>
      <c r="C50" s="195" t="str">
        <f>IFERROR(VLOOKUP(CONCATENATE($B50,$C$9,$A$6),Table1RawData!$A$2:$AR$2165,6,FALSE)," ")</f>
        <v>Full</v>
      </c>
      <c r="D50" s="195" t="str">
        <f>IFERROR(VLOOKUP(CONCATENATE($B50,$D$9,$A$6),Table1RawData!$A$2:$AR$2165,6,FALSE)," ")</f>
        <v>Full</v>
      </c>
      <c r="E50" s="195" t="str">
        <f>IFERROR(VLOOKUP(CONCATENATE($B50,$E$9,$A$6),Table1RawData!$A$2:$AR$2165,6,FALSE)," ")</f>
        <v>Full</v>
      </c>
      <c r="F50" s="196" t="str">
        <f>IFERROR(VLOOKUP(CONCATENATE($B50,$F$9,$A$6),Table1RawData!$A$2:$AR$9103,6,FALSE)," ")</f>
        <v>Full</v>
      </c>
      <c r="G50" s="195" t="str">
        <f>IFERROR(VLOOKUP(CONCATENATE($B50,$G$9,$A$6),Table1RawData!$A$2:$AR$9038,6,FALSE)," ")</f>
        <v>Full</v>
      </c>
      <c r="H50" s="195" t="str">
        <f>IFERROR(VLOOKUP(CONCATENATE($B50,$H$9,$A$6),Table1RawData!$A$2:$AR$2165,6,FALSE)," ")</f>
        <v>Full</v>
      </c>
      <c r="I50" s="195" t="str">
        <f>IFERROR(VLOOKUP(CONCATENATE($B50,$I$9,$A$6),Table1RawData!$A$2:$AR$2165,6,FALSE)," ")</f>
        <v>Full</v>
      </c>
      <c r="J50" s="195" t="str">
        <f>IFERROR(VLOOKUP(CONCATENATE($B50,$J$9,$A$6),Table1RawData!$A$2:$AR$9038,6,FALSE)," ")</f>
        <v>Full</v>
      </c>
      <c r="K50" s="195" t="str">
        <f>IFERROR(VLOOKUP(CONCATENATE($B50,$K$9,$A$6),Table1RawData!$A$2:$AR$2165,6,FALSE)," ")</f>
        <v>Full</v>
      </c>
      <c r="L50" s="195" t="str">
        <f>IFERROR(VLOOKUP(CONCATENATE($B50,$L$9,$A$6),Table1RawData!$A$2:$AR$2165,6,FALSE)," ")</f>
        <v>Full</v>
      </c>
      <c r="M50" s="195" t="str">
        <f>IFERROR(VLOOKUP(CONCATENATE($B50,$M$9,$A$6),Table1RawData!$A$2:$AR$9038,6,FALSE)," ")</f>
        <v>Full</v>
      </c>
    </row>
    <row r="51" spans="1:13" ht="15" customHeight="1" x14ac:dyDescent="0.2">
      <c r="A51" s="28" t="s">
        <v>130</v>
      </c>
      <c r="B51" s="26" t="s">
        <v>49</v>
      </c>
      <c r="C51" s="195" t="str">
        <f>IFERROR(VLOOKUP(CONCATENATE($B51,$C$9,$A$6),Table1RawData!$A$2:$AR$2165,6,FALSE)," ")</f>
        <v>Full</v>
      </c>
      <c r="D51" s="195" t="str">
        <f>IFERROR(VLOOKUP(CONCATENATE($B51,$D$9,$A$6),Table1RawData!$A$2:$AR$2165,6,FALSE)," ")</f>
        <v>Full</v>
      </c>
      <c r="E51" s="195" t="str">
        <f>IFERROR(VLOOKUP(CONCATENATE($B51,$E$9,$A$6),Table1RawData!$A$2:$AR$2165,6,FALSE)," ")</f>
        <v>Full</v>
      </c>
      <c r="F51" s="196" t="str">
        <f>IFERROR(VLOOKUP(CONCATENATE($B51,$F$9,$A$6),Table1RawData!$A$2:$AR$9103,6,FALSE)," ")</f>
        <v>Full</v>
      </c>
      <c r="G51" s="195" t="str">
        <f>IFERROR(VLOOKUP(CONCATENATE($B51,$G$9,$A$6),Table1RawData!$A$2:$AR$9038,6,FALSE)," ")</f>
        <v>Restricted</v>
      </c>
      <c r="H51" s="195" t="str">
        <f>IFERROR(VLOOKUP(CONCATENATE($B51,$H$9,$A$6),Table1RawData!$A$2:$AR$2165,6,FALSE)," ")</f>
        <v>Full</v>
      </c>
      <c r="I51" s="195" t="str">
        <f>IFERROR(VLOOKUP(CONCATENATE($B51,$I$9,$A$6),Table1RawData!$A$2:$AR$2165,6,FALSE)," ")</f>
        <v>Restricted</v>
      </c>
      <c r="J51" s="195" t="str">
        <f>IFERROR(VLOOKUP(CONCATENATE($B51,$J$9,$A$6),Table1RawData!$A$2:$AR$9038,6,FALSE)," ")</f>
        <v>Full</v>
      </c>
      <c r="K51" s="195" t="str">
        <f>IFERROR(VLOOKUP(CONCATENATE($B51,$K$9,$A$6),Table1RawData!$A$2:$AR$2165,6,FALSE)," ")</f>
        <v>Full</v>
      </c>
      <c r="L51" s="195" t="str">
        <f>IFERROR(VLOOKUP(CONCATENATE($B51,$L$9,$A$6),Table1RawData!$A$2:$AR$2165,6,FALSE)," ")</f>
        <v>Full</v>
      </c>
      <c r="M51" s="195" t="str">
        <f>IFERROR(VLOOKUP(CONCATENATE($B51,$M$9,$A$6),Table1RawData!$A$2:$AR$9038,6,FALSE)," ")</f>
        <v>Full</v>
      </c>
    </row>
    <row r="52" spans="1:13" ht="15" customHeight="1" x14ac:dyDescent="0.2">
      <c r="A52" s="28" t="s">
        <v>130</v>
      </c>
      <c r="B52" s="26" t="s">
        <v>50</v>
      </c>
      <c r="C52" s="195" t="str">
        <f>IFERROR(VLOOKUP(CONCATENATE($B52,$C$9,$A$6),Table1RawData!$A$2:$AR$2165,6,FALSE)," ")</f>
        <v>Full</v>
      </c>
      <c r="D52" s="195" t="str">
        <f>IFERROR(VLOOKUP(CONCATENATE($B52,$D$9,$A$6),Table1RawData!$A$2:$AR$2165,6,FALSE)," ")</f>
        <v>Full</v>
      </c>
      <c r="E52" s="195" t="str">
        <f>IFERROR(VLOOKUP(CONCATENATE($B52,$E$9,$A$6),Table1RawData!$A$2:$AR$2165,6,FALSE)," ")</f>
        <v>Full</v>
      </c>
      <c r="F52" s="196" t="str">
        <f>IFERROR(VLOOKUP(CONCATENATE($B52,$F$9,$A$6),Table1RawData!$A$2:$AR$9103,6,FALSE)," ")</f>
        <v>Full</v>
      </c>
      <c r="G52" s="195" t="str">
        <f>IFERROR(VLOOKUP(CONCATENATE($B52,$G$9,$A$6),Table1RawData!$A$2:$AR$9038,6,FALSE)," ")</f>
        <v>Full</v>
      </c>
      <c r="H52" s="195" t="str">
        <f>IFERROR(VLOOKUP(CONCATENATE($B52,$H$9,$A$6),Table1RawData!$A$2:$AR$2165,6,FALSE)," ")</f>
        <v>Out of scope</v>
      </c>
      <c r="I52" s="195" t="str">
        <f>IFERROR(VLOOKUP(CONCATENATE($B52,$I$9,$A$6),Table1RawData!$A$2:$AR$2165,6,FALSE)," ")</f>
        <v>Full</v>
      </c>
      <c r="J52" s="195" t="str">
        <f>IFERROR(VLOOKUP(CONCATENATE($B52,$J$9,$A$6),Table1RawData!$A$2:$AR$9038,6,FALSE)," ")</f>
        <v>Full</v>
      </c>
      <c r="K52" s="195" t="str">
        <f>IFERROR(VLOOKUP(CONCATENATE($B52,$K$9,$A$6),Table1RawData!$A$2:$AR$2165,6,FALSE)," ")</f>
        <v>Full</v>
      </c>
      <c r="L52" s="195" t="str">
        <f>IFERROR(VLOOKUP(CONCATENATE($B52,$L$9,$A$6),Table1RawData!$A$2:$AR$2165,6,FALSE)," ")</f>
        <v>Restricted</v>
      </c>
      <c r="M52" s="195" t="str">
        <f>IFERROR(VLOOKUP(CONCATENATE($B52,$M$9,$A$6),Table1RawData!$A$2:$AR$9038,6,FALSE)," ")</f>
        <v>Full</v>
      </c>
    </row>
    <row r="53" spans="1:13" ht="15" customHeight="1" x14ac:dyDescent="0.2">
      <c r="A53" s="106" t="s">
        <v>66</v>
      </c>
      <c r="B53" s="26" t="s">
        <v>51</v>
      </c>
      <c r="C53" s="195" t="str">
        <f>IFERROR(VLOOKUP(CONCATENATE($B53,$C$9,$A$6),Table1RawData!$A$2:$AR$2165,6,FALSE)," ")</f>
        <v>Out of scope</v>
      </c>
      <c r="D53" s="195" t="str">
        <f>IFERROR(VLOOKUP(CONCATENATE($B53,$D$9,$A$6),Table1RawData!$A$2:$AR$2165,6,FALSE)," ")</f>
        <v>Out of scope</v>
      </c>
      <c r="E53" s="195" t="str">
        <f>IFERROR(VLOOKUP(CONCATENATE($B53,$E$9,$A$6),Table1RawData!$A$2:$AR$2165,6,FALSE)," ")</f>
        <v>Restricted</v>
      </c>
      <c r="F53" s="196" t="str">
        <f>IFERROR(VLOOKUP(CONCATENATE($B53,$F$9,$A$6),Table1RawData!$A$2:$AR$9103,6,FALSE)," ")</f>
        <v>Out of scope</v>
      </c>
      <c r="G53" s="195" t="str">
        <f>IFERROR(VLOOKUP(CONCATENATE($B53,$G$9,$A$6),Table1RawData!$A$2:$AR$9038,6,FALSE)," ")</f>
        <v>Restricted</v>
      </c>
      <c r="H53" s="195" t="str">
        <f>IFERROR(VLOOKUP(CONCATENATE($B53,$H$9,$A$6),Table1RawData!$A$2:$AR$2165,6,FALSE)," ")</f>
        <v>Out of scope</v>
      </c>
      <c r="I53" s="195" t="str">
        <f>IFERROR(VLOOKUP(CONCATENATE($B53,$I$9,$A$6),Table1RawData!$A$2:$AR$2165,6,FALSE)," ")</f>
        <v>Restricted</v>
      </c>
      <c r="J53" s="195" t="str">
        <f>IFERROR(VLOOKUP(CONCATENATE($B53,$J$9,$A$6),Table1RawData!$A$2:$AR$9038,6,FALSE)," ")</f>
        <v>Restricted</v>
      </c>
      <c r="K53" s="195" t="str">
        <f>IFERROR(VLOOKUP(CONCATENATE($B53,$K$9,$A$6),Table1RawData!$A$2:$AR$2165,6,FALSE)," ")</f>
        <v>Restricted</v>
      </c>
      <c r="L53" s="195" t="str">
        <f>IFERROR(VLOOKUP(CONCATENATE($B53,$L$9,$A$6),Table1RawData!$A$2:$AR$2165,6,FALSE)," ")</f>
        <v>Restricted</v>
      </c>
      <c r="M53" s="195" t="str">
        <f>IFERROR(VLOOKUP(CONCATENATE($B53,$M$9,$A$6),Table1RawData!$A$2:$AR$9038,6,FALSE)," ")</f>
        <v>Out of scope</v>
      </c>
    </row>
    <row r="54" spans="1:13" ht="15" customHeight="1" x14ac:dyDescent="0.2">
      <c r="A54" s="30" t="s">
        <v>66</v>
      </c>
      <c r="B54" s="25" t="s">
        <v>112</v>
      </c>
      <c r="C54" s="195" t="str">
        <f>IFERROR(VLOOKUP(CONCATENATE($B54,$C$9,$A$6),Table1RawData!$A$2:$AR$2165,6,FALSE)," ")</f>
        <v>Full</v>
      </c>
      <c r="D54" s="195" t="str">
        <f>IFERROR(VLOOKUP(CONCATENATE($B54,$D$9,$A$6),Table1RawData!$A$2:$AR$2165,6,FALSE)," ")</f>
        <v>Full</v>
      </c>
      <c r="E54" s="195" t="str">
        <f>IFERROR(VLOOKUP(CONCATENATE($B54,$E$9,$A$6),Table1RawData!$A$2:$AR$2165,6,FALSE)," ")</f>
        <v>Full</v>
      </c>
      <c r="F54" s="196" t="str">
        <f>IFERROR(VLOOKUP(CONCATENATE($B54,$F$9,$A$6),Table1RawData!$A$2:$AR$9103,6,FALSE)," ")</f>
        <v>Full</v>
      </c>
      <c r="G54" s="195" t="str">
        <f>IFERROR(VLOOKUP(CONCATENATE($B54,$G$9,$A$6),Table1RawData!$A$2:$AR$9038,6,FALSE)," ")</f>
        <v>Full</v>
      </c>
      <c r="H54" s="195" t="str">
        <f>IFERROR(VLOOKUP(CONCATENATE($B54,$H$9,$A$6),Table1RawData!$A$2:$AR$2165,6,FALSE)," ")</f>
        <v>Full</v>
      </c>
      <c r="I54" s="195" t="str">
        <f>IFERROR(VLOOKUP(CONCATENATE($B54,$I$9,$A$6),Table1RawData!$A$2:$AR$2165,6,FALSE)," ")</f>
        <v>Full</v>
      </c>
      <c r="J54" s="195" t="str">
        <f>IFERROR(VLOOKUP(CONCATENATE($B54,$J$9,$A$6),Table1RawData!$A$2:$AR$9038,6,FALSE)," ")</f>
        <v>Full</v>
      </c>
      <c r="K54" s="195" t="str">
        <f>IFERROR(VLOOKUP(CONCATENATE($B54,$K$9,$A$6),Table1RawData!$A$2:$AR$2165,6,FALSE)," ")</f>
        <v>Restricted</v>
      </c>
      <c r="L54" s="195" t="str">
        <f>IFERROR(VLOOKUP(CONCATENATE($B54,$L$9,$A$6),Table1RawData!$A$2:$AR$2165,6,FALSE)," ")</f>
        <v>Restricted</v>
      </c>
      <c r="M54" s="195" t="str">
        <f>IFERROR(VLOOKUP(CONCATENATE($B54,$M$9,$A$6),Table1RawData!$A$2:$AR$9038,6,FALSE)," ")</f>
        <v>Full</v>
      </c>
    </row>
    <row r="55" spans="1:13" ht="15" customHeight="1" x14ac:dyDescent="0.2">
      <c r="A55" s="30" t="s">
        <v>66</v>
      </c>
      <c r="B55" s="25" t="s">
        <v>52</v>
      </c>
      <c r="C55" s="195" t="str">
        <f>IFERROR(VLOOKUP(CONCATENATE($B55,$C$9,$A$6),Table1RawData!$A$2:$AR$2165,6,FALSE)," ")</f>
        <v>Full</v>
      </c>
      <c r="D55" s="195" t="str">
        <f>IFERROR(VLOOKUP(CONCATENATE($B55,$D$9,$A$6),Table1RawData!$A$2:$AR$2165,6,FALSE)," ")</f>
        <v>Full</v>
      </c>
      <c r="E55" s="195" t="str">
        <f>IFERROR(VLOOKUP(CONCATENATE($B55,$E$9,$A$6),Table1RawData!$A$2:$AR$2165,6,FALSE)," ")</f>
        <v>Full</v>
      </c>
      <c r="F55" s="196" t="str">
        <f>IFERROR(VLOOKUP(CONCATENATE($B55,$F$9,$A$6),Table1RawData!$A$2:$AR$9103,6,FALSE)," ")</f>
        <v>Full</v>
      </c>
      <c r="G55" s="195" t="str">
        <f>IFERROR(VLOOKUP(CONCATENATE($B55,$G$9,$A$6),Table1RawData!$A$2:$AR$9038,6,FALSE)," ")</f>
        <v>Full</v>
      </c>
      <c r="H55" s="195" t="str">
        <f>IFERROR(VLOOKUP(CONCATENATE($B55,$H$9,$A$6),Table1RawData!$A$2:$AR$2165,6,FALSE)," ")</f>
        <v>Full</v>
      </c>
      <c r="I55" s="195" t="str">
        <f>IFERROR(VLOOKUP(CONCATENATE($B55,$I$9,$A$6),Table1RawData!$A$2:$AR$2165,6,FALSE)," ")</f>
        <v>Full</v>
      </c>
      <c r="J55" s="195" t="str">
        <f>IFERROR(VLOOKUP(CONCATENATE($B55,$J$9,$A$6),Table1RawData!$A$2:$AR$9038,6,FALSE)," ")</f>
        <v>Full</v>
      </c>
      <c r="K55" s="195" t="str">
        <f>IFERROR(VLOOKUP(CONCATENATE($B55,$K$9,$A$6),Table1RawData!$A$2:$AR$2165,6,FALSE)," ")</f>
        <v>Full</v>
      </c>
      <c r="L55" s="195" t="str">
        <f>IFERROR(VLOOKUP(CONCATENATE($B55,$L$9,$A$6),Table1RawData!$A$2:$AR$2165,6,FALSE)," ")</f>
        <v>Full</v>
      </c>
      <c r="M55" s="195" t="str">
        <f>IFERROR(VLOOKUP(CONCATENATE($B55,$M$9,$A$6),Table1RawData!$A$2:$AR$9038,6,FALSE)," ")</f>
        <v>Full</v>
      </c>
    </row>
    <row r="56" spans="1:13" ht="15" customHeight="1" x14ac:dyDescent="0.2">
      <c r="A56" s="30" t="s">
        <v>66</v>
      </c>
      <c r="B56" s="26" t="s">
        <v>53</v>
      </c>
      <c r="C56" s="195" t="str">
        <f>IFERROR(VLOOKUP(CONCATENATE($B56,$C$9,$A$6),Table1RawData!$A$2:$AR$2165,6,FALSE)," ")</f>
        <v>Out of scope</v>
      </c>
      <c r="D56" s="195" t="str">
        <f>IFERROR(VLOOKUP(CONCATENATE($B56,$D$9,$A$6),Table1RawData!$A$2:$AR$2165,6,FALSE)," ")</f>
        <v>Out of scope</v>
      </c>
      <c r="E56" s="195" t="str">
        <f>IFERROR(VLOOKUP(CONCATENATE($B56,$E$9,$A$6),Table1RawData!$A$2:$AR$2165,6,FALSE)," ")</f>
        <v>Out of scope</v>
      </c>
      <c r="F56" s="196" t="str">
        <f>IFERROR(VLOOKUP(CONCATENATE($B56,$F$9,$A$6),Table1RawData!$A$2:$AR$9103,6,FALSE)," ")</f>
        <v>Out of scope</v>
      </c>
      <c r="G56" s="195" t="str">
        <f>IFERROR(VLOOKUP(CONCATENATE($B56,$G$9,$A$6),Table1RawData!$A$2:$AR$9038,6,FALSE)," ")</f>
        <v>Out of scope</v>
      </c>
      <c r="H56" s="195" t="str">
        <f>IFERROR(VLOOKUP(CONCATENATE($B56,$H$9,$A$6),Table1RawData!$A$2:$AR$2165,6,FALSE)," ")</f>
        <v>Out of scope</v>
      </c>
      <c r="I56" s="195" t="str">
        <f>IFERROR(VLOOKUP(CONCATENATE($B56,$I$9,$A$6),Table1RawData!$A$2:$AR$2165,6,FALSE)," ")</f>
        <v>Out of scope</v>
      </c>
      <c r="J56" s="195" t="str">
        <f>IFERROR(VLOOKUP(CONCATENATE($B56,$J$9,$A$6),Table1RawData!$A$2:$AR$9038,6,FALSE)," ")</f>
        <v>Out of scope</v>
      </c>
      <c r="K56" s="195" t="str">
        <f>IFERROR(VLOOKUP(CONCATENATE($B56,$K$9,$A$6),Table1RawData!$A$2:$AR$2165,6,FALSE)," ")</f>
        <v>Out of scope</v>
      </c>
      <c r="L56" s="195" t="str">
        <f>IFERROR(VLOOKUP(CONCATENATE($B56,$L$9,$A$6),Table1RawData!$A$2:$AR$2165,6,FALSE)," ")</f>
        <v>Restricted</v>
      </c>
      <c r="M56" s="195" t="str">
        <f>IFERROR(VLOOKUP(CONCATENATE($B56,$M$9,$A$6),Table1RawData!$A$2:$AR$9038,6,FALSE)," ")</f>
        <v>Out of scope</v>
      </c>
    </row>
    <row r="57" spans="1:13" ht="15" customHeight="1" x14ac:dyDescent="0.2">
      <c r="A57" s="30" t="s">
        <v>66</v>
      </c>
      <c r="B57" s="25" t="s">
        <v>181</v>
      </c>
      <c r="C57" s="195" t="str">
        <f>IFERROR(VLOOKUP(CONCATENATE($B57,$C$9,$A$6),Table1RawData!$A$2:$AR$2165,6,FALSE)," ")</f>
        <v>Full</v>
      </c>
      <c r="D57" s="195" t="str">
        <f>IFERROR(VLOOKUP(CONCATENATE($B57,$D$9,$A$6),Table1RawData!$A$2:$AR$2165,6,FALSE)," ")</f>
        <v>Full</v>
      </c>
      <c r="E57" s="195" t="str">
        <f>IFERROR(VLOOKUP(CONCATENATE($B57,$E$9,$A$6),Table1RawData!$A$2:$AR$2165,6,FALSE)," ")</f>
        <v>Full</v>
      </c>
      <c r="F57" s="196" t="str">
        <f>IFERROR(VLOOKUP(CONCATENATE($B57,$F$9,$A$6),Table1RawData!$A$2:$AR$9103,6,FALSE)," ")</f>
        <v>Full</v>
      </c>
      <c r="G57" s="195" t="str">
        <f>IFERROR(VLOOKUP(CONCATENATE($B57,$G$9,$A$6),Table1RawData!$A$2:$AR$9038,6,FALSE)," ")</f>
        <v>Restricted</v>
      </c>
      <c r="H57" s="195" t="str">
        <f>IFERROR(VLOOKUP(CONCATENATE($B57,$H$9,$A$6),Table1RawData!$A$2:$AR$2165,6,FALSE)," ")</f>
        <v>Full</v>
      </c>
      <c r="I57" s="195" t="str">
        <f>IFERROR(VLOOKUP(CONCATENATE($B57,$I$9,$A$6),Table1RawData!$A$2:$AR$2165,6,FALSE)," ")</f>
        <v>Full</v>
      </c>
      <c r="J57" s="195" t="str">
        <f>IFERROR(VLOOKUP(CONCATENATE($B57,$J$9,$A$6),Table1RawData!$A$2:$AR$9038,6,FALSE)," ")</f>
        <v>Full</v>
      </c>
      <c r="K57" s="195" t="str">
        <f>IFERROR(VLOOKUP(CONCATENATE($B57,$K$9,$A$6),Table1RawData!$A$2:$AR$2165,6,FALSE)," ")</f>
        <v>Full</v>
      </c>
      <c r="L57" s="195" t="str">
        <f>IFERROR(VLOOKUP(CONCATENATE($B57,$L$9,$A$6),Table1RawData!$A$2:$AR$2165,6,FALSE)," ")</f>
        <v>Full</v>
      </c>
      <c r="M57" s="195" t="str">
        <f>IFERROR(VLOOKUP(CONCATENATE($B57,$M$9,$A$6),Table1RawData!$A$2:$AR$9038,6,FALSE)," ")</f>
        <v>Full</v>
      </c>
    </row>
    <row r="58" spans="1:13" ht="15" customHeight="1" x14ac:dyDescent="0.2">
      <c r="A58" s="30" t="s">
        <v>66</v>
      </c>
      <c r="B58" s="26" t="s">
        <v>54</v>
      </c>
      <c r="C58" s="195" t="str">
        <f>IFERROR(VLOOKUP(CONCATENATE($B58,$C$9,$A$6),Table1RawData!$A$2:$AR$2165,6,FALSE)," ")</f>
        <v>Out of scope</v>
      </c>
      <c r="D58" s="195" t="str">
        <f>IFERROR(VLOOKUP(CONCATENATE($B58,$D$9,$A$6),Table1RawData!$A$2:$AR$2165,6,FALSE)," ")</f>
        <v>Out of scope</v>
      </c>
      <c r="E58" s="195" t="str">
        <f>IFERROR(VLOOKUP(CONCATENATE($B58,$E$9,$A$6),Table1RawData!$A$2:$AR$2165,6,FALSE)," ")</f>
        <v>Out of scope</v>
      </c>
      <c r="F58" s="196" t="str">
        <f>IFERROR(VLOOKUP(CONCATENATE($B58,$F$9,$A$6),Table1RawData!$A$2:$AR$9103,6,FALSE)," ")</f>
        <v>Out of scope</v>
      </c>
      <c r="G58" s="195" t="str">
        <f>IFERROR(VLOOKUP(CONCATENATE($B58,$G$9,$A$6),Table1RawData!$A$2:$AR$9038,6,FALSE)," ")</f>
        <v>Out of scope</v>
      </c>
      <c r="H58" s="195" t="str">
        <f>IFERROR(VLOOKUP(CONCATENATE($B58,$H$9,$A$6),Table1RawData!$A$2:$AR$2165,6,FALSE)," ")</f>
        <v>Out of scope</v>
      </c>
      <c r="I58" s="195" t="str">
        <f>IFERROR(VLOOKUP(CONCATENATE($B58,$I$9,$A$6),Table1RawData!$A$2:$AR$2165,6,FALSE)," ")</f>
        <v>Restricted</v>
      </c>
      <c r="J58" s="195" t="str">
        <f>IFERROR(VLOOKUP(CONCATENATE($B58,$J$9,$A$6),Table1RawData!$A$2:$AR$9038,6,FALSE)," ")</f>
        <v>Restricted</v>
      </c>
      <c r="K58" s="195" t="str">
        <f>IFERROR(VLOOKUP(CONCATENATE($B58,$K$9,$A$6),Table1RawData!$A$2:$AR$2165,6,FALSE)," ")</f>
        <v>Restricted</v>
      </c>
      <c r="L58" s="195" t="str">
        <f>IFERROR(VLOOKUP(CONCATENATE($B58,$L$9,$A$6),Table1RawData!$A$2:$AR$2165,6,FALSE)," ")</f>
        <v>Restricted</v>
      </c>
      <c r="M58" s="195" t="str">
        <f>IFERROR(VLOOKUP(CONCATENATE($B58,$M$9,$A$6),Table1RawData!$A$2:$AR$9038,6,FALSE)," ")</f>
        <v>Restricted</v>
      </c>
    </row>
    <row r="59" spans="1:13" ht="15" customHeight="1" x14ac:dyDescent="0.2">
      <c r="A59" s="31" t="s">
        <v>66</v>
      </c>
      <c r="B59" s="25" t="s">
        <v>182</v>
      </c>
      <c r="C59" s="195" t="str">
        <f>IFERROR(VLOOKUP(CONCATENATE($B59,$C$9,$A$6),Table1RawData!$A$2:$AR$2165,6,FALSE)," ")</f>
        <v>Full</v>
      </c>
      <c r="D59" s="195" t="str">
        <f>IFERROR(VLOOKUP(CONCATENATE($B59,$D$9,$A$6),Table1RawData!$A$2:$AR$2165,6,FALSE)," ")</f>
        <v>Full</v>
      </c>
      <c r="E59" s="195" t="str">
        <f>IFERROR(VLOOKUP(CONCATENATE($B59,$E$9,$A$6),Table1RawData!$A$2:$AR$2165,6,FALSE)," ")</f>
        <v>Full</v>
      </c>
      <c r="F59" s="196" t="str">
        <f>IFERROR(VLOOKUP(CONCATENATE($B59,$F$9,$A$6),Table1RawData!$A$2:$AR$9103,6,FALSE)," ")</f>
        <v>Full</v>
      </c>
      <c r="G59" s="195" t="str">
        <f>IFERROR(VLOOKUP(CONCATENATE($B59,$G$9,$A$6),Table1RawData!$A$2:$AR$9038,6,FALSE)," ")</f>
        <v>Full</v>
      </c>
      <c r="H59" s="195" t="str">
        <f>IFERROR(VLOOKUP(CONCATENATE($B59,$H$9,$A$6),Table1RawData!$A$2:$AR$2165,6,FALSE)," ")</f>
        <v>Full</v>
      </c>
      <c r="I59" s="195" t="str">
        <f>IFERROR(VLOOKUP(CONCATENATE($B59,$I$9,$A$6),Table1RawData!$A$2:$AR$2165,6,FALSE)," ")</f>
        <v>Full</v>
      </c>
      <c r="J59" s="195" t="str">
        <f>IFERROR(VLOOKUP(CONCATENATE($B59,$J$9,$A$6),Table1RawData!$A$2:$AR$9038,6,FALSE)," ")</f>
        <v>Full</v>
      </c>
      <c r="K59" s="195" t="str">
        <f>IFERROR(VLOOKUP(CONCATENATE($B59,$K$9,$A$6),Table1RawData!$A$2:$AR$2165,6,FALSE)," ")</f>
        <v>Full</v>
      </c>
      <c r="L59" s="195" t="str">
        <f>IFERROR(VLOOKUP(CONCATENATE($B59,$L$9,$A$6),Table1RawData!$A$2:$AR$2165,6,FALSE)," ")</f>
        <v>Restricted</v>
      </c>
      <c r="M59" s="195" t="str">
        <f>IFERROR(VLOOKUP(CONCATENATE($B59,$M$9,$A$6),Table1RawData!$A$2:$AR$9038,6,FALSE)," ")</f>
        <v>Full</v>
      </c>
    </row>
    <row r="60" spans="1:13" ht="15" customHeight="1" x14ac:dyDescent="0.2">
      <c r="A60" s="32" t="s">
        <v>67</v>
      </c>
      <c r="B60" s="26" t="s">
        <v>170</v>
      </c>
      <c r="C60" s="195" t="str">
        <f>IFERROR(VLOOKUP(CONCATENATE($B60,$C$9,$A$6),Table1RawData!$A$2:$AR$2165,6,FALSE)," ")</f>
        <v>Full</v>
      </c>
      <c r="D60" s="195" t="str">
        <f>IFERROR(VLOOKUP(CONCATENATE($B60,$D$9,$A$6),Table1RawData!$A$2:$AR$2165,6,FALSE)," ")</f>
        <v>Out of scope</v>
      </c>
      <c r="E60" s="195" t="str">
        <f>IFERROR(VLOOKUP(CONCATENATE($B60,$E$9,$A$6),Table1RawData!$A$2:$AR$2165,6,FALSE)," ")</f>
        <v>Out of scope</v>
      </c>
      <c r="F60" s="196" t="str">
        <f>IFERROR(VLOOKUP(CONCATENATE($B60,$F$9,$A$6),Table1RawData!$A$2:$AR$9103,6,FALSE)," ")</f>
        <v>Restricted</v>
      </c>
      <c r="G60" s="195" t="str">
        <f>IFERROR(VLOOKUP(CONCATENATE($B60,$G$9,$A$6),Table1RawData!$A$2:$AR$9038,6,FALSE)," ")</f>
        <v>Restricted</v>
      </c>
      <c r="H60" s="195" t="str">
        <f>IFERROR(VLOOKUP(CONCATENATE($B60,$H$9,$A$6),Table1RawData!$A$2:$AR$2165,6,FALSE)," ")</f>
        <v>Out of scope</v>
      </c>
      <c r="I60" s="195" t="str">
        <f>IFERROR(VLOOKUP(CONCATENATE($B60,$I$9,$A$6),Table1RawData!$A$2:$AR$2165,6,FALSE)," ")</f>
        <v>Full</v>
      </c>
      <c r="J60" s="195" t="str">
        <f>IFERROR(VLOOKUP(CONCATENATE($B60,$J$9,$A$6),Table1RawData!$A$2:$AR$9038,6,FALSE)," ")</f>
        <v>Restricted</v>
      </c>
      <c r="K60" s="195" t="str">
        <f>IFERROR(VLOOKUP(CONCATENATE($B60,$K$9,$A$6),Table1RawData!$A$2:$AR$2165,6,FALSE)," ")</f>
        <v>Full</v>
      </c>
      <c r="L60" s="195" t="str">
        <f>IFERROR(VLOOKUP(CONCATENATE($B60,$L$9,$A$6),Table1RawData!$A$2:$AR$2165,6,FALSE)," ")</f>
        <v>Restricted</v>
      </c>
      <c r="M60" s="195" t="str">
        <f>IFERROR(VLOOKUP(CONCATENATE($B60,$M$9,$A$6),Table1RawData!$A$2:$AR$9038,6,FALSE)," ")</f>
        <v>Restricted</v>
      </c>
    </row>
    <row r="61" spans="1:13" ht="15" customHeight="1" x14ac:dyDescent="0.2">
      <c r="A61" s="30" t="s">
        <v>67</v>
      </c>
      <c r="B61" s="26" t="s">
        <v>55</v>
      </c>
      <c r="C61" s="195" t="str">
        <f>IFERROR(VLOOKUP(CONCATENATE($B61,$C$9,$A$6),Table1RawData!$A$2:$AR$2165,6,FALSE)," ")</f>
        <v>Full</v>
      </c>
      <c r="D61" s="195" t="str">
        <f>IFERROR(VLOOKUP(CONCATENATE($B61,$D$9,$A$6),Table1RawData!$A$2:$AR$2165,6,FALSE)," ")</f>
        <v>Out of scope</v>
      </c>
      <c r="E61" s="195" t="str">
        <f>IFERROR(VLOOKUP(CONCATENATE($B61,$E$9,$A$6),Table1RawData!$A$2:$AR$2165,6,FALSE)," ")</f>
        <v>Full</v>
      </c>
      <c r="F61" s="196" t="str">
        <f>IFERROR(VLOOKUP(CONCATENATE($B61,$F$9,$A$6),Table1RawData!$A$2:$AR$9103,6,FALSE)," ")</f>
        <v>Full</v>
      </c>
      <c r="G61" s="195" t="str">
        <f>IFERROR(VLOOKUP(CONCATENATE($B61,$G$9,$A$6),Table1RawData!$A$2:$AR$9038,6,FALSE)," ")</f>
        <v>Full</v>
      </c>
      <c r="H61" s="195" t="str">
        <f>IFERROR(VLOOKUP(CONCATENATE($B61,$H$9,$A$6),Table1RawData!$A$2:$AR$2165,6,FALSE)," ")</f>
        <v>Full</v>
      </c>
      <c r="I61" s="195" t="str">
        <f>IFERROR(VLOOKUP(CONCATENATE($B61,$I$9,$A$6),Table1RawData!$A$2:$AR$2165,6,FALSE)," ")</f>
        <v>Full</v>
      </c>
      <c r="J61" s="195" t="str">
        <f>IFERROR(VLOOKUP(CONCATENATE($B61,$J$9,$A$6),Table1RawData!$A$2:$AR$9038,6,FALSE)," ")</f>
        <v>Full</v>
      </c>
      <c r="K61" s="195" t="str">
        <f>IFERROR(VLOOKUP(CONCATENATE($B61,$K$9,$A$6),Table1RawData!$A$2:$AR$2165,6,FALSE)," ")</f>
        <v>Full</v>
      </c>
      <c r="L61" s="195" t="str">
        <f>IFERROR(VLOOKUP(CONCATENATE($B61,$L$9,$A$6),Table1RawData!$A$2:$AR$2165,6,FALSE)," ")</f>
        <v>Restricted</v>
      </c>
      <c r="M61" s="195" t="str">
        <f>IFERROR(VLOOKUP(CONCATENATE($B61,$M$9,$A$6),Table1RawData!$A$2:$AR$9038,6,FALSE)," ")</f>
        <v>Full</v>
      </c>
    </row>
    <row r="62" spans="1:13" ht="15" customHeight="1" x14ac:dyDescent="0.2">
      <c r="A62" s="30" t="s">
        <v>67</v>
      </c>
      <c r="B62" s="26" t="s">
        <v>56</v>
      </c>
      <c r="C62" s="195" t="str">
        <f>IFERROR(VLOOKUP(CONCATENATE($B62,$C$9,$A$6),Table1RawData!$A$2:$AR$2165,6,FALSE)," ")</f>
        <v>Out of scope</v>
      </c>
      <c r="D62" s="195" t="str">
        <f>IFERROR(VLOOKUP(CONCATENATE($B62,$D$9,$A$6),Table1RawData!$A$2:$AR$2165,6,FALSE)," ")</f>
        <v>Out of scope</v>
      </c>
      <c r="E62" s="195" t="str">
        <f>IFERROR(VLOOKUP(CONCATENATE($B62,$E$9,$A$6),Table1RawData!$A$2:$AR$2165,6,FALSE)," ")</f>
        <v>Restricted</v>
      </c>
      <c r="F62" s="196" t="str">
        <f>IFERROR(VLOOKUP(CONCATENATE($B62,$F$9,$A$6),Table1RawData!$A$2:$AR$9103,6,FALSE)," ")</f>
        <v>Out of scope</v>
      </c>
      <c r="G62" s="195" t="str">
        <f>IFERROR(VLOOKUP(CONCATENATE($B62,$G$9,$A$6),Table1RawData!$A$2:$AR$9038,6,FALSE)," ")</f>
        <v>Out of scope</v>
      </c>
      <c r="H62" s="195" t="str">
        <f>IFERROR(VLOOKUP(CONCATENATE($B62,$H$9,$A$6),Table1RawData!$A$2:$AR$2165,6,FALSE)," ")</f>
        <v>Out of scope</v>
      </c>
      <c r="I62" s="195" t="str">
        <f>IFERROR(VLOOKUP(CONCATENATE($B62,$I$9,$A$6),Table1RawData!$A$2:$AR$2165,6,FALSE)," ")</f>
        <v>Out of scope</v>
      </c>
      <c r="J62" s="195" t="str">
        <f>IFERROR(VLOOKUP(CONCATENATE($B62,$J$9,$A$6),Table1RawData!$A$2:$AR$9038,6,FALSE)," ")</f>
        <v>Out of scope</v>
      </c>
      <c r="K62" s="195" t="str">
        <f>IFERROR(VLOOKUP(CONCATENATE($B62,$K$9,$A$6),Table1RawData!$A$2:$AR$2165,6,FALSE)," ")</f>
        <v>Out of scope</v>
      </c>
      <c r="L62" s="195" t="str">
        <f>IFERROR(VLOOKUP(CONCATENATE($B62,$L$9,$A$6),Table1RawData!$A$2:$AR$2165,6,FALSE)," ")</f>
        <v>Out of scope</v>
      </c>
      <c r="M62" s="195" t="str">
        <f>IFERROR(VLOOKUP(CONCATENATE($B62,$M$9,$A$6),Table1RawData!$A$2:$AR$9038,6,FALSE)," ")</f>
        <v>Out of scope</v>
      </c>
    </row>
    <row r="63" spans="1:13" ht="15" customHeight="1" x14ac:dyDescent="0.2">
      <c r="A63" s="30" t="s">
        <v>67</v>
      </c>
      <c r="B63" s="26" t="s">
        <v>57</v>
      </c>
      <c r="C63" s="195" t="str">
        <f>IFERROR(VLOOKUP(CONCATENATE($B63,$C$9,$A$6),Table1RawData!$A$2:$AR$2165,6,FALSE)," ")</f>
        <v>Restricted</v>
      </c>
      <c r="D63" s="195" t="str">
        <f>IFERROR(VLOOKUP(CONCATENATE($B63,$D$9,$A$6),Table1RawData!$A$2:$AR$2165,6,FALSE)," ")</f>
        <v>Out of scope</v>
      </c>
      <c r="E63" s="195" t="str">
        <f>IFERROR(VLOOKUP(CONCATENATE($B63,$E$9,$A$6),Table1RawData!$A$2:$AR$2165,6,FALSE)," ")</f>
        <v>Out of scope</v>
      </c>
      <c r="F63" s="196" t="str">
        <f>IFERROR(VLOOKUP(CONCATENATE($B63,$F$9,$A$6),Table1RawData!$A$2:$AR$9103,6,FALSE)," ")</f>
        <v>Out of scope</v>
      </c>
      <c r="G63" s="195" t="str">
        <f>IFERROR(VLOOKUP(CONCATENATE($B63,$G$9,$A$6),Table1RawData!$A$2:$AR$9038,6,FALSE)," ")</f>
        <v>Out of scope</v>
      </c>
      <c r="H63" s="195" t="str">
        <f>IFERROR(VLOOKUP(CONCATENATE($B63,$H$9,$A$6),Table1RawData!$A$2:$AR$2165,6,FALSE)," ")</f>
        <v>Restricted</v>
      </c>
      <c r="I63" s="195" t="str">
        <f>IFERROR(VLOOKUP(CONCATENATE($B63,$I$9,$A$6),Table1RawData!$A$2:$AR$2165,6,FALSE)," ")</f>
        <v>Out of scope</v>
      </c>
      <c r="J63" s="195" t="str">
        <f>IFERROR(VLOOKUP(CONCATENATE($B63,$J$9,$A$6),Table1RawData!$A$2:$AR$9038,6,FALSE)," ")</f>
        <v>Out of scope</v>
      </c>
      <c r="K63" s="195" t="str">
        <f>IFERROR(VLOOKUP(CONCATENATE($B63,$K$9,$A$6),Table1RawData!$A$2:$AR$2165,6,FALSE)," ")</f>
        <v>Out of scope</v>
      </c>
      <c r="L63" s="195" t="str">
        <f>IFERROR(VLOOKUP(CONCATENATE($B63,$L$9,$A$6),Table1RawData!$A$2:$AR$2165,6,FALSE)," ")</f>
        <v>Out of scope</v>
      </c>
      <c r="M63" s="195" t="str">
        <f>IFERROR(VLOOKUP(CONCATENATE($B63,$M$9,$A$6),Table1RawData!$A$2:$AR$9038,6,FALSE)," ")</f>
        <v>Restricted</v>
      </c>
    </row>
    <row r="64" spans="1:13" ht="15" customHeight="1" x14ac:dyDescent="0.2">
      <c r="A64" s="30" t="s">
        <v>67</v>
      </c>
      <c r="B64" s="26" t="s">
        <v>58</v>
      </c>
      <c r="C64" s="195" t="str">
        <f>IFERROR(VLOOKUP(CONCATENATE($B64,$C$9,$A$6),Table1RawData!$A$2:$AR$2165,6,FALSE)," ")</f>
        <v>Out of scope</v>
      </c>
      <c r="D64" s="195" t="str">
        <f>IFERROR(VLOOKUP(CONCATENATE($B64,$D$9,$A$6),Table1RawData!$A$2:$AR$2165,6,FALSE)," ")</f>
        <v>Out of scope</v>
      </c>
      <c r="E64" s="195" t="str">
        <f>IFERROR(VLOOKUP(CONCATENATE($B64,$E$9,$A$6),Table1RawData!$A$2:$AR$2165,6,FALSE)," ")</f>
        <v>Out of scope</v>
      </c>
      <c r="F64" s="196" t="str">
        <f>IFERROR(VLOOKUP(CONCATENATE($B64,$F$9,$A$6),Table1RawData!$A$2:$AR$9103,6,FALSE)," ")</f>
        <v>Out of scope</v>
      </c>
      <c r="G64" s="195" t="str">
        <f>IFERROR(VLOOKUP(CONCATENATE($B64,$G$9,$A$6),Table1RawData!$A$2:$AR$9038,6,FALSE)," ")</f>
        <v>Out of scope</v>
      </c>
      <c r="H64" s="195" t="str">
        <f>IFERROR(VLOOKUP(CONCATENATE($B64,$H$9,$A$6),Table1RawData!$A$2:$AR$2165,6,FALSE)," ")</f>
        <v>Out of scope</v>
      </c>
      <c r="I64" s="195" t="str">
        <f>IFERROR(VLOOKUP(CONCATENATE($B64,$I$9,$A$6),Table1RawData!$A$2:$AR$2165,6,FALSE)," ")</f>
        <v>Out of scope</v>
      </c>
      <c r="J64" s="195" t="str">
        <f>IFERROR(VLOOKUP(CONCATENATE($B64,$J$9,$A$6),Table1RawData!$A$2:$AR$9038,6,FALSE)," ")</f>
        <v>Out of scope</v>
      </c>
      <c r="K64" s="195" t="str">
        <f>IFERROR(VLOOKUP(CONCATENATE($B64,$K$9,$A$6),Table1RawData!$A$2:$AR$2165,6,FALSE)," ")</f>
        <v>Out of scope</v>
      </c>
      <c r="L64" s="195" t="str">
        <f>IFERROR(VLOOKUP(CONCATENATE($B64,$L$9,$A$6),Table1RawData!$A$2:$AR$2165,6,FALSE)," ")</f>
        <v>—</v>
      </c>
      <c r="M64" s="195" t="str">
        <f>IFERROR(VLOOKUP(CONCATENATE($B64,$M$9,$A$6),Table1RawData!$A$2:$AR$9038,6,FALSE)," ")</f>
        <v>Full</v>
      </c>
    </row>
    <row r="65" spans="1:13" ht="15" customHeight="1" x14ac:dyDescent="0.2">
      <c r="A65" s="30" t="s">
        <v>67</v>
      </c>
      <c r="B65" s="26" t="s">
        <v>59</v>
      </c>
      <c r="C65" s="195" t="str">
        <f>IFERROR(VLOOKUP(CONCATENATE($B65,$C$9,$A$6),Table1RawData!$A$2:$AR$2165,6,FALSE)," ")</f>
        <v>Out of scope</v>
      </c>
      <c r="D65" s="195" t="str">
        <f>IFERROR(VLOOKUP(CONCATENATE($B65,$D$9,$A$6),Table1RawData!$A$2:$AR$2165,6,FALSE)," ")</f>
        <v>Out of scope</v>
      </c>
      <c r="E65" s="195" t="str">
        <f>IFERROR(VLOOKUP(CONCATENATE($B65,$E$9,$A$6),Table1RawData!$A$2:$AR$2165,6,FALSE)," ")</f>
        <v>Out of scope</v>
      </c>
      <c r="F65" s="196" t="str">
        <f>IFERROR(VLOOKUP(CONCATENATE($B65,$F$9,$A$6),Table1RawData!$A$2:$AR$9103,6,FALSE)," ")</f>
        <v>Out of scope</v>
      </c>
      <c r="G65" s="195" t="str">
        <f>IFERROR(VLOOKUP(CONCATENATE($B65,$G$9,$A$6),Table1RawData!$A$2:$AR$9038,6,FALSE)," ")</f>
        <v>Out of scope</v>
      </c>
      <c r="H65" s="195" t="str">
        <f>IFERROR(VLOOKUP(CONCATENATE($B65,$H$9,$A$6),Table1RawData!$A$2:$AR$2165,6,FALSE)," ")</f>
        <v>Out of scope</v>
      </c>
      <c r="I65" s="195" t="str">
        <f>IFERROR(VLOOKUP(CONCATENATE($B65,$I$9,$A$6),Table1RawData!$A$2:$AR$2165,6,FALSE)," ")</f>
        <v>Out of scope</v>
      </c>
      <c r="J65" s="195" t="str">
        <f>IFERROR(VLOOKUP(CONCATENATE($B65,$J$9,$A$6),Table1RawData!$A$2:$AR$9038,6,FALSE)," ")</f>
        <v>Out of scope</v>
      </c>
      <c r="K65" s="195" t="str">
        <f>IFERROR(VLOOKUP(CONCATENATE($B65,$K$9,$A$6),Table1RawData!$A$2:$AR$2165,6,FALSE)," ")</f>
        <v>Out of scope</v>
      </c>
      <c r="L65" s="195" t="str">
        <f>IFERROR(VLOOKUP(CONCATENATE($B65,$L$9,$A$6),Table1RawData!$A$2:$AR$2165,6,FALSE)," ")</f>
        <v>—</v>
      </c>
      <c r="M65" s="195" t="str">
        <f>IFERROR(VLOOKUP(CONCATENATE($B65,$M$9,$A$6),Table1RawData!$A$2:$AR$9038,6,FALSE)," ")</f>
        <v>Restricted</v>
      </c>
    </row>
    <row r="66" spans="1:13" ht="15" customHeight="1" x14ac:dyDescent="0.2">
      <c r="A66" s="30" t="s">
        <v>67</v>
      </c>
      <c r="B66" s="26" t="s">
        <v>60</v>
      </c>
      <c r="C66" s="195" t="str">
        <f>IFERROR(VLOOKUP(CONCATENATE($B66,$C$9,$A$6),Table1RawData!$A$2:$AR$2165,6,FALSE)," ")</f>
        <v>Out of scope</v>
      </c>
      <c r="D66" s="195" t="str">
        <f>IFERROR(VLOOKUP(CONCATENATE($B66,$D$9,$A$6),Table1RawData!$A$2:$AR$2165,6,FALSE)," ")</f>
        <v>Full</v>
      </c>
      <c r="E66" s="195" t="str">
        <f>IFERROR(VLOOKUP(CONCATENATE($B66,$E$9,$A$6),Table1RawData!$A$2:$AR$2165,6,FALSE)," ")</f>
        <v>Out of scope</v>
      </c>
      <c r="F66" s="196" t="str">
        <f>IFERROR(VLOOKUP(CONCATENATE($B66,$F$9,$A$6),Table1RawData!$A$2:$AR$9103,6,FALSE)," ")</f>
        <v>Restricted</v>
      </c>
      <c r="G66" s="195" t="str">
        <f>IFERROR(VLOOKUP(CONCATENATE($B66,$G$9,$A$6),Table1RawData!$A$2:$AR$9038,6,FALSE)," ")</f>
        <v>Out of scope</v>
      </c>
      <c r="H66" s="195" t="str">
        <f>IFERROR(VLOOKUP(CONCATENATE($B66,$H$9,$A$6),Table1RawData!$A$2:$AR$2165,6,FALSE)," ")</f>
        <v>Out of scope</v>
      </c>
      <c r="I66" s="195" t="str">
        <f>IFERROR(VLOOKUP(CONCATENATE($B66,$I$9,$A$6),Table1RawData!$A$2:$AR$2165,6,FALSE)," ")</f>
        <v>Restricted</v>
      </c>
      <c r="J66" s="195" t="str">
        <f>IFERROR(VLOOKUP(CONCATENATE($B66,$J$9,$A$6),Table1RawData!$A$2:$AR$9038,6,FALSE)," ")</f>
        <v>Restricted</v>
      </c>
      <c r="K66" s="195" t="str">
        <f>IFERROR(VLOOKUP(CONCATENATE($B66,$K$9,$A$6),Table1RawData!$A$2:$AR$2165,6,FALSE)," ")</f>
        <v>Restricted</v>
      </c>
      <c r="L66" s="195" t="str">
        <f>IFERROR(VLOOKUP(CONCATENATE($B66,$L$9,$A$6),Table1RawData!$A$2:$AR$2165,6,FALSE)," ")</f>
        <v>—</v>
      </c>
      <c r="M66" s="195" t="str">
        <f>IFERROR(VLOOKUP(CONCATENATE($B66,$M$9,$A$6),Table1RawData!$A$2:$AR$9038,6,FALSE)," ")</f>
        <v>Restricted</v>
      </c>
    </row>
    <row r="67" spans="1:13" ht="15" customHeight="1" x14ac:dyDescent="0.2">
      <c r="A67" s="30" t="s">
        <v>67</v>
      </c>
      <c r="B67" s="26" t="s">
        <v>61</v>
      </c>
      <c r="C67" s="195" t="str">
        <f>IFERROR(VLOOKUP(CONCATENATE($B67,$C$9,$A$6),Table1RawData!$A$2:$AR$2165,6,FALSE)," ")</f>
        <v>Out of scope</v>
      </c>
      <c r="D67" s="195" t="str">
        <f>IFERROR(VLOOKUP(CONCATENATE($B67,$D$9,$A$6),Table1RawData!$A$2:$AR$2165,6,FALSE)," ")</f>
        <v>Out of scope</v>
      </c>
      <c r="E67" s="195" t="str">
        <f>IFERROR(VLOOKUP(CONCATENATE($B67,$E$9,$A$6),Table1RawData!$A$2:$AR$2165,6,FALSE)," ")</f>
        <v>Out of scope</v>
      </c>
      <c r="F67" s="196" t="str">
        <f>IFERROR(VLOOKUP(CONCATENATE($B67,$F$9,$A$6),Table1RawData!$A$2:$AR$9103,6,FALSE)," ")</f>
        <v>Out of scope</v>
      </c>
      <c r="G67" s="195" t="str">
        <f>IFERROR(VLOOKUP(CONCATENATE($B67,$G$9,$A$6),Table1RawData!$A$2:$AR$9038,6,FALSE)," ")</f>
        <v>Out of scope</v>
      </c>
      <c r="H67" s="195" t="str">
        <f>IFERROR(VLOOKUP(CONCATENATE($B67,$H$9,$A$6),Table1RawData!$A$2:$AR$2165,6,FALSE)," ")</f>
        <v>Out of scope</v>
      </c>
      <c r="I67" s="195" t="str">
        <f>IFERROR(VLOOKUP(CONCATENATE($B67,$I$9,$A$6),Table1RawData!$A$2:$AR$2165,6,FALSE)," ")</f>
        <v>Out of scope</v>
      </c>
      <c r="J67" s="195" t="str">
        <f>IFERROR(VLOOKUP(CONCATENATE($B67,$J$9,$A$6),Table1RawData!$A$2:$AR$9038,6,FALSE)," ")</f>
        <v>Out of scope</v>
      </c>
      <c r="K67" s="195" t="str">
        <f>IFERROR(VLOOKUP(CONCATENATE($B67,$K$9,$A$6),Table1RawData!$A$2:$AR$2165,6,FALSE)," ")</f>
        <v>Restricted</v>
      </c>
      <c r="L67" s="195" t="str">
        <f>IFERROR(VLOOKUP(CONCATENATE($B67,$L$9,$A$6),Table1RawData!$A$2:$AR$2165,6,FALSE)," ")</f>
        <v>—</v>
      </c>
      <c r="M67" s="195" t="str">
        <f>IFERROR(VLOOKUP(CONCATENATE($B67,$M$9,$A$6),Table1RawData!$A$2:$AR$9038,6,FALSE)," ")</f>
        <v>Out of scope</v>
      </c>
    </row>
    <row r="68" spans="1:13" ht="15" customHeight="1" x14ac:dyDescent="0.2">
      <c r="A68" s="30" t="s">
        <v>67</v>
      </c>
      <c r="B68" s="26" t="s">
        <v>62</v>
      </c>
      <c r="C68" s="195" t="str">
        <f>IFERROR(VLOOKUP(CONCATENATE($B68,$C$9,$A$6),Table1RawData!$A$2:$AR$2165,6,FALSE)," ")</f>
        <v>Out of scope</v>
      </c>
      <c r="D68" s="195" t="str">
        <f>IFERROR(VLOOKUP(CONCATENATE($B68,$D$9,$A$6),Table1RawData!$A$2:$AR$2165,6,FALSE)," ")</f>
        <v>Out of scope</v>
      </c>
      <c r="E68" s="195" t="str">
        <f>IFERROR(VLOOKUP(CONCATENATE($B68,$E$9,$A$6),Table1RawData!$A$2:$AR$2165,6,FALSE)," ")</f>
        <v>Out of scope</v>
      </c>
      <c r="F68" s="196" t="str">
        <f>IFERROR(VLOOKUP(CONCATENATE($B68,$F$9,$A$6),Table1RawData!$A$2:$AR$9103,6,FALSE)," ")</f>
        <v>Restricted</v>
      </c>
      <c r="G68" s="195" t="str">
        <f>IFERROR(VLOOKUP(CONCATENATE($B68,$G$9,$A$6),Table1RawData!$A$2:$AR$9038,6,FALSE)," ")</f>
        <v>Out of scope</v>
      </c>
      <c r="H68" s="195" t="str">
        <f>IFERROR(VLOOKUP(CONCATENATE($B68,$H$9,$A$6),Table1RawData!$A$2:$AR$2165,6,FALSE)," ")</f>
        <v>Out of scope</v>
      </c>
      <c r="I68" s="195" t="str">
        <f>IFERROR(VLOOKUP(CONCATENATE($B68,$I$9,$A$6),Table1RawData!$A$2:$AR$2165,6,FALSE)," ")</f>
        <v>Out of scope</v>
      </c>
      <c r="J68" s="195" t="str">
        <f>IFERROR(VLOOKUP(CONCATENATE($B68,$J$9,$A$6),Table1RawData!$A$2:$AR$9038,6,FALSE)," ")</f>
        <v>Out of scope</v>
      </c>
      <c r="K68" s="195" t="str">
        <f>IFERROR(VLOOKUP(CONCATENATE($B68,$K$9,$A$6),Table1RawData!$A$2:$AR$2165,6,FALSE)," ")</f>
        <v>Out of scope</v>
      </c>
      <c r="L68" s="195" t="str">
        <f>IFERROR(VLOOKUP(CONCATENATE($B68,$L$9,$A$6),Table1RawData!$A$2:$AR$2165,6,FALSE)," ")</f>
        <v>Out of scope</v>
      </c>
      <c r="M68" s="195" t="str">
        <f>IFERROR(VLOOKUP(CONCATENATE($B68,$M$9,$A$6),Table1RawData!$A$2:$AR$9038,6,FALSE)," ")</f>
        <v>Out of scope</v>
      </c>
    </row>
    <row r="69" spans="1:13" ht="15" customHeight="1" x14ac:dyDescent="0.2">
      <c r="A69" s="30" t="s">
        <v>67</v>
      </c>
      <c r="B69" s="26" t="s">
        <v>63</v>
      </c>
      <c r="C69" s="195" t="str">
        <f>IFERROR(VLOOKUP(CONCATENATE($B69,$C$9,$A$6),Table1RawData!$A$2:$AR$2165,6,FALSE)," ")</f>
        <v>Out of scope</v>
      </c>
      <c r="D69" s="195" t="str">
        <f>IFERROR(VLOOKUP(CONCATENATE($B69,$D$9,$A$6),Table1RawData!$A$2:$AR$2165,6,FALSE)," ")</f>
        <v>Out of scope</v>
      </c>
      <c r="E69" s="195" t="str">
        <f>IFERROR(VLOOKUP(CONCATENATE($B69,$E$9,$A$6),Table1RawData!$A$2:$AR$2165,6,FALSE)," ")</f>
        <v>Out of scope</v>
      </c>
      <c r="F69" s="196" t="str">
        <f>IFERROR(VLOOKUP(CONCATENATE($B69,$F$9,$A$6),Table1RawData!$A$2:$AR$9103,6,FALSE)," ")</f>
        <v>Out of scope</v>
      </c>
      <c r="G69" s="195" t="str">
        <f>IFERROR(VLOOKUP(CONCATENATE($B69,$G$9,$A$6),Table1RawData!$A$2:$AR$9038,6,FALSE)," ")</f>
        <v>Out of scope</v>
      </c>
      <c r="H69" s="195" t="str">
        <f>IFERROR(VLOOKUP(CONCATENATE($B69,$H$9,$A$6),Table1RawData!$A$2:$AR$2165,6,FALSE)," ")</f>
        <v>Out of scope</v>
      </c>
      <c r="I69" s="195" t="str">
        <f>IFERROR(VLOOKUP(CONCATENATE($B69,$I$9,$A$6),Table1RawData!$A$2:$AR$2165,6,FALSE)," ")</f>
        <v>Out of scope</v>
      </c>
      <c r="J69" s="195" t="str">
        <f>IFERROR(VLOOKUP(CONCATENATE($B69,$J$9,$A$6),Table1RawData!$A$2:$AR$9038,6,FALSE)," ")</f>
        <v>Out of scope</v>
      </c>
      <c r="K69" s="195" t="str">
        <f>IFERROR(VLOOKUP(CONCATENATE($B69,$K$9,$A$6),Table1RawData!$A$2:$AR$2165,6,FALSE)," ")</f>
        <v>Out of scope</v>
      </c>
      <c r="L69" s="195" t="str">
        <f>IFERROR(VLOOKUP(CONCATENATE($B69,$L$9,$A$6),Table1RawData!$A$2:$AR$2165,6,FALSE)," ")</f>
        <v>Out of scope</v>
      </c>
      <c r="M69" s="195" t="str">
        <f>IFERROR(VLOOKUP(CONCATENATE($B69,$M$9,$A$6),Table1RawData!$A$2:$AR$9038,6,FALSE)," ")</f>
        <v>Out of scope</v>
      </c>
    </row>
    <row r="70" spans="1:13" ht="15" customHeight="1" x14ac:dyDescent="0.2">
      <c r="A70" s="30" t="s">
        <v>67</v>
      </c>
      <c r="B70" s="175" t="s">
        <v>183</v>
      </c>
      <c r="C70" s="199" t="str">
        <f>IFERROR(VLOOKUP(CONCATENATE($B70,$C$9,$A$6),Table1RawData!$A$2:$AR$2165,6,FALSE)," ")</f>
        <v>Full</v>
      </c>
      <c r="D70" s="199" t="str">
        <f>IFERROR(VLOOKUP(CONCATENATE($B70,$D$9,$A$6),Table1RawData!$A$2:$AR$2165,6,FALSE)," ")</f>
        <v>Full</v>
      </c>
      <c r="E70" s="199" t="str">
        <f>IFERROR(VLOOKUP(CONCATENATE($B70,$E$9,$A$6),Table1RawData!$A$2:$AR$2165,6,FALSE)," ")</f>
        <v>Full</v>
      </c>
      <c r="F70" s="200" t="str">
        <f>IFERROR(VLOOKUP(CONCATENATE($B70,$F$9,$A$6),Table1RawData!$A$2:$AR$9103,6,FALSE)," ")</f>
        <v>Full</v>
      </c>
      <c r="G70" s="199" t="str">
        <f>IFERROR(VLOOKUP(CONCATENATE($B70,$G$9,$A$6),Table1RawData!$A$2:$AR$9038,6,FALSE)," ")</f>
        <v>Full</v>
      </c>
      <c r="H70" s="199" t="str">
        <f>IFERROR(VLOOKUP(CONCATENATE($B70,$H$9,$A$6),Table1RawData!$A$2:$AR$2165,6,FALSE)," ")</f>
        <v>Full</v>
      </c>
      <c r="I70" s="199" t="str">
        <f>IFERROR(VLOOKUP(CONCATENATE($B70,$I$9,$A$6),Table1RawData!$A$2:$AR$2165,6,FALSE)," ")</f>
        <v>Full</v>
      </c>
      <c r="J70" s="199" t="str">
        <f>IFERROR(VLOOKUP(CONCATENATE($B70,$J$9,$A$6),Table1RawData!$A$2:$AR$9038,6,FALSE)," ")</f>
        <v>Restricted</v>
      </c>
      <c r="K70" s="199" t="str">
        <f>IFERROR(VLOOKUP(CONCATENATE($B70,$K$9,$A$6),Table1RawData!$A$2:$AR$2165,6,FALSE)," ")</f>
        <v>Full</v>
      </c>
      <c r="L70" s="199" t="str">
        <f>IFERROR(VLOOKUP(CONCATENATE($B70,$L$9,$A$6),Table1RawData!$A$2:$AR$2165,6,FALSE)," ")</f>
        <v>Full</v>
      </c>
      <c r="M70" s="199" t="str">
        <f>IFERROR(VLOOKUP(CONCATENATE($B70,$M$9,$A$6),Table1RawData!$A$2:$AR$9038,6,FALSE)," ")</f>
        <v>Full</v>
      </c>
    </row>
    <row r="71" spans="1:13" ht="17.25" customHeight="1" x14ac:dyDescent="0.2">
      <c r="A71" s="157" t="s">
        <v>75</v>
      </c>
      <c r="B71" s="33"/>
      <c r="C71" s="33"/>
      <c r="D71" s="33"/>
      <c r="E71" s="33"/>
      <c r="F71" s="33"/>
      <c r="G71" s="33"/>
      <c r="H71" s="33"/>
      <c r="I71" s="33"/>
      <c r="J71" s="33"/>
      <c r="K71" s="33"/>
      <c r="L71" s="33"/>
      <c r="M71" s="33"/>
    </row>
    <row r="72" spans="1:13" s="203" customFormat="1" ht="12" customHeight="1" x14ac:dyDescent="0.2">
      <c r="A72" s="229" t="s">
        <v>186</v>
      </c>
      <c r="B72" s="229"/>
      <c r="C72" s="229"/>
      <c r="D72" s="229"/>
      <c r="E72" s="229"/>
      <c r="F72" s="229"/>
      <c r="G72" s="229"/>
      <c r="H72" s="229"/>
      <c r="I72" s="229"/>
      <c r="J72" s="229"/>
      <c r="K72" s="229"/>
      <c r="L72" s="229"/>
      <c r="M72" s="229"/>
    </row>
    <row r="73" spans="1:13" s="203" customFormat="1" ht="12" customHeight="1" x14ac:dyDescent="0.2">
      <c r="A73" s="229" t="s">
        <v>236</v>
      </c>
      <c r="B73" s="227"/>
      <c r="C73" s="227"/>
      <c r="D73" s="227"/>
      <c r="E73" s="227"/>
      <c r="F73" s="227"/>
      <c r="G73" s="227"/>
      <c r="H73" s="227"/>
      <c r="I73" s="227"/>
      <c r="J73" s="227"/>
      <c r="K73" s="227"/>
      <c r="L73" s="227"/>
      <c r="M73" s="229"/>
    </row>
    <row r="74" spans="1:13" s="203" customFormat="1" ht="12" customHeight="1" x14ac:dyDescent="0.2">
      <c r="A74" s="268" t="s">
        <v>237</v>
      </c>
      <c r="B74" s="268"/>
      <c r="C74" s="268"/>
      <c r="D74" s="268"/>
      <c r="E74" s="268"/>
      <c r="F74" s="268"/>
      <c r="G74" s="268"/>
      <c r="H74" s="268"/>
      <c r="I74" s="268"/>
      <c r="J74" s="268"/>
      <c r="K74" s="268"/>
      <c r="L74" s="268"/>
      <c r="M74" s="268"/>
    </row>
    <row r="75" spans="1:13" s="203" customFormat="1" ht="12" customHeight="1" x14ac:dyDescent="0.2">
      <c r="A75" s="229" t="s">
        <v>238</v>
      </c>
      <c r="B75" s="227"/>
      <c r="C75" s="227"/>
      <c r="D75" s="227"/>
      <c r="E75" s="227"/>
      <c r="F75" s="227"/>
      <c r="G75" s="227"/>
      <c r="H75" s="227"/>
      <c r="I75" s="227"/>
      <c r="J75" s="227"/>
      <c r="K75" s="227"/>
      <c r="L75" s="227"/>
      <c r="M75" s="211"/>
    </row>
    <row r="76" spans="1:13" s="203" customFormat="1" ht="12" customHeight="1" x14ac:dyDescent="0.2">
      <c r="A76" s="226" t="s">
        <v>230</v>
      </c>
      <c r="B76" s="227"/>
      <c r="C76" s="227"/>
      <c r="D76" s="227"/>
      <c r="E76" s="227"/>
      <c r="F76" s="227"/>
      <c r="G76" s="227"/>
      <c r="H76" s="227"/>
      <c r="I76" s="227"/>
      <c r="J76" s="227"/>
      <c r="K76" s="227"/>
      <c r="L76" s="227"/>
      <c r="M76" s="211"/>
    </row>
    <row r="77" spans="1:13" s="203" customFormat="1" ht="12" customHeight="1" x14ac:dyDescent="0.2">
      <c r="A77" s="232" t="s">
        <v>244</v>
      </c>
      <c r="B77" s="229"/>
      <c r="C77" s="229"/>
      <c r="D77" s="229"/>
      <c r="E77" s="229"/>
      <c r="F77" s="229"/>
      <c r="G77" s="229"/>
      <c r="H77" s="229"/>
      <c r="I77" s="229"/>
      <c r="J77" s="229"/>
      <c r="K77" s="229"/>
      <c r="L77" s="229"/>
      <c r="M77" s="211"/>
    </row>
    <row r="78" spans="1:13" s="203" customFormat="1" ht="12" customHeight="1" x14ac:dyDescent="0.2">
      <c r="A78" s="229" t="s">
        <v>215</v>
      </c>
      <c r="B78" s="229"/>
      <c r="C78" s="229"/>
      <c r="D78" s="229"/>
      <c r="E78" s="229"/>
      <c r="F78" s="229"/>
      <c r="G78" s="229"/>
      <c r="H78" s="229"/>
      <c r="I78" s="229"/>
      <c r="J78" s="229"/>
      <c r="K78" s="229"/>
      <c r="L78" s="229"/>
      <c r="M78" s="211"/>
    </row>
    <row r="79" spans="1:13" s="203" customFormat="1" ht="12" customHeight="1" x14ac:dyDescent="0.2">
      <c r="A79" s="229" t="s">
        <v>234</v>
      </c>
      <c r="B79" s="229"/>
      <c r="C79" s="229"/>
      <c r="D79" s="229"/>
      <c r="E79" s="229"/>
      <c r="F79" s="229"/>
      <c r="G79" s="229"/>
      <c r="H79" s="229"/>
      <c r="I79" s="229"/>
      <c r="J79" s="229"/>
      <c r="K79" s="229"/>
      <c r="L79" s="229"/>
      <c r="M79" s="211"/>
    </row>
    <row r="80" spans="1:13" s="203" customFormat="1" ht="12" customHeight="1" x14ac:dyDescent="0.2">
      <c r="A80" s="229" t="s">
        <v>235</v>
      </c>
      <c r="B80" s="229"/>
      <c r="C80" s="229"/>
      <c r="D80" s="229"/>
      <c r="E80" s="229"/>
      <c r="F80" s="229"/>
      <c r="G80" s="229"/>
      <c r="H80" s="229"/>
      <c r="I80" s="229"/>
      <c r="J80" s="229"/>
      <c r="K80" s="229"/>
      <c r="L80" s="229"/>
      <c r="M80" s="211"/>
    </row>
    <row r="81" spans="1:15" s="203" customFormat="1" ht="12" customHeight="1" x14ac:dyDescent="0.2">
      <c r="A81" s="229" t="s">
        <v>219</v>
      </c>
      <c r="B81" s="229"/>
      <c r="C81" s="229"/>
      <c r="D81" s="229"/>
      <c r="E81" s="229"/>
      <c r="F81" s="229"/>
      <c r="G81" s="229"/>
      <c r="H81" s="229"/>
      <c r="I81" s="229"/>
      <c r="J81" s="229"/>
      <c r="K81" s="229"/>
      <c r="L81" s="229"/>
      <c r="M81" s="211"/>
    </row>
    <row r="82" spans="1:15" ht="12" customHeight="1" x14ac:dyDescent="0.2">
      <c r="A82" s="232" t="s">
        <v>78</v>
      </c>
      <c r="B82" s="222"/>
      <c r="C82" s="222"/>
      <c r="D82" s="222"/>
      <c r="E82" s="222"/>
      <c r="F82" s="222"/>
      <c r="G82" s="222"/>
      <c r="H82" s="222"/>
      <c r="I82" s="222"/>
      <c r="J82" s="222"/>
      <c r="K82" s="222"/>
      <c r="L82" s="222"/>
      <c r="M82" s="206"/>
    </row>
    <row r="83" spans="1:15" ht="12" customHeight="1" x14ac:dyDescent="0.2">
      <c r="A83" s="222" t="s">
        <v>128</v>
      </c>
      <c r="B83" s="222"/>
      <c r="C83" s="222"/>
      <c r="D83" s="222"/>
      <c r="E83" s="222"/>
      <c r="F83" s="222"/>
      <c r="G83" s="222"/>
      <c r="H83" s="222"/>
      <c r="I83" s="222"/>
      <c r="J83" s="222"/>
      <c r="K83" s="222"/>
      <c r="L83" s="222"/>
      <c r="M83" s="206"/>
    </row>
    <row r="84" spans="1:15" ht="12" customHeight="1" x14ac:dyDescent="0.2">
      <c r="A84" s="222" t="s">
        <v>199</v>
      </c>
      <c r="B84" s="233"/>
      <c r="C84" s="233"/>
      <c r="D84" s="233"/>
      <c r="E84" s="233"/>
      <c r="F84" s="233"/>
      <c r="G84" s="233"/>
      <c r="H84" s="233"/>
      <c r="I84" s="233"/>
      <c r="J84" s="233"/>
      <c r="K84" s="233"/>
      <c r="L84" s="233"/>
      <c r="M84" s="222"/>
    </row>
    <row r="85" spans="1:15" ht="12" customHeight="1" x14ac:dyDescent="0.2">
      <c r="A85" s="222" t="s">
        <v>189</v>
      </c>
      <c r="B85" s="233"/>
      <c r="C85" s="233"/>
      <c r="D85" s="233"/>
      <c r="E85" s="233"/>
      <c r="F85" s="233"/>
      <c r="G85" s="233"/>
      <c r="H85" s="233"/>
      <c r="I85" s="233"/>
      <c r="J85" s="233"/>
      <c r="K85" s="233"/>
      <c r="L85" s="233"/>
      <c r="M85" s="224"/>
    </row>
    <row r="86" spans="1:15" s="192" customFormat="1" ht="12" customHeight="1" x14ac:dyDescent="0.25">
      <c r="A86" s="262" t="s">
        <v>216</v>
      </c>
      <c r="B86" s="262"/>
      <c r="C86" s="262"/>
      <c r="D86" s="262"/>
      <c r="E86" s="262"/>
      <c r="F86" s="262"/>
      <c r="G86" s="262"/>
      <c r="H86" s="262"/>
      <c r="I86" s="262"/>
      <c r="J86" s="262"/>
      <c r="K86" s="262"/>
      <c r="L86" s="262"/>
      <c r="M86" s="262"/>
    </row>
    <row r="87" spans="1:15" ht="12" customHeight="1" x14ac:dyDescent="0.2">
      <c r="A87" s="222" t="s">
        <v>194</v>
      </c>
      <c r="B87" s="233"/>
      <c r="C87" s="233"/>
      <c r="D87" s="233"/>
      <c r="E87" s="233"/>
      <c r="F87" s="233"/>
      <c r="G87" s="233"/>
      <c r="H87" s="233"/>
      <c r="I87" s="233"/>
      <c r="J87" s="233"/>
      <c r="K87" s="233"/>
      <c r="L87" s="233"/>
      <c r="M87" s="224"/>
    </row>
    <row r="88" spans="1:15" ht="12" customHeight="1" x14ac:dyDescent="0.2">
      <c r="A88" s="232" t="s">
        <v>76</v>
      </c>
      <c r="B88" s="222"/>
      <c r="C88" s="222"/>
      <c r="D88" s="222"/>
      <c r="E88" s="222"/>
      <c r="F88" s="222"/>
      <c r="G88" s="222"/>
      <c r="H88" s="222"/>
      <c r="I88" s="222"/>
      <c r="J88" s="222"/>
      <c r="K88" s="222"/>
      <c r="L88" s="222"/>
      <c r="M88" s="224"/>
    </row>
    <row r="89" spans="1:15" ht="12" customHeight="1" x14ac:dyDescent="0.2">
      <c r="A89" s="233" t="s">
        <v>201</v>
      </c>
      <c r="B89" s="206"/>
      <c r="C89" s="206"/>
      <c r="D89" s="206"/>
      <c r="E89" s="206"/>
      <c r="F89" s="206"/>
      <c r="G89" s="222"/>
      <c r="H89" s="222"/>
      <c r="I89" s="222"/>
      <c r="J89" s="222"/>
      <c r="K89" s="222"/>
      <c r="L89" s="222"/>
      <c r="M89" s="224"/>
    </row>
    <row r="90" spans="1:15" ht="12" customHeight="1" x14ac:dyDescent="0.2">
      <c r="A90" s="222" t="s">
        <v>191</v>
      </c>
      <c r="B90" s="206"/>
      <c r="C90" s="206"/>
      <c r="D90" s="206"/>
      <c r="E90" s="206"/>
      <c r="F90" s="206"/>
      <c r="G90" s="222"/>
      <c r="H90" s="222"/>
      <c r="I90" s="222"/>
      <c r="J90" s="222"/>
      <c r="K90" s="222"/>
      <c r="L90" s="222"/>
      <c r="M90" s="224"/>
    </row>
    <row r="91" spans="1:15" ht="12" customHeight="1" x14ac:dyDescent="0.2">
      <c r="A91" s="266" t="s">
        <v>217</v>
      </c>
      <c r="B91" s="263"/>
      <c r="C91" s="263"/>
      <c r="D91" s="263"/>
      <c r="E91" s="263"/>
      <c r="F91" s="263"/>
      <c r="G91" s="263"/>
      <c r="H91" s="263"/>
      <c r="I91" s="263"/>
      <c r="J91" s="263"/>
      <c r="K91" s="263"/>
      <c r="L91" s="263"/>
      <c r="M91" s="263"/>
    </row>
    <row r="92" spans="1:15" s="209" customFormat="1" ht="24" customHeight="1" x14ac:dyDescent="0.2">
      <c r="A92" s="263" t="s">
        <v>195</v>
      </c>
      <c r="B92" s="263"/>
      <c r="C92" s="263"/>
      <c r="D92" s="263"/>
      <c r="E92" s="263"/>
      <c r="F92" s="263"/>
      <c r="G92" s="263"/>
      <c r="H92" s="263"/>
      <c r="I92" s="263"/>
      <c r="J92" s="263"/>
      <c r="K92" s="263"/>
      <c r="L92" s="263"/>
      <c r="M92" s="263"/>
      <c r="N92" s="212"/>
      <c r="O92" s="212"/>
    </row>
    <row r="93" spans="1:15" ht="12" customHeight="1" x14ac:dyDescent="0.2">
      <c r="A93" s="262" t="s">
        <v>207</v>
      </c>
      <c r="B93" s="262"/>
      <c r="C93" s="262"/>
      <c r="D93" s="262"/>
      <c r="E93" s="262"/>
      <c r="F93" s="262"/>
      <c r="G93" s="262"/>
      <c r="H93" s="262"/>
      <c r="I93" s="262"/>
      <c r="J93" s="262"/>
      <c r="K93" s="262"/>
      <c r="L93" s="262"/>
      <c r="M93" s="262"/>
      <c r="N93" s="63"/>
      <c r="O93" s="63"/>
    </row>
    <row r="94" spans="1:15" ht="12" customHeight="1" x14ac:dyDescent="0.2">
      <c r="A94" s="222" t="s">
        <v>213</v>
      </c>
      <c r="B94" s="222"/>
      <c r="C94" s="222"/>
      <c r="D94" s="222"/>
      <c r="E94" s="222"/>
      <c r="F94" s="222"/>
      <c r="G94" s="222"/>
      <c r="H94" s="222"/>
      <c r="I94" s="222"/>
      <c r="J94" s="222"/>
      <c r="K94" s="222"/>
      <c r="L94" s="222"/>
      <c r="M94" s="224"/>
    </row>
    <row r="95" spans="1:15" ht="12" customHeight="1" x14ac:dyDescent="0.2">
      <c r="A95" s="238" t="s">
        <v>214</v>
      </c>
      <c r="B95" s="222"/>
      <c r="C95" s="222"/>
      <c r="D95" s="222"/>
      <c r="E95" s="222"/>
      <c r="F95" s="222"/>
      <c r="G95" s="222"/>
      <c r="H95" s="222"/>
      <c r="I95" s="222"/>
      <c r="J95" s="222"/>
      <c r="K95" s="222"/>
      <c r="L95" s="222"/>
      <c r="M95" s="224"/>
    </row>
    <row r="96" spans="1:15" ht="12" customHeight="1" x14ac:dyDescent="0.2">
      <c r="A96" s="239" t="s">
        <v>77</v>
      </c>
      <c r="B96" s="224"/>
      <c r="C96" s="224"/>
      <c r="D96" s="224"/>
      <c r="E96" s="224"/>
      <c r="F96" s="224"/>
      <c r="G96" s="224"/>
      <c r="H96" s="224"/>
      <c r="I96" s="224"/>
      <c r="J96" s="224"/>
      <c r="K96" s="224"/>
      <c r="L96" s="224"/>
      <c r="M96" s="224"/>
    </row>
    <row r="97" spans="1:13" ht="12" customHeight="1" x14ac:dyDescent="0.2">
      <c r="A97" s="229" t="s">
        <v>254</v>
      </c>
      <c r="B97" s="224"/>
      <c r="C97" s="224"/>
      <c r="D97" s="224"/>
      <c r="E97" s="224"/>
      <c r="F97" s="224"/>
      <c r="G97" s="224"/>
      <c r="H97" s="224"/>
      <c r="I97" s="224"/>
      <c r="J97" s="224"/>
      <c r="K97" s="224"/>
      <c r="L97" s="224"/>
      <c r="M97" s="224"/>
    </row>
    <row r="98" spans="1:13" ht="12" customHeight="1" x14ac:dyDescent="0.2">
      <c r="A98" s="222" t="s">
        <v>204</v>
      </c>
      <c r="B98" s="224"/>
      <c r="C98" s="224"/>
      <c r="D98" s="224"/>
      <c r="E98" s="224"/>
      <c r="F98" s="224"/>
      <c r="G98" s="224"/>
      <c r="H98" s="224"/>
      <c r="I98" s="224"/>
      <c r="J98" s="224"/>
      <c r="K98" s="224"/>
      <c r="L98" s="224"/>
      <c r="M98" s="224"/>
    </row>
    <row r="99" spans="1:13" ht="15" customHeight="1" x14ac:dyDescent="0.2">
      <c r="A99" s="244" t="s">
        <v>103</v>
      </c>
    </row>
  </sheetData>
  <sheetProtection algorithmName="SHA-512" hashValue="pHnqJ1vmwH+0TJVrlDT3Z1FUw/SzchYgKxnQtk+p0e+I2OFDwdiXQsB9lRUJuiqgfsNkfYtD2qCjvWrPzlz3/A==" saltValue="rzGClbRhhAIwnoZvYVAnKw==" spinCount="100000" sheet="1" objects="1" scenarios="1"/>
  <mergeCells count="6">
    <mergeCell ref="A91:M91"/>
    <mergeCell ref="A92:M92"/>
    <mergeCell ref="A1:M1"/>
    <mergeCell ref="A74:M74"/>
    <mergeCell ref="A93:M93"/>
    <mergeCell ref="A86:M86"/>
  </mergeCells>
  <conditionalFormatting sqref="C10:M70">
    <cfRule type="cellIs" dxfId="122" priority="9" operator="equal">
      <formula>"Out of scope"</formula>
    </cfRule>
    <cfRule type="cellIs" dxfId="121" priority="10" operator="equal">
      <formula>"—"</formula>
    </cfRule>
    <cfRule type="cellIs" dxfId="120" priority="11" operator="equal">
      <formula>"Restricted"</formula>
    </cfRule>
    <cfRule type="cellIs" dxfId="119" priority="12" operator="equal">
      <formula>"Full"</formula>
    </cfRule>
  </conditionalFormatting>
  <dataValidations count="1">
    <dataValidation allowBlank="1" showErrorMessage="1" sqref="B27 B61:B69 B24:B25" xr:uid="{E5C54C98-FE88-41F5-BE1F-BCD246DF9F67}"/>
  </dataValidations>
  <hyperlinks>
    <hyperlink ref="A2" location="'Table of contents'!A1" display="Back to table of contents" xr:uid="{34286A37-EB01-4EE3-BD46-3B129F5ED0AE}"/>
    <hyperlink ref="A95" r:id="rId1" display="For additional context and information regarding data on scopes of practice, please refer to Health Workforce Scopes of Practice, 2021 — Methodology Notes on CIHI's website (cihi.ca). " xr:uid="{0C6ED332-8438-4371-9EF7-35530251E452}"/>
  </hyperlinks>
  <pageMargins left="0.7" right="0.7" top="0.75" bottom="0.75" header="0.3" footer="0.3"/>
  <pageSetup paperSize="5" scale="57" fitToHeight="0" orientation="landscape" r:id="rId2"/>
  <headerFooter>
    <oddFooter>&amp;L&amp;L&amp;"Arial"&amp;9© 2022 CIHI&amp;R&amp;R&amp;"Arial"&amp;9&amp;P</oddFooter>
  </headerFooter>
  <drawing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65A0AC0C-65FD-400A-A598-AC9B90D2C9F8}">
          <x14:formula1>
            <xm:f>'Data validation'!$C$2:$C$4</xm:f>
          </x14:formula1>
          <xm:sqref>A6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1B3B4-CE67-4EAA-9CC4-8AF07E86FA1C}">
  <sheetPr>
    <pageSetUpPr fitToPage="1"/>
  </sheetPr>
  <dimension ref="A1:N80"/>
  <sheetViews>
    <sheetView showGridLines="0" zoomScaleNormal="100" zoomScaleSheetLayoutView="100" workbookViewId="0">
      <pane ySplit="4" topLeftCell="A5" activePane="bottomLeft" state="frozen"/>
      <selection activeCell="D75" sqref="D75"/>
      <selection pane="bottomLeft"/>
    </sheetView>
  </sheetViews>
  <sheetFormatPr defaultColWidth="0" defaultRowHeight="27.75" customHeight="1" zeroHeight="1" x14ac:dyDescent="0.2"/>
  <cols>
    <col min="1" max="1" width="32.25" customWidth="1"/>
    <col min="2" max="2" width="49.625" customWidth="1"/>
    <col min="3" max="12" width="15.625" customWidth="1"/>
    <col min="13" max="13" width="15.625" style="132" customWidth="1"/>
    <col min="14" max="14" width="0" hidden="1" customWidth="1"/>
    <col min="15" max="16384" width="8.125" hidden="1"/>
  </cols>
  <sheetData>
    <row r="1" spans="1:13" ht="15" hidden="1" customHeight="1" x14ac:dyDescent="0.2">
      <c r="A1" s="213" t="s">
        <v>259</v>
      </c>
      <c r="B1" s="119"/>
      <c r="C1" s="119"/>
      <c r="D1" s="119"/>
      <c r="E1" s="119"/>
      <c r="F1" s="119"/>
      <c r="G1" s="119"/>
      <c r="H1" s="119"/>
      <c r="I1" s="119"/>
      <c r="J1" s="119"/>
      <c r="K1" s="119"/>
      <c r="L1" s="119"/>
      <c r="M1" s="160"/>
    </row>
    <row r="2" spans="1:13" ht="24" customHeight="1" x14ac:dyDescent="0.2">
      <c r="A2" s="62" t="s">
        <v>153</v>
      </c>
      <c r="B2" s="35"/>
      <c r="C2" s="35"/>
      <c r="D2" s="35"/>
      <c r="E2" s="35"/>
      <c r="F2" s="35"/>
      <c r="G2" s="35"/>
      <c r="H2" s="35"/>
      <c r="I2" s="35"/>
      <c r="J2" s="35"/>
      <c r="K2" s="35"/>
      <c r="L2" s="35"/>
      <c r="M2" s="161"/>
    </row>
    <row r="3" spans="1:13" ht="20.45" customHeight="1" x14ac:dyDescent="0.2">
      <c r="A3" s="261" t="s">
        <v>260</v>
      </c>
      <c r="B3" s="35"/>
      <c r="C3" s="35"/>
      <c r="D3" s="35"/>
      <c r="E3" s="35"/>
      <c r="F3" s="35"/>
      <c r="G3" s="35"/>
      <c r="H3" s="35"/>
      <c r="I3" s="35"/>
      <c r="J3" s="35"/>
      <c r="K3" s="35"/>
      <c r="L3" s="35"/>
      <c r="M3" s="161"/>
    </row>
    <row r="4" spans="1:13" ht="15" customHeight="1" x14ac:dyDescent="0.2">
      <c r="A4" s="178" t="s">
        <v>70</v>
      </c>
      <c r="B4" s="179" t="s">
        <v>71</v>
      </c>
      <c r="C4" s="178" t="s">
        <v>152</v>
      </c>
      <c r="D4" s="178" t="s">
        <v>151</v>
      </c>
      <c r="E4" s="178" t="s">
        <v>150</v>
      </c>
      <c r="F4" s="179" t="s">
        <v>149</v>
      </c>
      <c r="G4" s="179" t="s">
        <v>148</v>
      </c>
      <c r="H4" s="179" t="s">
        <v>147</v>
      </c>
      <c r="I4" s="179" t="s">
        <v>146</v>
      </c>
      <c r="J4" s="179" t="s">
        <v>145</v>
      </c>
      <c r="K4" s="178" t="s">
        <v>144</v>
      </c>
      <c r="L4" s="180" t="s">
        <v>143</v>
      </c>
      <c r="M4" s="180" t="s">
        <v>157</v>
      </c>
    </row>
    <row r="5" spans="1:13" ht="30" customHeight="1" x14ac:dyDescent="0.2">
      <c r="A5" s="163" t="s">
        <v>136</v>
      </c>
      <c r="B5" s="164" t="s">
        <v>142</v>
      </c>
      <c r="C5" s="181" t="s">
        <v>72</v>
      </c>
      <c r="D5" s="181" t="s">
        <v>72</v>
      </c>
      <c r="E5" s="181" t="s">
        <v>72</v>
      </c>
      <c r="F5" s="181" t="s">
        <v>72</v>
      </c>
      <c r="G5" s="181" t="s">
        <v>72</v>
      </c>
      <c r="H5" s="181" t="s">
        <v>72</v>
      </c>
      <c r="I5" s="181" t="s">
        <v>72</v>
      </c>
      <c r="J5" s="181" t="s">
        <v>72</v>
      </c>
      <c r="K5" s="181" t="s">
        <v>72</v>
      </c>
      <c r="L5" s="182" t="s">
        <v>72</v>
      </c>
      <c r="M5" s="125" t="s">
        <v>72</v>
      </c>
    </row>
    <row r="6" spans="1:13" ht="15" customHeight="1" x14ac:dyDescent="0.2">
      <c r="A6" s="117" t="s">
        <v>136</v>
      </c>
      <c r="B6" s="115" t="s">
        <v>5</v>
      </c>
      <c r="C6" s="125" t="s">
        <v>72</v>
      </c>
      <c r="D6" s="125" t="s">
        <v>72</v>
      </c>
      <c r="E6" s="125" t="s">
        <v>72</v>
      </c>
      <c r="F6" s="125" t="s">
        <v>72</v>
      </c>
      <c r="G6" s="125" t="s">
        <v>72</v>
      </c>
      <c r="H6" s="125" t="s">
        <v>72</v>
      </c>
      <c r="I6" s="125" t="s">
        <v>72</v>
      </c>
      <c r="J6" s="125" t="s">
        <v>72</v>
      </c>
      <c r="K6" s="125" t="s">
        <v>72</v>
      </c>
      <c r="L6" s="183" t="s">
        <v>72</v>
      </c>
      <c r="M6" s="125" t="s">
        <v>72</v>
      </c>
    </row>
    <row r="7" spans="1:13" ht="15" customHeight="1" x14ac:dyDescent="0.2">
      <c r="A7" s="117" t="s">
        <v>136</v>
      </c>
      <c r="B7" s="115" t="s">
        <v>141</v>
      </c>
      <c r="C7" s="125" t="s">
        <v>72</v>
      </c>
      <c r="D7" s="125" t="s">
        <v>72</v>
      </c>
      <c r="E7" s="125" t="s">
        <v>72</v>
      </c>
      <c r="F7" s="125" t="s">
        <v>72</v>
      </c>
      <c r="G7" s="125" t="s">
        <v>72</v>
      </c>
      <c r="H7" s="125" t="s">
        <v>72</v>
      </c>
      <c r="I7" s="125" t="s">
        <v>72</v>
      </c>
      <c r="J7" s="125" t="s">
        <v>72</v>
      </c>
      <c r="K7" s="125" t="s">
        <v>72</v>
      </c>
      <c r="L7" s="183" t="s">
        <v>72</v>
      </c>
      <c r="M7" s="125" t="s">
        <v>72</v>
      </c>
    </row>
    <row r="8" spans="1:13" ht="15" customHeight="1" x14ac:dyDescent="0.2">
      <c r="A8" s="117" t="s">
        <v>136</v>
      </c>
      <c r="B8" s="115" t="s">
        <v>10</v>
      </c>
      <c r="C8" s="125" t="s">
        <v>72</v>
      </c>
      <c r="D8" s="125" t="s">
        <v>72</v>
      </c>
      <c r="E8" s="125" t="s">
        <v>72</v>
      </c>
      <c r="F8" s="125" t="s">
        <v>72</v>
      </c>
      <c r="G8" s="125" t="s">
        <v>72</v>
      </c>
      <c r="H8" s="125" t="s">
        <v>72</v>
      </c>
      <c r="I8" s="125" t="s">
        <v>72</v>
      </c>
      <c r="J8" s="125" t="s">
        <v>72</v>
      </c>
      <c r="K8" s="125" t="s">
        <v>72</v>
      </c>
      <c r="L8" s="183" t="s">
        <v>72</v>
      </c>
      <c r="M8" s="125" t="s">
        <v>72</v>
      </c>
    </row>
    <row r="9" spans="1:13" ht="15" customHeight="1" x14ac:dyDescent="0.2">
      <c r="A9" s="117" t="s">
        <v>136</v>
      </c>
      <c r="B9" s="121" t="s">
        <v>140</v>
      </c>
      <c r="C9" s="125" t="s">
        <v>72</v>
      </c>
      <c r="D9" s="125" t="s">
        <v>72</v>
      </c>
      <c r="E9" s="125" t="s">
        <v>72</v>
      </c>
      <c r="F9" s="125" t="s">
        <v>72</v>
      </c>
      <c r="G9" s="125" t="s">
        <v>72</v>
      </c>
      <c r="H9" s="125" t="s">
        <v>72</v>
      </c>
      <c r="I9" s="125" t="s">
        <v>72</v>
      </c>
      <c r="J9" s="125" t="s">
        <v>72</v>
      </c>
      <c r="K9" s="125" t="s">
        <v>123</v>
      </c>
      <c r="L9" s="183" t="s">
        <v>72</v>
      </c>
      <c r="M9" s="125" t="s">
        <v>72</v>
      </c>
    </row>
    <row r="10" spans="1:13" ht="15" customHeight="1" x14ac:dyDescent="0.2">
      <c r="A10" s="117" t="s">
        <v>136</v>
      </c>
      <c r="B10" s="121" t="s">
        <v>14</v>
      </c>
      <c r="C10" s="125" t="s">
        <v>72</v>
      </c>
      <c r="D10" s="125" t="s">
        <v>72</v>
      </c>
      <c r="E10" s="125" t="s">
        <v>73</v>
      </c>
      <c r="F10" s="125" t="s">
        <v>72</v>
      </c>
      <c r="G10" s="125" t="s">
        <v>72</v>
      </c>
      <c r="H10" s="125" t="s">
        <v>72</v>
      </c>
      <c r="I10" s="125" t="s">
        <v>72</v>
      </c>
      <c r="J10" s="125" t="s">
        <v>73</v>
      </c>
      <c r="K10" s="125" t="s">
        <v>73</v>
      </c>
      <c r="L10" s="183" t="s">
        <v>168</v>
      </c>
      <c r="M10" s="125" t="s">
        <v>73</v>
      </c>
    </row>
    <row r="11" spans="1:13" ht="15" customHeight="1" x14ac:dyDescent="0.2">
      <c r="A11" s="117" t="s">
        <v>136</v>
      </c>
      <c r="B11" s="115" t="s">
        <v>16</v>
      </c>
      <c r="C11" s="125" t="s">
        <v>72</v>
      </c>
      <c r="D11" s="125" t="s">
        <v>72</v>
      </c>
      <c r="E11" s="125" t="s">
        <v>72</v>
      </c>
      <c r="F11" s="125" t="s">
        <v>72</v>
      </c>
      <c r="G11" s="125" t="s">
        <v>72</v>
      </c>
      <c r="H11" s="125" t="s">
        <v>72</v>
      </c>
      <c r="I11" s="125" t="s">
        <v>72</v>
      </c>
      <c r="J11" s="125" t="s">
        <v>72</v>
      </c>
      <c r="K11" s="125" t="s">
        <v>72</v>
      </c>
      <c r="L11" s="183" t="s">
        <v>72</v>
      </c>
      <c r="M11" s="125" t="s">
        <v>72</v>
      </c>
    </row>
    <row r="12" spans="1:13" ht="15" customHeight="1" x14ac:dyDescent="0.2">
      <c r="A12" s="117" t="s">
        <v>136</v>
      </c>
      <c r="B12" s="115" t="s">
        <v>196</v>
      </c>
      <c r="C12" s="125" t="s">
        <v>79</v>
      </c>
      <c r="D12" s="125" t="s">
        <v>79</v>
      </c>
      <c r="E12" s="125" t="s">
        <v>73</v>
      </c>
      <c r="F12" s="125" t="s">
        <v>79</v>
      </c>
      <c r="G12" s="125" t="s">
        <v>73</v>
      </c>
      <c r="H12" s="125" t="s">
        <v>79</v>
      </c>
      <c r="I12" s="125" t="s">
        <v>73</v>
      </c>
      <c r="J12" s="125" t="s">
        <v>73</v>
      </c>
      <c r="K12" s="125" t="s">
        <v>73</v>
      </c>
      <c r="L12" s="183" t="s">
        <v>73</v>
      </c>
      <c r="M12" s="125" t="s">
        <v>73</v>
      </c>
    </row>
    <row r="13" spans="1:13" ht="15" customHeight="1" x14ac:dyDescent="0.2">
      <c r="A13" s="117" t="s">
        <v>136</v>
      </c>
      <c r="B13" s="115" t="s">
        <v>173</v>
      </c>
      <c r="C13" s="125" t="s">
        <v>79</v>
      </c>
      <c r="D13" s="125" t="s">
        <v>79</v>
      </c>
      <c r="E13" s="125" t="s">
        <v>79</v>
      </c>
      <c r="F13" s="125" t="s">
        <v>79</v>
      </c>
      <c r="G13" s="125" t="s">
        <v>73</v>
      </c>
      <c r="H13" s="125" t="s">
        <v>79</v>
      </c>
      <c r="I13" s="125" t="s">
        <v>79</v>
      </c>
      <c r="J13" s="125" t="s">
        <v>79</v>
      </c>
      <c r="K13" s="125" t="s">
        <v>79</v>
      </c>
      <c r="L13" s="183" t="s">
        <v>73</v>
      </c>
      <c r="M13" s="125" t="s">
        <v>73</v>
      </c>
    </row>
    <row r="14" spans="1:13" ht="15" customHeight="1" x14ac:dyDescent="0.2">
      <c r="A14" s="117" t="s">
        <v>136</v>
      </c>
      <c r="B14" s="115" t="s">
        <v>139</v>
      </c>
      <c r="C14" s="125" t="s">
        <v>79</v>
      </c>
      <c r="D14" s="125" t="s">
        <v>79</v>
      </c>
      <c r="E14" s="125" t="s">
        <v>73</v>
      </c>
      <c r="F14" s="125" t="s">
        <v>79</v>
      </c>
      <c r="G14" s="125" t="s">
        <v>73</v>
      </c>
      <c r="H14" s="125" t="s">
        <v>79</v>
      </c>
      <c r="I14" s="125" t="s">
        <v>73</v>
      </c>
      <c r="J14" s="125" t="s">
        <v>73</v>
      </c>
      <c r="K14" s="125" t="s">
        <v>73</v>
      </c>
      <c r="L14" s="183" t="s">
        <v>73</v>
      </c>
      <c r="M14" s="125" t="s">
        <v>73</v>
      </c>
    </row>
    <row r="15" spans="1:13" ht="15" customHeight="1" x14ac:dyDescent="0.2">
      <c r="A15" s="117" t="s">
        <v>136</v>
      </c>
      <c r="B15" s="115" t="s">
        <v>21</v>
      </c>
      <c r="C15" s="125" t="s">
        <v>79</v>
      </c>
      <c r="D15" s="125" t="s">
        <v>79</v>
      </c>
      <c r="E15" s="125" t="s">
        <v>72</v>
      </c>
      <c r="F15" s="125" t="s">
        <v>73</v>
      </c>
      <c r="G15" s="125" t="s">
        <v>73</v>
      </c>
      <c r="H15" s="125" t="s">
        <v>79</v>
      </c>
      <c r="I15" s="125" t="s">
        <v>73</v>
      </c>
      <c r="J15" s="125" t="s">
        <v>73</v>
      </c>
      <c r="K15" s="125" t="s">
        <v>123</v>
      </c>
      <c r="L15" s="183" t="s">
        <v>73</v>
      </c>
      <c r="M15" s="125" t="s">
        <v>73</v>
      </c>
    </row>
    <row r="16" spans="1:13" ht="15" customHeight="1" x14ac:dyDescent="0.2">
      <c r="A16" s="117" t="s">
        <v>136</v>
      </c>
      <c r="B16" s="121" t="s">
        <v>138</v>
      </c>
      <c r="C16" s="125" t="s">
        <v>79</v>
      </c>
      <c r="D16" s="125" t="s">
        <v>79</v>
      </c>
      <c r="E16" s="125" t="s">
        <v>73</v>
      </c>
      <c r="F16" s="125" t="s">
        <v>73</v>
      </c>
      <c r="G16" s="125" t="s">
        <v>73</v>
      </c>
      <c r="H16" s="125" t="s">
        <v>79</v>
      </c>
      <c r="I16" s="125" t="s">
        <v>72</v>
      </c>
      <c r="J16" s="125" t="s">
        <v>73</v>
      </c>
      <c r="K16" s="125" t="s">
        <v>73</v>
      </c>
      <c r="L16" s="183" t="s">
        <v>73</v>
      </c>
      <c r="M16" s="125" t="s">
        <v>73</v>
      </c>
    </row>
    <row r="17" spans="1:13" ht="15" customHeight="1" x14ac:dyDescent="0.2">
      <c r="A17" s="117" t="s">
        <v>136</v>
      </c>
      <c r="B17" s="115" t="s">
        <v>137</v>
      </c>
      <c r="C17" s="125" t="s">
        <v>72</v>
      </c>
      <c r="D17" s="125" t="s">
        <v>72</v>
      </c>
      <c r="E17" s="125" t="s">
        <v>72</v>
      </c>
      <c r="F17" s="125" t="s">
        <v>72</v>
      </c>
      <c r="G17" s="125" t="s">
        <v>72</v>
      </c>
      <c r="H17" s="125" t="s">
        <v>72</v>
      </c>
      <c r="I17" s="125" t="s">
        <v>72</v>
      </c>
      <c r="J17" s="125" t="s">
        <v>72</v>
      </c>
      <c r="K17" s="125" t="s">
        <v>72</v>
      </c>
      <c r="L17" s="183" t="s">
        <v>72</v>
      </c>
      <c r="M17" s="125" t="s">
        <v>72</v>
      </c>
    </row>
    <row r="18" spans="1:13" ht="15" customHeight="1" x14ac:dyDescent="0.2">
      <c r="A18" s="117" t="s">
        <v>136</v>
      </c>
      <c r="B18" s="115" t="s">
        <v>22</v>
      </c>
      <c r="C18" s="125" t="s">
        <v>72</v>
      </c>
      <c r="D18" s="125" t="s">
        <v>72</v>
      </c>
      <c r="E18" s="125" t="s">
        <v>72</v>
      </c>
      <c r="F18" s="125" t="s">
        <v>72</v>
      </c>
      <c r="G18" s="125" t="s">
        <v>72</v>
      </c>
      <c r="H18" s="125" t="s">
        <v>72</v>
      </c>
      <c r="I18" s="125" t="s">
        <v>72</v>
      </c>
      <c r="J18" s="125" t="s">
        <v>72</v>
      </c>
      <c r="K18" s="125" t="s">
        <v>72</v>
      </c>
      <c r="L18" s="183" t="s">
        <v>72</v>
      </c>
      <c r="M18" s="125" t="s">
        <v>72</v>
      </c>
    </row>
    <row r="19" spans="1:13" ht="15" customHeight="1" x14ac:dyDescent="0.2">
      <c r="A19" s="114" t="s">
        <v>135</v>
      </c>
      <c r="B19" s="121" t="s">
        <v>26</v>
      </c>
      <c r="C19" s="125" t="s">
        <v>72</v>
      </c>
      <c r="D19" s="125" t="s">
        <v>72</v>
      </c>
      <c r="E19" s="125" t="s">
        <v>72</v>
      </c>
      <c r="F19" s="125" t="s">
        <v>72</v>
      </c>
      <c r="G19" s="125" t="s">
        <v>72</v>
      </c>
      <c r="H19" s="125" t="s">
        <v>72</v>
      </c>
      <c r="I19" s="125" t="s">
        <v>72</v>
      </c>
      <c r="J19" s="125" t="s">
        <v>72</v>
      </c>
      <c r="K19" s="125" t="s">
        <v>72</v>
      </c>
      <c r="L19" s="183" t="s">
        <v>72</v>
      </c>
      <c r="M19" s="125" t="s">
        <v>72</v>
      </c>
    </row>
    <row r="20" spans="1:13" ht="15" customHeight="1" x14ac:dyDescent="0.2">
      <c r="A20" s="116" t="s">
        <v>135</v>
      </c>
      <c r="B20" s="115" t="s">
        <v>27</v>
      </c>
      <c r="C20" s="121" t="s">
        <v>72</v>
      </c>
      <c r="D20" s="121" t="s">
        <v>72</v>
      </c>
      <c r="E20" s="121" t="s">
        <v>72</v>
      </c>
      <c r="F20" s="125" t="s">
        <v>73</v>
      </c>
      <c r="G20" s="125" t="s">
        <v>73</v>
      </c>
      <c r="H20" s="121" t="s">
        <v>72</v>
      </c>
      <c r="I20" s="121" t="s">
        <v>72</v>
      </c>
      <c r="J20" s="121" t="s">
        <v>73</v>
      </c>
      <c r="K20" s="121" t="s">
        <v>72</v>
      </c>
      <c r="L20" s="184" t="s">
        <v>73</v>
      </c>
      <c r="M20" s="115" t="s">
        <v>73</v>
      </c>
    </row>
    <row r="21" spans="1:13" ht="15" customHeight="1" x14ac:dyDescent="0.2">
      <c r="A21" s="113"/>
      <c r="B21" s="115" t="s">
        <v>28</v>
      </c>
      <c r="C21" s="125" t="s">
        <v>72</v>
      </c>
      <c r="D21" s="125" t="s">
        <v>72</v>
      </c>
      <c r="E21" s="125" t="s">
        <v>72</v>
      </c>
      <c r="F21" s="125" t="s">
        <v>72</v>
      </c>
      <c r="G21" s="125" t="s">
        <v>73</v>
      </c>
      <c r="H21" s="125" t="s">
        <v>72</v>
      </c>
      <c r="I21" s="125" t="s">
        <v>72</v>
      </c>
      <c r="J21" s="125" t="s">
        <v>72</v>
      </c>
      <c r="K21" s="125" t="s">
        <v>72</v>
      </c>
      <c r="L21" s="183" t="s">
        <v>72</v>
      </c>
      <c r="M21" s="125" t="s">
        <v>72</v>
      </c>
    </row>
    <row r="22" spans="1:13" ht="27.75" customHeight="1" x14ac:dyDescent="0.2">
      <c r="A22" s="113"/>
      <c r="B22" s="115" t="s">
        <v>197</v>
      </c>
      <c r="C22" s="125" t="s">
        <v>72</v>
      </c>
      <c r="D22" s="125" t="s">
        <v>72</v>
      </c>
      <c r="E22" s="125" t="s">
        <v>72</v>
      </c>
      <c r="F22" s="125" t="s">
        <v>73</v>
      </c>
      <c r="G22" s="125" t="s">
        <v>73</v>
      </c>
      <c r="H22" s="125" t="s">
        <v>72</v>
      </c>
      <c r="I22" s="125" t="s">
        <v>72</v>
      </c>
      <c r="J22" s="125" t="s">
        <v>73</v>
      </c>
      <c r="K22" s="125" t="s">
        <v>72</v>
      </c>
      <c r="L22" s="183" t="s">
        <v>73</v>
      </c>
      <c r="M22" s="125" t="s">
        <v>72</v>
      </c>
    </row>
    <row r="23" spans="1:13" ht="15" customHeight="1" x14ac:dyDescent="0.2">
      <c r="A23" s="113"/>
      <c r="B23" s="121" t="s">
        <v>29</v>
      </c>
      <c r="C23" s="125" t="s">
        <v>79</v>
      </c>
      <c r="D23" s="125" t="s">
        <v>79</v>
      </c>
      <c r="E23" s="125" t="s">
        <v>79</v>
      </c>
      <c r="F23" s="125" t="s">
        <v>79</v>
      </c>
      <c r="G23" s="125" t="s">
        <v>79</v>
      </c>
      <c r="H23" s="125" t="s">
        <v>79</v>
      </c>
      <c r="I23" s="125" t="s">
        <v>79</v>
      </c>
      <c r="J23" s="125" t="s">
        <v>79</v>
      </c>
      <c r="K23" s="125" t="s">
        <v>73</v>
      </c>
      <c r="L23" s="183" t="s">
        <v>73</v>
      </c>
      <c r="M23" s="125" t="s">
        <v>79</v>
      </c>
    </row>
    <row r="24" spans="1:13" ht="15" customHeight="1" x14ac:dyDescent="0.2">
      <c r="A24" s="113"/>
      <c r="B24" s="121" t="s">
        <v>30</v>
      </c>
      <c r="C24" s="125" t="s">
        <v>73</v>
      </c>
      <c r="D24" s="125" t="s">
        <v>79</v>
      </c>
      <c r="E24" s="125" t="s">
        <v>72</v>
      </c>
      <c r="F24" s="125" t="s">
        <v>79</v>
      </c>
      <c r="G24" s="125" t="s">
        <v>73</v>
      </c>
      <c r="H24" s="125" t="s">
        <v>73</v>
      </c>
      <c r="I24" s="125" t="s">
        <v>73</v>
      </c>
      <c r="J24" s="125" t="s">
        <v>79</v>
      </c>
      <c r="K24" s="125" t="s">
        <v>73</v>
      </c>
      <c r="L24" s="183" t="s">
        <v>73</v>
      </c>
      <c r="M24" s="125" t="s">
        <v>73</v>
      </c>
    </row>
    <row r="25" spans="1:13" ht="15" customHeight="1" x14ac:dyDescent="0.2">
      <c r="A25" s="113"/>
      <c r="B25" s="115" t="s">
        <v>31</v>
      </c>
      <c r="C25" s="125" t="s">
        <v>72</v>
      </c>
      <c r="D25" s="125" t="s">
        <v>72</v>
      </c>
      <c r="E25" s="125" t="s">
        <v>72</v>
      </c>
      <c r="F25" s="125" t="s">
        <v>73</v>
      </c>
      <c r="G25" s="125" t="s">
        <v>72</v>
      </c>
      <c r="H25" s="125" t="s">
        <v>72</v>
      </c>
      <c r="I25" s="125" t="s">
        <v>72</v>
      </c>
      <c r="J25" s="125" t="s">
        <v>72</v>
      </c>
      <c r="K25" s="125" t="s">
        <v>72</v>
      </c>
      <c r="L25" s="183" t="s">
        <v>72</v>
      </c>
      <c r="M25" s="125" t="s">
        <v>72</v>
      </c>
    </row>
    <row r="26" spans="1:13" ht="15" customHeight="1" x14ac:dyDescent="0.2">
      <c r="A26" s="113"/>
      <c r="B26" s="115" t="s">
        <v>32</v>
      </c>
      <c r="C26" s="121" t="s">
        <v>79</v>
      </c>
      <c r="D26" s="121" t="s">
        <v>73</v>
      </c>
      <c r="E26" s="121" t="s">
        <v>79</v>
      </c>
      <c r="F26" s="125" t="s">
        <v>73</v>
      </c>
      <c r="G26" s="125" t="s">
        <v>72</v>
      </c>
      <c r="H26" s="121" t="s">
        <v>72</v>
      </c>
      <c r="I26" s="121" t="s">
        <v>72</v>
      </c>
      <c r="J26" s="121" t="s">
        <v>72</v>
      </c>
      <c r="K26" s="121" t="s">
        <v>123</v>
      </c>
      <c r="L26" s="184" t="s">
        <v>72</v>
      </c>
      <c r="M26" s="125" t="s">
        <v>72</v>
      </c>
    </row>
    <row r="27" spans="1:13" ht="15" customHeight="1" x14ac:dyDescent="0.2">
      <c r="A27" s="113"/>
      <c r="B27" s="121" t="s">
        <v>33</v>
      </c>
      <c r="C27" s="121" t="s">
        <v>79</v>
      </c>
      <c r="D27" s="121" t="s">
        <v>79</v>
      </c>
      <c r="E27" s="121" t="s">
        <v>79</v>
      </c>
      <c r="F27" s="121" t="s">
        <v>79</v>
      </c>
      <c r="G27" s="125" t="s">
        <v>73</v>
      </c>
      <c r="H27" s="121" t="s">
        <v>79</v>
      </c>
      <c r="I27" s="121" t="s">
        <v>79</v>
      </c>
      <c r="J27" s="121" t="s">
        <v>73</v>
      </c>
      <c r="K27" s="121" t="s">
        <v>79</v>
      </c>
      <c r="L27" s="184" t="s">
        <v>79</v>
      </c>
      <c r="M27" s="125" t="s">
        <v>79</v>
      </c>
    </row>
    <row r="28" spans="1:13" ht="15" customHeight="1" x14ac:dyDescent="0.2">
      <c r="A28" s="113"/>
      <c r="B28" s="121" t="s">
        <v>34</v>
      </c>
      <c r="C28" s="121" t="s">
        <v>79</v>
      </c>
      <c r="D28" s="121" t="s">
        <v>79</v>
      </c>
      <c r="E28" s="121" t="s">
        <v>79</v>
      </c>
      <c r="F28" s="121" t="s">
        <v>79</v>
      </c>
      <c r="G28" s="125" t="s">
        <v>79</v>
      </c>
      <c r="H28" s="121" t="s">
        <v>79</v>
      </c>
      <c r="I28" s="121" t="s">
        <v>79</v>
      </c>
      <c r="J28" s="121" t="s">
        <v>79</v>
      </c>
      <c r="K28" s="121" t="s">
        <v>73</v>
      </c>
      <c r="L28" s="184" t="s">
        <v>79</v>
      </c>
      <c r="M28" s="125" t="s">
        <v>79</v>
      </c>
    </row>
    <row r="29" spans="1:13" ht="15" customHeight="1" x14ac:dyDescent="0.2">
      <c r="A29" s="113"/>
      <c r="B29" s="121" t="s">
        <v>35</v>
      </c>
      <c r="C29" s="121" t="s">
        <v>79</v>
      </c>
      <c r="D29" s="121" t="s">
        <v>79</v>
      </c>
      <c r="E29" s="121" t="s">
        <v>72</v>
      </c>
      <c r="F29" s="121" t="s">
        <v>79</v>
      </c>
      <c r="G29" s="125" t="s">
        <v>79</v>
      </c>
      <c r="H29" s="121" t="s">
        <v>79</v>
      </c>
      <c r="I29" s="121" t="s">
        <v>73</v>
      </c>
      <c r="J29" s="121" t="s">
        <v>79</v>
      </c>
      <c r="K29" s="121" t="s">
        <v>73</v>
      </c>
      <c r="L29" s="184" t="s">
        <v>79</v>
      </c>
      <c r="M29" s="115" t="s">
        <v>73</v>
      </c>
    </row>
    <row r="30" spans="1:13" ht="15" customHeight="1" x14ac:dyDescent="0.2">
      <c r="A30" s="113"/>
      <c r="B30" s="121" t="s">
        <v>36</v>
      </c>
      <c r="C30" s="121" t="s">
        <v>79</v>
      </c>
      <c r="D30" s="121" t="s">
        <v>79</v>
      </c>
      <c r="E30" s="121" t="s">
        <v>79</v>
      </c>
      <c r="F30" s="121" t="s">
        <v>79</v>
      </c>
      <c r="G30" s="125" t="s">
        <v>79</v>
      </c>
      <c r="H30" s="121" t="s">
        <v>79</v>
      </c>
      <c r="I30" s="121" t="s">
        <v>79</v>
      </c>
      <c r="J30" s="121" t="s">
        <v>79</v>
      </c>
      <c r="K30" s="121" t="s">
        <v>79</v>
      </c>
      <c r="L30" s="184" t="s">
        <v>79</v>
      </c>
      <c r="M30" s="125" t="s">
        <v>79</v>
      </c>
    </row>
    <row r="31" spans="1:13" ht="15" customHeight="1" x14ac:dyDescent="0.2">
      <c r="A31" s="113"/>
      <c r="B31" s="121" t="s">
        <v>37</v>
      </c>
      <c r="C31" s="121" t="s">
        <v>73</v>
      </c>
      <c r="D31" s="121" t="s">
        <v>72</v>
      </c>
      <c r="E31" s="121" t="s">
        <v>72</v>
      </c>
      <c r="F31" s="121" t="s">
        <v>72</v>
      </c>
      <c r="G31" s="125" t="s">
        <v>73</v>
      </c>
      <c r="H31" s="121" t="s">
        <v>72</v>
      </c>
      <c r="I31" s="121" t="s">
        <v>72</v>
      </c>
      <c r="J31" s="121" t="s">
        <v>73</v>
      </c>
      <c r="K31" s="121" t="s">
        <v>73</v>
      </c>
      <c r="L31" s="184" t="s">
        <v>72</v>
      </c>
      <c r="M31" s="125" t="s">
        <v>79</v>
      </c>
    </row>
    <row r="32" spans="1:13" ht="15" customHeight="1" x14ac:dyDescent="0.2">
      <c r="A32" s="113"/>
      <c r="B32" s="121" t="s">
        <v>38</v>
      </c>
      <c r="C32" s="201" t="s">
        <v>73</v>
      </c>
      <c r="D32" s="125" t="s">
        <v>72</v>
      </c>
      <c r="E32" s="125" t="s">
        <v>79</v>
      </c>
      <c r="F32" s="125" t="s">
        <v>79</v>
      </c>
      <c r="G32" s="125" t="s">
        <v>73</v>
      </c>
      <c r="H32" s="125" t="s">
        <v>79</v>
      </c>
      <c r="I32" s="125" t="s">
        <v>79</v>
      </c>
      <c r="J32" s="125" t="s">
        <v>79</v>
      </c>
      <c r="K32" s="125" t="s">
        <v>79</v>
      </c>
      <c r="L32" s="183" t="s">
        <v>79</v>
      </c>
      <c r="M32" s="125" t="s">
        <v>79</v>
      </c>
    </row>
    <row r="33" spans="1:13" ht="15" customHeight="1" x14ac:dyDescent="0.2">
      <c r="A33" s="113"/>
      <c r="B33" s="121" t="s">
        <v>39</v>
      </c>
      <c r="C33" s="201" t="s">
        <v>73</v>
      </c>
      <c r="D33" s="125" t="s">
        <v>79</v>
      </c>
      <c r="E33" s="125" t="s">
        <v>72</v>
      </c>
      <c r="F33" s="125" t="s">
        <v>79</v>
      </c>
      <c r="G33" s="125" t="s">
        <v>79</v>
      </c>
      <c r="H33" s="125" t="s">
        <v>79</v>
      </c>
      <c r="I33" s="125" t="s">
        <v>79</v>
      </c>
      <c r="J33" s="125" t="s">
        <v>79</v>
      </c>
      <c r="K33" s="125" t="s">
        <v>72</v>
      </c>
      <c r="L33" s="183" t="s">
        <v>79</v>
      </c>
      <c r="M33" s="125" t="s">
        <v>79</v>
      </c>
    </row>
    <row r="34" spans="1:13" ht="15" customHeight="1" x14ac:dyDescent="0.2">
      <c r="A34" s="113"/>
      <c r="B34" s="121" t="s">
        <v>40</v>
      </c>
      <c r="C34" s="125" t="s">
        <v>72</v>
      </c>
      <c r="D34" s="125" t="s">
        <v>72</v>
      </c>
      <c r="E34" s="125" t="s">
        <v>72</v>
      </c>
      <c r="F34" s="125" t="s">
        <v>73</v>
      </c>
      <c r="G34" s="125" t="s">
        <v>73</v>
      </c>
      <c r="H34" s="125" t="s">
        <v>79</v>
      </c>
      <c r="I34" s="125" t="s">
        <v>79</v>
      </c>
      <c r="J34" s="125" t="s">
        <v>79</v>
      </c>
      <c r="K34" s="125" t="s">
        <v>72</v>
      </c>
      <c r="L34" s="183" t="s">
        <v>73</v>
      </c>
      <c r="M34" s="125" t="s">
        <v>73</v>
      </c>
    </row>
    <row r="35" spans="1:13" ht="15" customHeight="1" x14ac:dyDescent="0.2">
      <c r="A35" s="113"/>
      <c r="B35" s="121" t="s">
        <v>41</v>
      </c>
      <c r="C35" s="125" t="s">
        <v>73</v>
      </c>
      <c r="D35" s="125" t="s">
        <v>72</v>
      </c>
      <c r="E35" s="125" t="s">
        <v>72</v>
      </c>
      <c r="F35" s="125" t="s">
        <v>73</v>
      </c>
      <c r="G35" s="125" t="s">
        <v>72</v>
      </c>
      <c r="H35" s="125" t="s">
        <v>72</v>
      </c>
      <c r="I35" s="125" t="s">
        <v>72</v>
      </c>
      <c r="J35" s="125" t="s">
        <v>72</v>
      </c>
      <c r="K35" s="125" t="s">
        <v>72</v>
      </c>
      <c r="L35" s="183" t="s">
        <v>72</v>
      </c>
      <c r="M35" s="125" t="s">
        <v>72</v>
      </c>
    </row>
    <row r="36" spans="1:13" ht="15" customHeight="1" x14ac:dyDescent="0.2">
      <c r="A36" s="113"/>
      <c r="B36" s="121" t="s">
        <v>42</v>
      </c>
      <c r="C36" s="125" t="s">
        <v>72</v>
      </c>
      <c r="D36" s="125" t="s">
        <v>72</v>
      </c>
      <c r="E36" s="125" t="s">
        <v>72</v>
      </c>
      <c r="F36" s="125" t="s">
        <v>72</v>
      </c>
      <c r="G36" s="125" t="s">
        <v>72</v>
      </c>
      <c r="H36" s="125" t="s">
        <v>72</v>
      </c>
      <c r="I36" s="125" t="s">
        <v>72</v>
      </c>
      <c r="J36" s="125" t="s">
        <v>72</v>
      </c>
      <c r="K36" s="125" t="s">
        <v>72</v>
      </c>
      <c r="L36" s="183" t="s">
        <v>72</v>
      </c>
      <c r="M36" s="125" t="s">
        <v>72</v>
      </c>
    </row>
    <row r="37" spans="1:13" ht="15" customHeight="1" x14ac:dyDescent="0.2">
      <c r="A37" s="113"/>
      <c r="B37" s="115" t="s">
        <v>175</v>
      </c>
      <c r="C37" s="125" t="s">
        <v>72</v>
      </c>
      <c r="D37" s="125" t="s">
        <v>72</v>
      </c>
      <c r="E37" s="125" t="s">
        <v>72</v>
      </c>
      <c r="F37" s="125" t="s">
        <v>72</v>
      </c>
      <c r="G37" s="125" t="s">
        <v>73</v>
      </c>
      <c r="H37" s="125" t="s">
        <v>72</v>
      </c>
      <c r="I37" s="125" t="s">
        <v>72</v>
      </c>
      <c r="J37" s="125" t="s">
        <v>73</v>
      </c>
      <c r="K37" s="125" t="s">
        <v>72</v>
      </c>
      <c r="L37" s="183" t="s">
        <v>73</v>
      </c>
      <c r="M37" s="125" t="s">
        <v>72</v>
      </c>
    </row>
    <row r="38" spans="1:13" ht="15" customHeight="1" x14ac:dyDescent="0.2">
      <c r="A38" s="113"/>
      <c r="B38" s="115" t="s">
        <v>43</v>
      </c>
      <c r="C38" s="125" t="s">
        <v>72</v>
      </c>
      <c r="D38" s="125" t="s">
        <v>72</v>
      </c>
      <c r="E38" s="125" t="s">
        <v>72</v>
      </c>
      <c r="F38" s="125" t="s">
        <v>72</v>
      </c>
      <c r="G38" s="125" t="s">
        <v>73</v>
      </c>
      <c r="H38" s="125" t="s">
        <v>72</v>
      </c>
      <c r="I38" s="125" t="s">
        <v>72</v>
      </c>
      <c r="J38" s="125" t="s">
        <v>73</v>
      </c>
      <c r="K38" s="125" t="s">
        <v>72</v>
      </c>
      <c r="L38" s="183" t="s">
        <v>72</v>
      </c>
      <c r="M38" s="125" t="s">
        <v>72</v>
      </c>
    </row>
    <row r="39" spans="1:13" ht="15" customHeight="1" x14ac:dyDescent="0.2">
      <c r="A39" s="113"/>
      <c r="B39" s="122" t="s">
        <v>44</v>
      </c>
      <c r="C39" s="121" t="s">
        <v>79</v>
      </c>
      <c r="D39" s="121" t="s">
        <v>79</v>
      </c>
      <c r="E39" s="121" t="s">
        <v>79</v>
      </c>
      <c r="F39" s="121" t="s">
        <v>79</v>
      </c>
      <c r="G39" s="125" t="s">
        <v>79</v>
      </c>
      <c r="H39" s="121" t="s">
        <v>72</v>
      </c>
      <c r="I39" s="121" t="s">
        <v>72</v>
      </c>
      <c r="J39" s="121" t="s">
        <v>79</v>
      </c>
      <c r="K39" s="121" t="s">
        <v>72</v>
      </c>
      <c r="L39" s="184" t="s">
        <v>72</v>
      </c>
      <c r="M39" s="125" t="s">
        <v>79</v>
      </c>
    </row>
    <row r="40" spans="1:13" ht="15" customHeight="1" x14ac:dyDescent="0.2">
      <c r="A40" s="113"/>
      <c r="B40" s="115" t="s">
        <v>134</v>
      </c>
      <c r="C40" s="125" t="s">
        <v>72</v>
      </c>
      <c r="D40" s="125" t="s">
        <v>73</v>
      </c>
      <c r="E40" s="125" t="s">
        <v>72</v>
      </c>
      <c r="F40" s="125" t="s">
        <v>73</v>
      </c>
      <c r="G40" s="125" t="s">
        <v>72</v>
      </c>
      <c r="H40" s="125" t="s">
        <v>72</v>
      </c>
      <c r="I40" s="125" t="s">
        <v>72</v>
      </c>
      <c r="J40" s="125" t="s">
        <v>73</v>
      </c>
      <c r="K40" s="125" t="s">
        <v>72</v>
      </c>
      <c r="L40" s="183" t="s">
        <v>73</v>
      </c>
      <c r="M40" s="125" t="s">
        <v>73</v>
      </c>
    </row>
    <row r="41" spans="1:13" ht="15" customHeight="1" x14ac:dyDescent="0.2">
      <c r="A41" s="113"/>
      <c r="B41" s="115" t="s">
        <v>45</v>
      </c>
      <c r="C41" s="125" t="s">
        <v>73</v>
      </c>
      <c r="D41" s="125" t="s">
        <v>72</v>
      </c>
      <c r="E41" s="125" t="s">
        <v>72</v>
      </c>
      <c r="F41" s="125" t="s">
        <v>73</v>
      </c>
      <c r="G41" s="125" t="s">
        <v>73</v>
      </c>
      <c r="H41" s="125" t="s">
        <v>72</v>
      </c>
      <c r="I41" s="125" t="s">
        <v>72</v>
      </c>
      <c r="J41" s="125" t="s">
        <v>73</v>
      </c>
      <c r="K41" s="125" t="s">
        <v>72</v>
      </c>
      <c r="L41" s="183" t="s">
        <v>73</v>
      </c>
      <c r="M41" s="125" t="s">
        <v>72</v>
      </c>
    </row>
    <row r="42" spans="1:13" ht="15" customHeight="1" x14ac:dyDescent="0.2">
      <c r="A42" s="113"/>
      <c r="B42" s="115" t="s">
        <v>133</v>
      </c>
      <c r="C42" s="125" t="s">
        <v>72</v>
      </c>
      <c r="D42" s="125" t="s">
        <v>72</v>
      </c>
      <c r="E42" s="125" t="s">
        <v>72</v>
      </c>
      <c r="F42" s="125" t="s">
        <v>72</v>
      </c>
      <c r="G42" s="125" t="s">
        <v>73</v>
      </c>
      <c r="H42" s="125" t="s">
        <v>72</v>
      </c>
      <c r="I42" s="125" t="s">
        <v>72</v>
      </c>
      <c r="J42" s="125" t="s">
        <v>72</v>
      </c>
      <c r="K42" s="125" t="s">
        <v>72</v>
      </c>
      <c r="L42" s="183" t="s">
        <v>72</v>
      </c>
      <c r="M42" s="125" t="s">
        <v>72</v>
      </c>
    </row>
    <row r="43" spans="1:13" ht="15" customHeight="1" x14ac:dyDescent="0.2">
      <c r="A43" s="113"/>
      <c r="B43" s="115" t="s">
        <v>46</v>
      </c>
      <c r="C43" s="125" t="s">
        <v>72</v>
      </c>
      <c r="D43" s="125" t="s">
        <v>72</v>
      </c>
      <c r="E43" s="125" t="s">
        <v>72</v>
      </c>
      <c r="F43" s="125" t="s">
        <v>72</v>
      </c>
      <c r="G43" s="125" t="s">
        <v>72</v>
      </c>
      <c r="H43" s="125" t="s">
        <v>72</v>
      </c>
      <c r="I43" s="125" t="s">
        <v>72</v>
      </c>
      <c r="J43" s="125" t="s">
        <v>72</v>
      </c>
      <c r="K43" s="125" t="s">
        <v>72</v>
      </c>
      <c r="L43" s="183" t="s">
        <v>72</v>
      </c>
      <c r="M43" s="125" t="s">
        <v>72</v>
      </c>
    </row>
    <row r="44" spans="1:13" ht="15" customHeight="1" x14ac:dyDescent="0.2">
      <c r="A44" s="113"/>
      <c r="B44" s="115" t="s">
        <v>47</v>
      </c>
      <c r="C44" s="125" t="s">
        <v>73</v>
      </c>
      <c r="D44" s="125" t="s">
        <v>73</v>
      </c>
      <c r="E44" s="125" t="s">
        <v>73</v>
      </c>
      <c r="F44" s="125" t="s">
        <v>73</v>
      </c>
      <c r="G44" s="125" t="s">
        <v>73</v>
      </c>
      <c r="H44" s="125" t="s">
        <v>79</v>
      </c>
      <c r="I44" s="125" t="s">
        <v>72</v>
      </c>
      <c r="J44" s="125" t="s">
        <v>79</v>
      </c>
      <c r="K44" s="125" t="s">
        <v>72</v>
      </c>
      <c r="L44" s="183" t="s">
        <v>73</v>
      </c>
      <c r="M44" s="125" t="s">
        <v>79</v>
      </c>
    </row>
    <row r="45" spans="1:13" ht="15" customHeight="1" x14ac:dyDescent="0.2">
      <c r="A45" s="113"/>
      <c r="B45" s="115" t="s">
        <v>48</v>
      </c>
      <c r="C45" s="125" t="s">
        <v>72</v>
      </c>
      <c r="D45" s="125" t="s">
        <v>72</v>
      </c>
      <c r="E45" s="125" t="s">
        <v>72</v>
      </c>
      <c r="F45" s="125" t="s">
        <v>72</v>
      </c>
      <c r="G45" s="125" t="s">
        <v>72</v>
      </c>
      <c r="H45" s="125" t="s">
        <v>72</v>
      </c>
      <c r="I45" s="125" t="s">
        <v>72</v>
      </c>
      <c r="J45" s="125" t="s">
        <v>72</v>
      </c>
      <c r="K45" s="125" t="s">
        <v>72</v>
      </c>
      <c r="L45" s="183" t="s">
        <v>72</v>
      </c>
      <c r="M45" s="125" t="s">
        <v>72</v>
      </c>
    </row>
    <row r="46" spans="1:13" ht="15" customHeight="1" x14ac:dyDescent="0.2">
      <c r="A46" s="113"/>
      <c r="B46" s="121" t="s">
        <v>49</v>
      </c>
      <c r="C46" s="125" t="s">
        <v>72</v>
      </c>
      <c r="D46" s="125" t="s">
        <v>72</v>
      </c>
      <c r="E46" s="125" t="s">
        <v>72</v>
      </c>
      <c r="F46" s="125" t="s">
        <v>72</v>
      </c>
      <c r="G46" s="125" t="s">
        <v>73</v>
      </c>
      <c r="H46" s="125" t="s">
        <v>72</v>
      </c>
      <c r="I46" s="125" t="s">
        <v>73</v>
      </c>
      <c r="J46" s="125" t="s">
        <v>72</v>
      </c>
      <c r="K46" s="125" t="s">
        <v>72</v>
      </c>
      <c r="L46" s="183" t="s">
        <v>72</v>
      </c>
      <c r="M46" s="125" t="s">
        <v>72</v>
      </c>
    </row>
    <row r="47" spans="1:13" ht="15" customHeight="1" x14ac:dyDescent="0.2">
      <c r="A47" s="113"/>
      <c r="B47" s="121" t="s">
        <v>50</v>
      </c>
      <c r="C47" s="125" t="s">
        <v>72</v>
      </c>
      <c r="D47" s="125" t="s">
        <v>72</v>
      </c>
      <c r="E47" s="125" t="s">
        <v>72</v>
      </c>
      <c r="F47" s="125" t="s">
        <v>72</v>
      </c>
      <c r="G47" s="125" t="s">
        <v>72</v>
      </c>
      <c r="H47" s="125" t="s">
        <v>79</v>
      </c>
      <c r="I47" s="125" t="s">
        <v>72</v>
      </c>
      <c r="J47" s="125" t="s">
        <v>72</v>
      </c>
      <c r="K47" s="125" t="s">
        <v>72</v>
      </c>
      <c r="L47" s="183" t="s">
        <v>73</v>
      </c>
      <c r="M47" s="125" t="s">
        <v>72</v>
      </c>
    </row>
    <row r="48" spans="1:13" ht="15" customHeight="1" x14ac:dyDescent="0.2">
      <c r="A48" s="114" t="s">
        <v>131</v>
      </c>
      <c r="B48" s="121" t="s">
        <v>51</v>
      </c>
      <c r="C48" s="125" t="s">
        <v>154</v>
      </c>
      <c r="D48" s="125" t="s">
        <v>79</v>
      </c>
      <c r="E48" s="125" t="s">
        <v>73</v>
      </c>
      <c r="F48" s="125" t="s">
        <v>79</v>
      </c>
      <c r="G48" s="125" t="s">
        <v>73</v>
      </c>
      <c r="H48" s="166" t="s">
        <v>218</v>
      </c>
      <c r="I48" s="125" t="s">
        <v>73</v>
      </c>
      <c r="J48" s="125" t="s">
        <v>73</v>
      </c>
      <c r="K48" s="125" t="s">
        <v>73</v>
      </c>
      <c r="L48" s="183" t="s">
        <v>73</v>
      </c>
      <c r="M48" s="125" t="s">
        <v>79</v>
      </c>
    </row>
    <row r="49" spans="1:13" ht="15" customHeight="1" x14ac:dyDescent="0.2">
      <c r="A49" s="113" t="s">
        <v>131</v>
      </c>
      <c r="B49" s="115" t="s">
        <v>132</v>
      </c>
      <c r="C49" s="125" t="s">
        <v>72</v>
      </c>
      <c r="D49" s="125" t="s">
        <v>72</v>
      </c>
      <c r="E49" s="125" t="s">
        <v>72</v>
      </c>
      <c r="F49" s="125" t="s">
        <v>72</v>
      </c>
      <c r="G49" s="125" t="s">
        <v>72</v>
      </c>
      <c r="H49" s="125" t="s">
        <v>72</v>
      </c>
      <c r="I49" s="125" t="s">
        <v>72</v>
      </c>
      <c r="J49" s="125" t="s">
        <v>72</v>
      </c>
      <c r="K49" s="125" t="s">
        <v>73</v>
      </c>
      <c r="L49" s="183" t="s">
        <v>73</v>
      </c>
      <c r="M49" s="125" t="s">
        <v>72</v>
      </c>
    </row>
    <row r="50" spans="1:13" ht="15" customHeight="1" x14ac:dyDescent="0.2">
      <c r="A50" s="113" t="s">
        <v>131</v>
      </c>
      <c r="B50" s="115" t="s">
        <v>52</v>
      </c>
      <c r="C50" s="125" t="s">
        <v>72</v>
      </c>
      <c r="D50" s="125" t="s">
        <v>72</v>
      </c>
      <c r="E50" s="125" t="s">
        <v>72</v>
      </c>
      <c r="F50" s="125" t="s">
        <v>72</v>
      </c>
      <c r="G50" s="125" t="s">
        <v>72</v>
      </c>
      <c r="H50" s="125" t="s">
        <v>72</v>
      </c>
      <c r="I50" s="125" t="s">
        <v>72</v>
      </c>
      <c r="J50" s="125" t="s">
        <v>72</v>
      </c>
      <c r="K50" s="125" t="s">
        <v>72</v>
      </c>
      <c r="L50" s="183" t="s">
        <v>72</v>
      </c>
      <c r="M50" s="125" t="s">
        <v>72</v>
      </c>
    </row>
    <row r="51" spans="1:13" ht="15" customHeight="1" x14ac:dyDescent="0.2">
      <c r="A51" s="113" t="s">
        <v>131</v>
      </c>
      <c r="B51" s="121" t="s">
        <v>53</v>
      </c>
      <c r="C51" s="125" t="s">
        <v>79</v>
      </c>
      <c r="D51" s="125" t="s">
        <v>79</v>
      </c>
      <c r="E51" s="125" t="s">
        <v>79</v>
      </c>
      <c r="F51" s="125" t="s">
        <v>79</v>
      </c>
      <c r="G51" s="125" t="s">
        <v>79</v>
      </c>
      <c r="H51" s="125" t="s">
        <v>79</v>
      </c>
      <c r="I51" s="125" t="s">
        <v>79</v>
      </c>
      <c r="J51" s="125" t="s">
        <v>79</v>
      </c>
      <c r="K51" s="125" t="s">
        <v>79</v>
      </c>
      <c r="L51" s="183" t="s">
        <v>73</v>
      </c>
      <c r="M51" s="125" t="s">
        <v>79</v>
      </c>
    </row>
    <row r="52" spans="1:13" ht="15" customHeight="1" x14ac:dyDescent="0.2">
      <c r="A52" s="113" t="s">
        <v>131</v>
      </c>
      <c r="B52" s="115" t="s">
        <v>184</v>
      </c>
      <c r="C52" s="125" t="s">
        <v>72</v>
      </c>
      <c r="D52" s="125" t="s">
        <v>72</v>
      </c>
      <c r="E52" s="125" t="s">
        <v>72</v>
      </c>
      <c r="F52" s="125" t="s">
        <v>72</v>
      </c>
      <c r="G52" s="125" t="s">
        <v>73</v>
      </c>
      <c r="H52" s="125" t="s">
        <v>72</v>
      </c>
      <c r="I52" s="125" t="s">
        <v>72</v>
      </c>
      <c r="J52" s="125" t="s">
        <v>72</v>
      </c>
      <c r="K52" s="125" t="s">
        <v>72</v>
      </c>
      <c r="L52" s="183" t="s">
        <v>72</v>
      </c>
      <c r="M52" s="125" t="s">
        <v>72</v>
      </c>
    </row>
    <row r="53" spans="1:13" ht="15" customHeight="1" x14ac:dyDescent="0.2">
      <c r="A53" s="113" t="s">
        <v>131</v>
      </c>
      <c r="B53" s="121" t="s">
        <v>54</v>
      </c>
      <c r="C53" s="125" t="s">
        <v>79</v>
      </c>
      <c r="D53" s="125" t="s">
        <v>79</v>
      </c>
      <c r="E53" s="125" t="s">
        <v>79</v>
      </c>
      <c r="F53" s="125" t="s">
        <v>79</v>
      </c>
      <c r="G53" s="125" t="s">
        <v>79</v>
      </c>
      <c r="H53" s="125" t="s">
        <v>79</v>
      </c>
      <c r="I53" s="125" t="s">
        <v>73</v>
      </c>
      <c r="J53" s="125" t="s">
        <v>73</v>
      </c>
      <c r="K53" s="125" t="s">
        <v>73</v>
      </c>
      <c r="L53" s="183" t="s">
        <v>73</v>
      </c>
      <c r="M53" s="125" t="s">
        <v>73</v>
      </c>
    </row>
    <row r="54" spans="1:13" ht="15" customHeight="1" x14ac:dyDescent="0.2">
      <c r="A54" s="113" t="s">
        <v>131</v>
      </c>
      <c r="B54" s="115" t="s">
        <v>182</v>
      </c>
      <c r="C54" s="125" t="s">
        <v>72</v>
      </c>
      <c r="D54" s="125" t="s">
        <v>72</v>
      </c>
      <c r="E54" s="125" t="s">
        <v>72</v>
      </c>
      <c r="F54" s="125" t="s">
        <v>72</v>
      </c>
      <c r="G54" s="125" t="s">
        <v>72</v>
      </c>
      <c r="H54" s="125" t="s">
        <v>72</v>
      </c>
      <c r="I54" s="125" t="s">
        <v>72</v>
      </c>
      <c r="J54" s="125" t="s">
        <v>72</v>
      </c>
      <c r="K54" s="125" t="s">
        <v>72</v>
      </c>
      <c r="L54" s="183" t="s">
        <v>73</v>
      </c>
      <c r="M54" s="125" t="s">
        <v>72</v>
      </c>
    </row>
    <row r="55" spans="1:13" ht="15" customHeight="1" x14ac:dyDescent="0.2">
      <c r="A55" s="114" t="s">
        <v>67</v>
      </c>
      <c r="B55" s="121" t="s">
        <v>198</v>
      </c>
      <c r="C55" s="125" t="s">
        <v>72</v>
      </c>
      <c r="D55" s="125" t="s">
        <v>79</v>
      </c>
      <c r="E55" s="125" t="s">
        <v>79</v>
      </c>
      <c r="F55" s="125" t="s">
        <v>73</v>
      </c>
      <c r="G55" s="125" t="s">
        <v>73</v>
      </c>
      <c r="H55" s="125" t="s">
        <v>79</v>
      </c>
      <c r="I55" s="125" t="s">
        <v>72</v>
      </c>
      <c r="J55" s="125" t="s">
        <v>73</v>
      </c>
      <c r="K55" s="125" t="s">
        <v>72</v>
      </c>
      <c r="L55" s="183" t="s">
        <v>73</v>
      </c>
      <c r="M55" s="115" t="s">
        <v>73</v>
      </c>
    </row>
    <row r="56" spans="1:13" ht="15" customHeight="1" x14ac:dyDescent="0.2">
      <c r="A56" s="113" t="s">
        <v>67</v>
      </c>
      <c r="B56" s="121" t="s">
        <v>55</v>
      </c>
      <c r="C56" s="125" t="s">
        <v>72</v>
      </c>
      <c r="D56" s="125" t="s">
        <v>79</v>
      </c>
      <c r="E56" s="125" t="s">
        <v>72</v>
      </c>
      <c r="F56" s="125" t="s">
        <v>72</v>
      </c>
      <c r="G56" s="125" t="s">
        <v>72</v>
      </c>
      <c r="H56" s="125" t="s">
        <v>72</v>
      </c>
      <c r="I56" s="125" t="s">
        <v>72</v>
      </c>
      <c r="J56" s="125" t="s">
        <v>72</v>
      </c>
      <c r="K56" s="125" t="s">
        <v>72</v>
      </c>
      <c r="L56" s="183" t="s">
        <v>73</v>
      </c>
      <c r="M56" s="121" t="s">
        <v>72</v>
      </c>
    </row>
    <row r="57" spans="1:13" ht="15" customHeight="1" x14ac:dyDescent="0.2">
      <c r="A57" s="113" t="s">
        <v>67</v>
      </c>
      <c r="B57" s="121" t="s">
        <v>56</v>
      </c>
      <c r="C57" s="125" t="s">
        <v>79</v>
      </c>
      <c r="D57" s="125" t="s">
        <v>79</v>
      </c>
      <c r="E57" s="125" t="s">
        <v>73</v>
      </c>
      <c r="F57" s="125" t="s">
        <v>79</v>
      </c>
      <c r="G57" s="125" t="s">
        <v>79</v>
      </c>
      <c r="H57" s="125" t="s">
        <v>79</v>
      </c>
      <c r="I57" s="125" t="s">
        <v>79</v>
      </c>
      <c r="J57" s="125" t="s">
        <v>79</v>
      </c>
      <c r="K57" s="125" t="s">
        <v>79</v>
      </c>
      <c r="L57" s="183" t="s">
        <v>79</v>
      </c>
      <c r="M57" s="121" t="s">
        <v>79</v>
      </c>
    </row>
    <row r="58" spans="1:13" ht="15" customHeight="1" x14ac:dyDescent="0.2">
      <c r="A58" s="113" t="s">
        <v>67</v>
      </c>
      <c r="B58" s="121" t="s">
        <v>57</v>
      </c>
      <c r="C58" s="125" t="s">
        <v>73</v>
      </c>
      <c r="D58" s="125" t="s">
        <v>79</v>
      </c>
      <c r="E58" s="125" t="s">
        <v>79</v>
      </c>
      <c r="F58" s="125" t="s">
        <v>79</v>
      </c>
      <c r="G58" s="125" t="s">
        <v>79</v>
      </c>
      <c r="H58" s="125" t="s">
        <v>73</v>
      </c>
      <c r="I58" s="125" t="s">
        <v>79</v>
      </c>
      <c r="J58" s="125" t="s">
        <v>79</v>
      </c>
      <c r="K58" s="125" t="s">
        <v>79</v>
      </c>
      <c r="L58" s="183" t="s">
        <v>79</v>
      </c>
      <c r="M58" s="121" t="s">
        <v>73</v>
      </c>
    </row>
    <row r="59" spans="1:13" ht="15" customHeight="1" x14ac:dyDescent="0.2">
      <c r="A59" s="113" t="s">
        <v>67</v>
      </c>
      <c r="B59" s="121" t="s">
        <v>58</v>
      </c>
      <c r="C59" s="125" t="s">
        <v>79</v>
      </c>
      <c r="D59" s="125" t="s">
        <v>79</v>
      </c>
      <c r="E59" s="125" t="s">
        <v>79</v>
      </c>
      <c r="F59" s="125" t="s">
        <v>79</v>
      </c>
      <c r="G59" s="125" t="s">
        <v>79</v>
      </c>
      <c r="H59" s="125" t="s">
        <v>79</v>
      </c>
      <c r="I59" s="125" t="s">
        <v>79</v>
      </c>
      <c r="J59" s="125" t="s">
        <v>79</v>
      </c>
      <c r="K59" s="125" t="s">
        <v>79</v>
      </c>
      <c r="L59" s="183" t="s">
        <v>168</v>
      </c>
      <c r="M59" s="121" t="s">
        <v>72</v>
      </c>
    </row>
    <row r="60" spans="1:13" ht="15" customHeight="1" x14ac:dyDescent="0.2">
      <c r="A60" s="113" t="s">
        <v>67</v>
      </c>
      <c r="B60" s="121" t="s">
        <v>59</v>
      </c>
      <c r="C60" s="125" t="s">
        <v>79</v>
      </c>
      <c r="D60" s="125" t="s">
        <v>79</v>
      </c>
      <c r="E60" s="125" t="s">
        <v>79</v>
      </c>
      <c r="F60" s="125" t="s">
        <v>79</v>
      </c>
      <c r="G60" s="125" t="s">
        <v>79</v>
      </c>
      <c r="H60" s="125" t="s">
        <v>79</v>
      </c>
      <c r="I60" s="125" t="s">
        <v>79</v>
      </c>
      <c r="J60" s="125" t="s">
        <v>79</v>
      </c>
      <c r="K60" s="125" t="s">
        <v>79</v>
      </c>
      <c r="L60" s="183" t="s">
        <v>168</v>
      </c>
      <c r="M60" s="121" t="s">
        <v>73</v>
      </c>
    </row>
    <row r="61" spans="1:13" ht="15" customHeight="1" x14ac:dyDescent="0.2">
      <c r="A61" s="113" t="s">
        <v>67</v>
      </c>
      <c r="B61" s="121" t="s">
        <v>60</v>
      </c>
      <c r="C61" s="125" t="s">
        <v>79</v>
      </c>
      <c r="D61" s="125" t="s">
        <v>72</v>
      </c>
      <c r="E61" s="125" t="s">
        <v>79</v>
      </c>
      <c r="F61" s="125" t="s">
        <v>73</v>
      </c>
      <c r="G61" s="125" t="s">
        <v>79</v>
      </c>
      <c r="H61" s="125" t="s">
        <v>79</v>
      </c>
      <c r="I61" s="125" t="s">
        <v>73</v>
      </c>
      <c r="J61" s="125" t="s">
        <v>73</v>
      </c>
      <c r="K61" s="125" t="s">
        <v>73</v>
      </c>
      <c r="L61" s="183" t="s">
        <v>168</v>
      </c>
      <c r="M61" s="121" t="s">
        <v>73</v>
      </c>
    </row>
    <row r="62" spans="1:13" ht="15" customHeight="1" x14ac:dyDescent="0.2">
      <c r="A62" s="113" t="s">
        <v>67</v>
      </c>
      <c r="B62" s="121" t="s">
        <v>61</v>
      </c>
      <c r="C62" s="125" t="s">
        <v>79</v>
      </c>
      <c r="D62" s="125" t="s">
        <v>79</v>
      </c>
      <c r="E62" s="125" t="s">
        <v>79</v>
      </c>
      <c r="F62" s="125" t="s">
        <v>79</v>
      </c>
      <c r="G62" s="125" t="s">
        <v>79</v>
      </c>
      <c r="H62" s="125" t="s">
        <v>79</v>
      </c>
      <c r="I62" s="125" t="s">
        <v>79</v>
      </c>
      <c r="J62" s="125" t="s">
        <v>79</v>
      </c>
      <c r="K62" s="125" t="s">
        <v>73</v>
      </c>
      <c r="L62" s="183" t="s">
        <v>168</v>
      </c>
      <c r="M62" s="125" t="s">
        <v>79</v>
      </c>
    </row>
    <row r="63" spans="1:13" ht="15" customHeight="1" x14ac:dyDescent="0.2">
      <c r="A63" s="113" t="s">
        <v>67</v>
      </c>
      <c r="B63" s="121" t="s">
        <v>62</v>
      </c>
      <c r="C63" s="125" t="s">
        <v>79</v>
      </c>
      <c r="D63" s="125" t="s">
        <v>79</v>
      </c>
      <c r="E63" s="125" t="s">
        <v>79</v>
      </c>
      <c r="F63" s="125" t="s">
        <v>73</v>
      </c>
      <c r="G63" s="125" t="s">
        <v>79</v>
      </c>
      <c r="H63" s="125" t="s">
        <v>79</v>
      </c>
      <c r="I63" s="125" t="s">
        <v>79</v>
      </c>
      <c r="J63" s="125" t="s">
        <v>79</v>
      </c>
      <c r="K63" s="125" t="s">
        <v>79</v>
      </c>
      <c r="L63" s="183" t="s">
        <v>79</v>
      </c>
      <c r="M63" s="121" t="s">
        <v>79</v>
      </c>
    </row>
    <row r="64" spans="1:13" ht="15" customHeight="1" x14ac:dyDescent="0.2">
      <c r="A64" s="113" t="s">
        <v>67</v>
      </c>
      <c r="B64" s="121" t="s">
        <v>63</v>
      </c>
      <c r="C64" s="125" t="s">
        <v>79</v>
      </c>
      <c r="D64" s="125" t="s">
        <v>79</v>
      </c>
      <c r="E64" s="125" t="s">
        <v>79</v>
      </c>
      <c r="F64" s="125" t="s">
        <v>79</v>
      </c>
      <c r="G64" s="125" t="s">
        <v>79</v>
      </c>
      <c r="H64" s="125" t="s">
        <v>79</v>
      </c>
      <c r="I64" s="125" t="s">
        <v>79</v>
      </c>
      <c r="J64" s="125" t="s">
        <v>79</v>
      </c>
      <c r="K64" s="125" t="s">
        <v>79</v>
      </c>
      <c r="L64" s="183" t="s">
        <v>79</v>
      </c>
      <c r="M64" s="121" t="s">
        <v>79</v>
      </c>
    </row>
    <row r="65" spans="1:14" ht="15" customHeight="1" x14ac:dyDescent="0.2">
      <c r="A65" s="111" t="s">
        <v>67</v>
      </c>
      <c r="B65" s="115" t="s">
        <v>183</v>
      </c>
      <c r="C65" s="125" t="s">
        <v>72</v>
      </c>
      <c r="D65" s="125" t="s">
        <v>72</v>
      </c>
      <c r="E65" s="125" t="s">
        <v>72</v>
      </c>
      <c r="F65" s="125" t="s">
        <v>72</v>
      </c>
      <c r="G65" s="125" t="s">
        <v>72</v>
      </c>
      <c r="H65" s="125" t="s">
        <v>72</v>
      </c>
      <c r="I65" s="125" t="s">
        <v>72</v>
      </c>
      <c r="J65" s="125" t="s">
        <v>73</v>
      </c>
      <c r="K65" s="125" t="s">
        <v>72</v>
      </c>
      <c r="L65" s="183" t="s">
        <v>72</v>
      </c>
      <c r="M65" s="115" t="s">
        <v>72</v>
      </c>
    </row>
    <row r="66" spans="1:14" ht="17.25" customHeight="1" x14ac:dyDescent="0.2">
      <c r="A66" s="158" t="s">
        <v>75</v>
      </c>
      <c r="B66" s="35"/>
      <c r="C66" s="35"/>
      <c r="D66" s="35"/>
      <c r="E66" s="35"/>
      <c r="F66" s="35"/>
      <c r="G66" s="35"/>
      <c r="H66" s="35"/>
      <c r="I66" s="35"/>
      <c r="J66" s="35"/>
      <c r="K66" s="35"/>
      <c r="L66" s="35"/>
      <c r="M66" s="161"/>
    </row>
    <row r="67" spans="1:14" s="203" customFormat="1" ht="12" customHeight="1" x14ac:dyDescent="0.2">
      <c r="A67" s="229" t="s">
        <v>239</v>
      </c>
      <c r="B67" s="227"/>
      <c r="C67" s="227"/>
      <c r="D67" s="227"/>
      <c r="E67" s="227"/>
      <c r="F67" s="227"/>
      <c r="G67" s="227"/>
      <c r="H67" s="227"/>
      <c r="I67" s="227"/>
      <c r="J67" s="227"/>
      <c r="K67" s="227"/>
      <c r="L67" s="227"/>
      <c r="M67" s="247"/>
    </row>
    <row r="68" spans="1:14" s="203" customFormat="1" ht="12" customHeight="1" x14ac:dyDescent="0.2">
      <c r="A68" s="229" t="s">
        <v>240</v>
      </c>
      <c r="B68" s="227"/>
      <c r="C68" s="227"/>
      <c r="D68" s="227"/>
      <c r="E68" s="227"/>
      <c r="F68" s="227"/>
      <c r="G68" s="227"/>
      <c r="H68" s="227"/>
      <c r="I68" s="227"/>
      <c r="J68" s="227"/>
      <c r="K68" s="227"/>
      <c r="L68" s="227"/>
      <c r="M68" s="247"/>
    </row>
    <row r="69" spans="1:14" s="203" customFormat="1" ht="12" customHeight="1" x14ac:dyDescent="0.2">
      <c r="A69" s="229" t="s">
        <v>186</v>
      </c>
      <c r="B69" s="227"/>
      <c r="C69" s="227"/>
      <c r="D69" s="227"/>
      <c r="E69" s="227"/>
      <c r="F69" s="227"/>
      <c r="G69" s="227"/>
      <c r="H69" s="227"/>
      <c r="I69" s="227"/>
      <c r="J69" s="227"/>
      <c r="K69" s="227"/>
      <c r="L69" s="227"/>
      <c r="M69" s="247"/>
    </row>
    <row r="70" spans="1:14" s="203" customFormat="1" ht="12" customHeight="1" x14ac:dyDescent="0.2">
      <c r="A70" s="229" t="s">
        <v>215</v>
      </c>
      <c r="B70" s="227"/>
      <c r="C70" s="227"/>
      <c r="D70" s="227"/>
      <c r="E70" s="227"/>
      <c r="F70" s="227"/>
      <c r="G70" s="227"/>
      <c r="H70" s="227"/>
      <c r="I70" s="227"/>
      <c r="J70" s="227"/>
      <c r="K70" s="227"/>
      <c r="L70" s="227"/>
      <c r="M70" s="247"/>
    </row>
    <row r="71" spans="1:14" s="203" customFormat="1" ht="12" customHeight="1" x14ac:dyDescent="0.2">
      <c r="A71" s="229" t="s">
        <v>219</v>
      </c>
      <c r="B71" s="227"/>
      <c r="C71" s="227"/>
      <c r="D71" s="227"/>
      <c r="E71" s="227"/>
      <c r="F71" s="227"/>
      <c r="G71" s="227"/>
      <c r="H71" s="227"/>
      <c r="I71" s="227"/>
      <c r="J71" s="227"/>
      <c r="K71" s="227"/>
      <c r="L71" s="227"/>
      <c r="M71" s="247"/>
    </row>
    <row r="72" spans="1:14" s="203" customFormat="1" ht="12" customHeight="1" x14ac:dyDescent="0.2">
      <c r="A72" s="229" t="s">
        <v>232</v>
      </c>
      <c r="B72" s="227"/>
      <c r="C72" s="227"/>
      <c r="D72" s="227"/>
      <c r="E72" s="227"/>
      <c r="F72" s="227"/>
      <c r="G72" s="227"/>
      <c r="H72" s="227"/>
      <c r="I72" s="227"/>
      <c r="J72" s="227"/>
      <c r="K72" s="227"/>
      <c r="L72" s="227"/>
      <c r="M72" s="247"/>
    </row>
    <row r="73" spans="1:14" s="203" customFormat="1" ht="12" customHeight="1" x14ac:dyDescent="0.2">
      <c r="A73" s="229" t="s">
        <v>236</v>
      </c>
      <c r="B73" s="227"/>
      <c r="C73" s="227"/>
      <c r="D73" s="227"/>
      <c r="E73" s="227"/>
      <c r="F73" s="227"/>
      <c r="G73" s="227"/>
      <c r="H73" s="227"/>
      <c r="I73" s="227"/>
      <c r="J73" s="227"/>
      <c r="K73" s="227"/>
      <c r="L73" s="227"/>
      <c r="M73" s="247"/>
    </row>
    <row r="74" spans="1:14" s="203" customFormat="1" ht="12" customHeight="1" x14ac:dyDescent="0.2">
      <c r="A74" s="268" t="s">
        <v>237</v>
      </c>
      <c r="B74" s="268"/>
      <c r="C74" s="268"/>
      <c r="D74" s="268"/>
      <c r="E74" s="268"/>
      <c r="F74" s="268"/>
      <c r="G74" s="268"/>
      <c r="H74" s="268"/>
      <c r="I74" s="268"/>
      <c r="J74" s="268"/>
      <c r="K74" s="268"/>
      <c r="L74" s="268"/>
      <c r="M74" s="268"/>
      <c r="N74" s="63"/>
    </row>
    <row r="75" spans="1:14" s="203" customFormat="1" ht="12" customHeight="1" x14ac:dyDescent="0.2">
      <c r="A75" s="229" t="s">
        <v>238</v>
      </c>
      <c r="B75" s="227"/>
      <c r="C75" s="227"/>
      <c r="D75" s="227"/>
      <c r="E75" s="227"/>
      <c r="F75" s="227"/>
      <c r="G75" s="227"/>
      <c r="H75" s="227"/>
      <c r="I75" s="227"/>
      <c r="J75" s="227"/>
      <c r="K75" s="227"/>
      <c r="L75" s="227"/>
      <c r="M75" s="247"/>
    </row>
    <row r="76" spans="1:14" s="203" customFormat="1" ht="12" customHeight="1" x14ac:dyDescent="0.2">
      <c r="A76" s="248" t="s">
        <v>243</v>
      </c>
      <c r="B76" s="227"/>
      <c r="C76" s="227"/>
      <c r="D76" s="227"/>
      <c r="E76" s="227"/>
      <c r="F76" s="227"/>
      <c r="G76" s="227"/>
      <c r="H76" s="227"/>
      <c r="I76" s="227"/>
      <c r="J76" s="227"/>
      <c r="K76" s="227"/>
      <c r="L76" s="227"/>
      <c r="M76" s="247"/>
    </row>
    <row r="77" spans="1:14" s="203" customFormat="1" ht="12" customHeight="1" x14ac:dyDescent="0.2">
      <c r="A77" s="249" t="s">
        <v>77</v>
      </c>
      <c r="B77" s="227"/>
      <c r="C77" s="227"/>
      <c r="D77" s="227"/>
      <c r="E77" s="227"/>
      <c r="F77" s="227"/>
      <c r="G77" s="227"/>
      <c r="H77" s="227"/>
      <c r="I77" s="227"/>
      <c r="J77" s="227"/>
      <c r="K77" s="227"/>
      <c r="L77" s="227"/>
      <c r="M77" s="247"/>
    </row>
    <row r="78" spans="1:14" ht="12" customHeight="1" x14ac:dyDescent="0.2">
      <c r="A78" s="222" t="s">
        <v>220</v>
      </c>
      <c r="B78" s="224"/>
      <c r="C78" s="224"/>
      <c r="D78" s="224"/>
      <c r="E78" s="224"/>
      <c r="F78" s="224"/>
      <c r="G78" s="224"/>
      <c r="H78" s="224"/>
      <c r="I78" s="224"/>
      <c r="J78" s="224"/>
      <c r="K78" s="224"/>
      <c r="L78" s="224"/>
      <c r="M78" s="250"/>
    </row>
    <row r="79" spans="1:14" ht="12" customHeight="1" x14ac:dyDescent="0.2">
      <c r="A79" s="222" t="s">
        <v>204</v>
      </c>
      <c r="B79" s="224"/>
      <c r="C79" s="224"/>
      <c r="D79" s="224"/>
      <c r="E79" s="224"/>
      <c r="F79" s="224"/>
      <c r="G79" s="224"/>
      <c r="H79" s="224"/>
      <c r="I79" s="224"/>
      <c r="J79" s="224"/>
      <c r="K79" s="224"/>
      <c r="L79" s="224"/>
      <c r="M79" s="250"/>
    </row>
    <row r="80" spans="1:14" s="244" customFormat="1" ht="15" customHeight="1" x14ac:dyDescent="0.2">
      <c r="A80" s="242" t="s">
        <v>103</v>
      </c>
      <c r="B80" s="242"/>
      <c r="C80" s="242"/>
      <c r="D80" s="242"/>
      <c r="E80" s="242"/>
      <c r="F80" s="242"/>
      <c r="G80" s="242"/>
      <c r="H80" s="242"/>
      <c r="I80" s="242"/>
      <c r="J80" s="242"/>
      <c r="K80" s="242"/>
      <c r="L80" s="242"/>
      <c r="M80" s="243"/>
    </row>
  </sheetData>
  <mergeCells count="1">
    <mergeCell ref="A74:M74"/>
  </mergeCells>
  <conditionalFormatting sqref="A77 B5:B65 A66:A69 A4:M4">
    <cfRule type="containsText" dxfId="101" priority="27" operator="containsText" text="0">
      <formula>NOT(ISERROR(SEARCH("0",A4)))</formula>
    </cfRule>
  </conditionalFormatting>
  <conditionalFormatting sqref="B4 K4:M4">
    <cfRule type="cellIs" dxfId="100" priority="25" operator="between">
      <formula>1</formula>
      <formula>4</formula>
    </cfRule>
    <cfRule type="cellIs" dxfId="99" priority="26" operator="between">
      <formula>1</formula>
      <formula>4</formula>
    </cfRule>
  </conditionalFormatting>
  <conditionalFormatting sqref="C4:F4">
    <cfRule type="cellIs" dxfId="98" priority="23" operator="between">
      <formula>1</formula>
      <formula>4</formula>
    </cfRule>
    <cfRule type="cellIs" dxfId="97" priority="24" operator="between">
      <formula>1</formula>
      <formula>4</formula>
    </cfRule>
  </conditionalFormatting>
  <conditionalFormatting sqref="F4">
    <cfRule type="cellIs" dxfId="96" priority="21" operator="between">
      <formula>1</formula>
      <formula>4</formula>
    </cfRule>
    <cfRule type="cellIs" dxfId="95" priority="22" operator="between">
      <formula>1</formula>
      <formula>4</formula>
    </cfRule>
  </conditionalFormatting>
  <conditionalFormatting sqref="G4:J4">
    <cfRule type="cellIs" dxfId="94" priority="15" operator="between">
      <formula>1</formula>
      <formula>4</formula>
    </cfRule>
    <cfRule type="cellIs" dxfId="93" priority="16" operator="between">
      <formula>1</formula>
      <formula>4</formula>
    </cfRule>
  </conditionalFormatting>
  <conditionalFormatting sqref="G4:J4">
    <cfRule type="cellIs" dxfId="92" priority="17" operator="between">
      <formula>1</formula>
      <formula>4</formula>
    </cfRule>
    <cfRule type="cellIs" dxfId="91" priority="18" operator="between">
      <formula>1</formula>
      <formula>4</formula>
    </cfRule>
  </conditionalFormatting>
  <conditionalFormatting sqref="L4">
    <cfRule type="cellIs" dxfId="90" priority="13" operator="between">
      <formula>1</formula>
      <formula>4</formula>
    </cfRule>
    <cfRule type="cellIs" dxfId="89" priority="14" operator="between">
      <formula>1</formula>
      <formula>4</formula>
    </cfRule>
  </conditionalFormatting>
  <conditionalFormatting sqref="A4">
    <cfRule type="cellIs" dxfId="88" priority="10" operator="between">
      <formula>1</formula>
      <formula>4</formula>
    </cfRule>
    <cfRule type="cellIs" dxfId="87" priority="11" operator="between">
      <formula>1</formula>
      <formula>4</formula>
    </cfRule>
  </conditionalFormatting>
  <conditionalFormatting sqref="A73 A75">
    <cfRule type="containsText" dxfId="86" priority="5" operator="containsText" text="0">
      <formula>NOT(ISERROR(SEARCH("0",A73)))</formula>
    </cfRule>
  </conditionalFormatting>
  <conditionalFormatting sqref="M56:M58 M63:M65 M35">
    <cfRule type="containsText" dxfId="85" priority="2" operator="containsText" text="0">
      <formula>NOT(ISERROR(SEARCH("0",M35)))</formula>
    </cfRule>
  </conditionalFormatting>
  <conditionalFormatting sqref="M55 M59:M61 M20:M22 M29 M24:M26">
    <cfRule type="containsText" dxfId="84" priority="1" operator="containsText" text="0">
      <formula>NOT(ISERROR(SEARCH("0",M20)))</formula>
    </cfRule>
  </conditionalFormatting>
  <dataValidations count="1">
    <dataValidation allowBlank="1" showErrorMessage="1" sqref="B19:B20 B22 B56:B64 M20 M56:M61 M29 M63:M64" xr:uid="{D7FE33B3-EAA4-44AA-B995-97BBE2DFEA28}"/>
  </dataValidations>
  <hyperlinks>
    <hyperlink ref="A2" location="'Table of contents'!A1" display="Back to the Table of contents" xr:uid="{C7B7FE7C-ACA6-41EF-8F7C-43A439A42E91}"/>
    <hyperlink ref="A76" r:id="rId1" display="For additional context and information regarding data on scopes of practice, please refer to Health Workforce Scopes of Practice, 2021 — Methodology Notes on CIHI's website (cihi.ca). " xr:uid="{0F22D995-93A3-4FAB-A10A-946456443E58}"/>
  </hyperlinks>
  <pageMargins left="0.7" right="0.7" top="0.75" bottom="0.75" header="0.3" footer="0.3"/>
  <pageSetup scale="60" fitToHeight="0" orientation="landscape" r:id="rId2"/>
  <headerFooter>
    <oddFooter>&amp;L&amp;L&amp;"Arial"&amp;9© 2022 CIHI&amp;R&amp;R&amp;"Arial"&amp;9&amp;P</oddFooter>
  </headerFooter>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066EE-1819-46DB-935F-74A4C96BBB0E}">
  <sheetPr>
    <pageSetUpPr fitToPage="1"/>
  </sheetPr>
  <dimension ref="A1:M80"/>
  <sheetViews>
    <sheetView showGridLines="0" zoomScaleNormal="100" zoomScaleSheetLayoutView="100" workbookViewId="0">
      <pane ySplit="4" topLeftCell="A5" activePane="bottomLeft" state="frozen"/>
      <selection activeCell="D75" sqref="D75"/>
      <selection pane="bottomLeft"/>
    </sheetView>
  </sheetViews>
  <sheetFormatPr defaultColWidth="0" defaultRowHeight="32.25" customHeight="1" zeroHeight="1" x14ac:dyDescent="0.2"/>
  <cols>
    <col min="1" max="1" width="32.25" customWidth="1"/>
    <col min="2" max="2" width="49.625" customWidth="1"/>
    <col min="3" max="6" width="15.625" customWidth="1"/>
    <col min="7" max="13" width="0" hidden="1" customWidth="1"/>
    <col min="14" max="16384" width="8.125" hidden="1"/>
  </cols>
  <sheetData>
    <row r="1" spans="1:6" ht="15" hidden="1" customHeight="1" x14ac:dyDescent="0.25">
      <c r="A1" s="213" t="s">
        <v>257</v>
      </c>
      <c r="B1" s="165"/>
      <c r="C1" s="165"/>
      <c r="D1" s="165"/>
      <c r="E1" s="165"/>
      <c r="F1" s="165"/>
    </row>
    <row r="2" spans="1:6" ht="24" customHeight="1" x14ac:dyDescent="0.2">
      <c r="A2" s="62" t="s">
        <v>153</v>
      </c>
      <c r="B2" s="35"/>
      <c r="C2" s="35"/>
      <c r="D2" s="35"/>
      <c r="E2" s="35"/>
      <c r="F2" s="35"/>
    </row>
    <row r="3" spans="1:6" ht="20.45" customHeight="1" x14ac:dyDescent="0.2">
      <c r="A3" s="123" t="s">
        <v>261</v>
      </c>
      <c r="B3" s="35"/>
      <c r="C3" s="35"/>
      <c r="D3" s="35"/>
      <c r="E3" s="35"/>
      <c r="F3" s="35"/>
    </row>
    <row r="4" spans="1:6" ht="15" customHeight="1" x14ac:dyDescent="0.2">
      <c r="A4" s="176" t="s">
        <v>70</v>
      </c>
      <c r="B4" s="177" t="s">
        <v>71</v>
      </c>
      <c r="C4" s="177" t="s">
        <v>146</v>
      </c>
      <c r="D4" s="177" t="s">
        <v>221</v>
      </c>
      <c r="E4" s="176" t="s">
        <v>144</v>
      </c>
      <c r="F4" s="176" t="s">
        <v>143</v>
      </c>
    </row>
    <row r="5" spans="1:6" ht="32.25" customHeight="1" x14ac:dyDescent="0.2">
      <c r="A5" s="118" t="s">
        <v>136</v>
      </c>
      <c r="B5" s="115" t="s">
        <v>142</v>
      </c>
      <c r="C5" s="125" t="s">
        <v>72</v>
      </c>
      <c r="D5" s="125" t="s">
        <v>72</v>
      </c>
      <c r="E5" s="125" t="s">
        <v>72</v>
      </c>
      <c r="F5" s="125" t="s">
        <v>72</v>
      </c>
    </row>
    <row r="6" spans="1:6" ht="15" customHeight="1" x14ac:dyDescent="0.2">
      <c r="A6" s="117" t="s">
        <v>136</v>
      </c>
      <c r="B6" s="115" t="s">
        <v>5</v>
      </c>
      <c r="C6" s="125" t="s">
        <v>72</v>
      </c>
      <c r="D6" s="125" t="s">
        <v>72</v>
      </c>
      <c r="E6" s="125" t="s">
        <v>72</v>
      </c>
      <c r="F6" s="125" t="s">
        <v>72</v>
      </c>
    </row>
    <row r="7" spans="1:6" ht="15" customHeight="1" x14ac:dyDescent="0.2">
      <c r="A7" s="117" t="s">
        <v>136</v>
      </c>
      <c r="B7" s="115" t="s">
        <v>141</v>
      </c>
      <c r="C7" s="125" t="s">
        <v>72</v>
      </c>
      <c r="D7" s="125" t="s">
        <v>72</v>
      </c>
      <c r="E7" s="125" t="s">
        <v>72</v>
      </c>
      <c r="F7" s="125" t="s">
        <v>72</v>
      </c>
    </row>
    <row r="8" spans="1:6" ht="15" customHeight="1" x14ac:dyDescent="0.2">
      <c r="A8" s="117" t="s">
        <v>136</v>
      </c>
      <c r="B8" s="115" t="s">
        <v>10</v>
      </c>
      <c r="C8" s="125" t="s">
        <v>72</v>
      </c>
      <c r="D8" s="125" t="s">
        <v>72</v>
      </c>
      <c r="E8" s="125" t="s">
        <v>72</v>
      </c>
      <c r="F8" s="125" t="s">
        <v>72</v>
      </c>
    </row>
    <row r="9" spans="1:6" ht="15" customHeight="1" x14ac:dyDescent="0.2">
      <c r="A9" s="117" t="s">
        <v>136</v>
      </c>
      <c r="B9" s="121" t="s">
        <v>140</v>
      </c>
      <c r="C9" s="125" t="s">
        <v>72</v>
      </c>
      <c r="D9" s="125" t="s">
        <v>72</v>
      </c>
      <c r="E9" s="125" t="s">
        <v>72</v>
      </c>
      <c r="F9" s="125" t="s">
        <v>72</v>
      </c>
    </row>
    <row r="10" spans="1:6" ht="15" customHeight="1" x14ac:dyDescent="0.2">
      <c r="A10" s="117" t="s">
        <v>136</v>
      </c>
      <c r="B10" s="121" t="s">
        <v>14</v>
      </c>
      <c r="C10" s="125" t="s">
        <v>72</v>
      </c>
      <c r="D10" s="125" t="s">
        <v>73</v>
      </c>
      <c r="E10" s="125" t="s">
        <v>73</v>
      </c>
      <c r="F10" s="125" t="s">
        <v>168</v>
      </c>
    </row>
    <row r="11" spans="1:6" ht="15" customHeight="1" x14ac:dyDescent="0.2">
      <c r="A11" s="117" t="s">
        <v>136</v>
      </c>
      <c r="B11" s="115" t="s">
        <v>16</v>
      </c>
      <c r="C11" s="125" t="s">
        <v>72</v>
      </c>
      <c r="D11" s="125" t="s">
        <v>72</v>
      </c>
      <c r="E11" s="125" t="s">
        <v>72</v>
      </c>
      <c r="F11" s="125" t="s">
        <v>72</v>
      </c>
    </row>
    <row r="12" spans="1:6" ht="15" customHeight="1" x14ac:dyDescent="0.2">
      <c r="A12" s="117" t="s">
        <v>136</v>
      </c>
      <c r="B12" s="115" t="s">
        <v>196</v>
      </c>
      <c r="C12" s="125" t="s">
        <v>73</v>
      </c>
      <c r="D12" s="125" t="s">
        <v>79</v>
      </c>
      <c r="E12" s="125" t="s">
        <v>73</v>
      </c>
      <c r="F12" s="125" t="s">
        <v>73</v>
      </c>
    </row>
    <row r="13" spans="1:6" ht="15" customHeight="1" x14ac:dyDescent="0.2">
      <c r="A13" s="117" t="s">
        <v>136</v>
      </c>
      <c r="B13" s="115" t="s">
        <v>173</v>
      </c>
      <c r="C13" s="125" t="s">
        <v>79</v>
      </c>
      <c r="D13" s="125" t="s">
        <v>79</v>
      </c>
      <c r="E13" s="125" t="s">
        <v>73</v>
      </c>
      <c r="F13" s="125" t="s">
        <v>79</v>
      </c>
    </row>
    <row r="14" spans="1:6" ht="15" customHeight="1" x14ac:dyDescent="0.2">
      <c r="A14" s="117" t="s">
        <v>136</v>
      </c>
      <c r="B14" s="115" t="s">
        <v>139</v>
      </c>
      <c r="C14" s="125" t="s">
        <v>73</v>
      </c>
      <c r="D14" s="125" t="s">
        <v>79</v>
      </c>
      <c r="E14" s="125" t="s">
        <v>73</v>
      </c>
      <c r="F14" s="125" t="s">
        <v>73</v>
      </c>
    </row>
    <row r="15" spans="1:6" ht="15" customHeight="1" x14ac:dyDescent="0.2">
      <c r="A15" s="117" t="s">
        <v>136</v>
      </c>
      <c r="B15" s="115" t="s">
        <v>21</v>
      </c>
      <c r="C15" s="125" t="s">
        <v>73</v>
      </c>
      <c r="D15" s="125" t="s">
        <v>72</v>
      </c>
      <c r="E15" s="125" t="s">
        <v>72</v>
      </c>
      <c r="F15" s="125" t="s">
        <v>73</v>
      </c>
    </row>
    <row r="16" spans="1:6" ht="15" customHeight="1" x14ac:dyDescent="0.2">
      <c r="A16" s="117" t="s">
        <v>136</v>
      </c>
      <c r="B16" s="121" t="s">
        <v>138</v>
      </c>
      <c r="C16" s="125" t="s">
        <v>72</v>
      </c>
      <c r="D16" s="125" t="s">
        <v>73</v>
      </c>
      <c r="E16" s="125" t="s">
        <v>73</v>
      </c>
      <c r="F16" s="125" t="s">
        <v>79</v>
      </c>
    </row>
    <row r="17" spans="1:6" ht="15" customHeight="1" x14ac:dyDescent="0.2">
      <c r="A17" s="117" t="s">
        <v>136</v>
      </c>
      <c r="B17" s="115" t="s">
        <v>137</v>
      </c>
      <c r="C17" s="125" t="s">
        <v>72</v>
      </c>
      <c r="D17" s="125" t="s">
        <v>72</v>
      </c>
      <c r="E17" s="125" t="s">
        <v>72</v>
      </c>
      <c r="F17" s="125" t="s">
        <v>72</v>
      </c>
    </row>
    <row r="18" spans="1:6" ht="15" customHeight="1" x14ac:dyDescent="0.2">
      <c r="A18" s="117" t="s">
        <v>136</v>
      </c>
      <c r="B18" s="115" t="s">
        <v>22</v>
      </c>
      <c r="C18" s="125" t="s">
        <v>72</v>
      </c>
      <c r="D18" s="125" t="s">
        <v>72</v>
      </c>
      <c r="E18" s="125" t="s">
        <v>72</v>
      </c>
      <c r="F18" s="125" t="s">
        <v>72</v>
      </c>
    </row>
    <row r="19" spans="1:6" ht="15" customHeight="1" x14ac:dyDescent="0.2">
      <c r="A19" s="114" t="s">
        <v>135</v>
      </c>
      <c r="B19" s="121" t="s">
        <v>26</v>
      </c>
      <c r="C19" s="125" t="s">
        <v>72</v>
      </c>
      <c r="D19" s="125" t="s">
        <v>72</v>
      </c>
      <c r="E19" s="125" t="s">
        <v>72</v>
      </c>
      <c r="F19" s="125" t="s">
        <v>72</v>
      </c>
    </row>
    <row r="20" spans="1:6" ht="15" customHeight="1" x14ac:dyDescent="0.2">
      <c r="A20" s="116" t="s">
        <v>135</v>
      </c>
      <c r="B20" s="115" t="s">
        <v>27</v>
      </c>
      <c r="C20" s="125" t="s">
        <v>72</v>
      </c>
      <c r="D20" s="125" t="s">
        <v>73</v>
      </c>
      <c r="E20" s="125" t="s">
        <v>73</v>
      </c>
      <c r="F20" s="125" t="s">
        <v>73</v>
      </c>
    </row>
    <row r="21" spans="1:6" ht="15" customHeight="1" x14ac:dyDescent="0.2">
      <c r="A21" s="113"/>
      <c r="B21" s="115" t="s">
        <v>28</v>
      </c>
      <c r="C21" s="166" t="s">
        <v>222</v>
      </c>
      <c r="D21" s="125" t="s">
        <v>72</v>
      </c>
      <c r="E21" s="125" t="s">
        <v>72</v>
      </c>
      <c r="F21" s="125" t="s">
        <v>73</v>
      </c>
    </row>
    <row r="22" spans="1:6" ht="30" customHeight="1" x14ac:dyDescent="0.2">
      <c r="A22" s="113"/>
      <c r="B22" s="115" t="s">
        <v>197</v>
      </c>
      <c r="C22" s="125" t="s">
        <v>72</v>
      </c>
      <c r="D22" s="125" t="s">
        <v>73</v>
      </c>
      <c r="E22" s="125" t="s">
        <v>73</v>
      </c>
      <c r="F22" s="125" t="s">
        <v>73</v>
      </c>
    </row>
    <row r="23" spans="1:6" ht="15" customHeight="1" x14ac:dyDescent="0.2">
      <c r="A23" s="113"/>
      <c r="B23" s="121" t="s">
        <v>29</v>
      </c>
      <c r="C23" s="125" t="s">
        <v>73</v>
      </c>
      <c r="D23" s="125" t="s">
        <v>79</v>
      </c>
      <c r="E23" s="125" t="s">
        <v>73</v>
      </c>
      <c r="F23" s="125" t="s">
        <v>73</v>
      </c>
    </row>
    <row r="24" spans="1:6" ht="15" customHeight="1" x14ac:dyDescent="0.2">
      <c r="A24" s="113"/>
      <c r="B24" s="121" t="s">
        <v>30</v>
      </c>
      <c r="C24" s="125" t="s">
        <v>73</v>
      </c>
      <c r="D24" s="125" t="s">
        <v>79</v>
      </c>
      <c r="E24" s="125" t="s">
        <v>73</v>
      </c>
      <c r="F24" s="125" t="s">
        <v>73</v>
      </c>
    </row>
    <row r="25" spans="1:6" ht="15" customHeight="1" x14ac:dyDescent="0.2">
      <c r="A25" s="113"/>
      <c r="B25" s="115" t="s">
        <v>31</v>
      </c>
      <c r="C25" s="125" t="s">
        <v>72</v>
      </c>
      <c r="D25" s="125" t="s">
        <v>72</v>
      </c>
      <c r="E25" s="125" t="s">
        <v>79</v>
      </c>
      <c r="F25" s="125" t="s">
        <v>72</v>
      </c>
    </row>
    <row r="26" spans="1:6" ht="15" customHeight="1" x14ac:dyDescent="0.2">
      <c r="A26" s="113"/>
      <c r="B26" s="115" t="s">
        <v>32</v>
      </c>
      <c r="C26" s="125" t="s">
        <v>72</v>
      </c>
      <c r="D26" s="125" t="s">
        <v>79</v>
      </c>
      <c r="E26" s="125" t="s">
        <v>79</v>
      </c>
      <c r="F26" s="125" t="s">
        <v>72</v>
      </c>
    </row>
    <row r="27" spans="1:6" ht="15" customHeight="1" x14ac:dyDescent="0.2">
      <c r="A27" s="113"/>
      <c r="B27" s="121" t="s">
        <v>33</v>
      </c>
      <c r="C27" s="125" t="s">
        <v>79</v>
      </c>
      <c r="D27" s="125" t="s">
        <v>79</v>
      </c>
      <c r="E27" s="125" t="s">
        <v>79</v>
      </c>
      <c r="F27" s="125" t="s">
        <v>79</v>
      </c>
    </row>
    <row r="28" spans="1:6" ht="15" customHeight="1" x14ac:dyDescent="0.2">
      <c r="A28" s="113"/>
      <c r="B28" s="121" t="s">
        <v>34</v>
      </c>
      <c r="C28" s="125" t="s">
        <v>73</v>
      </c>
      <c r="D28" s="125" t="s">
        <v>79</v>
      </c>
      <c r="E28" s="125" t="s">
        <v>73</v>
      </c>
      <c r="F28" s="125" t="s">
        <v>79</v>
      </c>
    </row>
    <row r="29" spans="1:6" ht="15" customHeight="1" x14ac:dyDescent="0.2">
      <c r="A29" s="113"/>
      <c r="B29" s="121" t="s">
        <v>35</v>
      </c>
      <c r="C29" s="125" t="s">
        <v>73</v>
      </c>
      <c r="D29" s="125" t="s">
        <v>79</v>
      </c>
      <c r="E29" s="125" t="s">
        <v>73</v>
      </c>
      <c r="F29" s="125" t="s">
        <v>79</v>
      </c>
    </row>
    <row r="30" spans="1:6" ht="15" customHeight="1" x14ac:dyDescent="0.2">
      <c r="A30" s="113"/>
      <c r="B30" s="121" t="s">
        <v>36</v>
      </c>
      <c r="C30" s="125" t="s">
        <v>79</v>
      </c>
      <c r="D30" s="125" t="s">
        <v>79</v>
      </c>
      <c r="E30" s="125" t="s">
        <v>79</v>
      </c>
      <c r="F30" s="125" t="s">
        <v>79</v>
      </c>
    </row>
    <row r="31" spans="1:6" ht="15" customHeight="1" x14ac:dyDescent="0.2">
      <c r="A31" s="113"/>
      <c r="B31" s="121" t="s">
        <v>37</v>
      </c>
      <c r="C31" s="125" t="s">
        <v>72</v>
      </c>
      <c r="D31" s="125" t="s">
        <v>73</v>
      </c>
      <c r="E31" s="125" t="s">
        <v>73</v>
      </c>
      <c r="F31" s="125" t="s">
        <v>72</v>
      </c>
    </row>
    <row r="32" spans="1:6" ht="15" customHeight="1" x14ac:dyDescent="0.2">
      <c r="A32" s="113"/>
      <c r="B32" s="121" t="s">
        <v>38</v>
      </c>
      <c r="C32" s="125" t="s">
        <v>79</v>
      </c>
      <c r="D32" s="125" t="s">
        <v>79</v>
      </c>
      <c r="E32" s="125" t="s">
        <v>79</v>
      </c>
      <c r="F32" s="125" t="s">
        <v>79</v>
      </c>
    </row>
    <row r="33" spans="1:6" ht="15" customHeight="1" x14ac:dyDescent="0.2">
      <c r="A33" s="113"/>
      <c r="B33" s="121" t="s">
        <v>39</v>
      </c>
      <c r="C33" s="125" t="s">
        <v>79</v>
      </c>
      <c r="D33" s="125" t="s">
        <v>79</v>
      </c>
      <c r="E33" s="125" t="s">
        <v>73</v>
      </c>
      <c r="F33" s="125" t="s">
        <v>79</v>
      </c>
    </row>
    <row r="34" spans="1:6" ht="15" customHeight="1" x14ac:dyDescent="0.2">
      <c r="A34" s="113"/>
      <c r="B34" s="121" t="s">
        <v>40</v>
      </c>
      <c r="C34" s="125" t="s">
        <v>79</v>
      </c>
      <c r="D34" s="125" t="s">
        <v>79</v>
      </c>
      <c r="E34" s="125" t="s">
        <v>79</v>
      </c>
      <c r="F34" s="125" t="s">
        <v>79</v>
      </c>
    </row>
    <row r="35" spans="1:6" ht="15" customHeight="1" x14ac:dyDescent="0.2">
      <c r="A35" s="113"/>
      <c r="B35" s="121" t="s">
        <v>41</v>
      </c>
      <c r="C35" s="125" t="s">
        <v>72</v>
      </c>
      <c r="D35" s="125" t="s">
        <v>72</v>
      </c>
      <c r="E35" s="125" t="s">
        <v>72</v>
      </c>
      <c r="F35" s="125" t="s">
        <v>73</v>
      </c>
    </row>
    <row r="36" spans="1:6" ht="15" customHeight="1" x14ac:dyDescent="0.2">
      <c r="A36" s="113"/>
      <c r="B36" s="121" t="s">
        <v>42</v>
      </c>
      <c r="C36" s="125" t="s">
        <v>72</v>
      </c>
      <c r="D36" s="125" t="s">
        <v>72</v>
      </c>
      <c r="E36" s="125" t="s">
        <v>72</v>
      </c>
      <c r="F36" s="125" t="s">
        <v>72</v>
      </c>
    </row>
    <row r="37" spans="1:6" ht="15" customHeight="1" x14ac:dyDescent="0.2">
      <c r="A37" s="113"/>
      <c r="B37" s="115" t="s">
        <v>175</v>
      </c>
      <c r="C37" s="125" t="s">
        <v>72</v>
      </c>
      <c r="D37" s="125" t="s">
        <v>72</v>
      </c>
      <c r="E37" s="125" t="s">
        <v>72</v>
      </c>
      <c r="F37" s="125" t="s">
        <v>73</v>
      </c>
    </row>
    <row r="38" spans="1:6" ht="15" customHeight="1" x14ac:dyDescent="0.2">
      <c r="A38" s="113"/>
      <c r="B38" s="115" t="s">
        <v>43</v>
      </c>
      <c r="C38" s="125" t="s">
        <v>72</v>
      </c>
      <c r="D38" s="125" t="s">
        <v>73</v>
      </c>
      <c r="E38" s="125" t="s">
        <v>72</v>
      </c>
      <c r="F38" s="125" t="s">
        <v>72</v>
      </c>
    </row>
    <row r="39" spans="1:6" ht="15" customHeight="1" x14ac:dyDescent="0.2">
      <c r="A39" s="113"/>
      <c r="B39" s="122" t="s">
        <v>44</v>
      </c>
      <c r="C39" s="125" t="s">
        <v>73</v>
      </c>
      <c r="D39" s="125" t="s">
        <v>79</v>
      </c>
      <c r="E39" s="121" t="s">
        <v>79</v>
      </c>
      <c r="F39" s="121" t="s">
        <v>72</v>
      </c>
    </row>
    <row r="40" spans="1:6" ht="15" customHeight="1" x14ac:dyDescent="0.2">
      <c r="A40" s="113"/>
      <c r="B40" s="115" t="s">
        <v>134</v>
      </c>
      <c r="C40" s="125" t="s">
        <v>73</v>
      </c>
      <c r="D40" s="125" t="s">
        <v>79</v>
      </c>
      <c r="E40" s="125" t="s">
        <v>73</v>
      </c>
      <c r="F40" s="125" t="s">
        <v>73</v>
      </c>
    </row>
    <row r="41" spans="1:6" ht="15" customHeight="1" x14ac:dyDescent="0.2">
      <c r="A41" s="113"/>
      <c r="B41" s="115" t="s">
        <v>45</v>
      </c>
      <c r="C41" s="125" t="s">
        <v>73</v>
      </c>
      <c r="D41" s="125" t="s">
        <v>79</v>
      </c>
      <c r="E41" s="125" t="s">
        <v>79</v>
      </c>
      <c r="F41" s="125" t="s">
        <v>73</v>
      </c>
    </row>
    <row r="42" spans="1:6" ht="15" customHeight="1" x14ac:dyDescent="0.2">
      <c r="A42" s="113"/>
      <c r="B42" s="115" t="s">
        <v>133</v>
      </c>
      <c r="C42" s="125" t="s">
        <v>72</v>
      </c>
      <c r="D42" s="125" t="s">
        <v>72</v>
      </c>
      <c r="E42" s="125" t="s">
        <v>72</v>
      </c>
      <c r="F42" s="125" t="s">
        <v>72</v>
      </c>
    </row>
    <row r="43" spans="1:6" ht="15" customHeight="1" x14ac:dyDescent="0.2">
      <c r="A43" s="113"/>
      <c r="B43" s="115" t="s">
        <v>46</v>
      </c>
      <c r="C43" s="125" t="s">
        <v>72</v>
      </c>
      <c r="D43" s="125" t="s">
        <v>72</v>
      </c>
      <c r="E43" s="125" t="s">
        <v>72</v>
      </c>
      <c r="F43" s="125" t="s">
        <v>72</v>
      </c>
    </row>
    <row r="44" spans="1:6" ht="15" customHeight="1" x14ac:dyDescent="0.2">
      <c r="A44" s="113"/>
      <c r="B44" s="115" t="s">
        <v>47</v>
      </c>
      <c r="C44" s="125" t="s">
        <v>79</v>
      </c>
      <c r="D44" s="125" t="s">
        <v>79</v>
      </c>
      <c r="E44" s="125" t="s">
        <v>72</v>
      </c>
      <c r="F44" s="125" t="s">
        <v>79</v>
      </c>
    </row>
    <row r="45" spans="1:6" ht="15" customHeight="1" x14ac:dyDescent="0.2">
      <c r="A45" s="113"/>
      <c r="B45" s="115" t="s">
        <v>48</v>
      </c>
      <c r="C45" s="125" t="s">
        <v>72</v>
      </c>
      <c r="D45" s="125" t="s">
        <v>72</v>
      </c>
      <c r="E45" s="125" t="s">
        <v>72</v>
      </c>
      <c r="F45" s="125" t="s">
        <v>72</v>
      </c>
    </row>
    <row r="46" spans="1:6" ht="15" customHeight="1" x14ac:dyDescent="0.2">
      <c r="A46" s="113"/>
      <c r="B46" s="121" t="s">
        <v>49</v>
      </c>
      <c r="C46" s="125" t="s">
        <v>72</v>
      </c>
      <c r="D46" s="125" t="s">
        <v>72</v>
      </c>
      <c r="E46" s="125" t="s">
        <v>72</v>
      </c>
      <c r="F46" s="125" t="s">
        <v>72</v>
      </c>
    </row>
    <row r="47" spans="1:6" ht="15" customHeight="1" x14ac:dyDescent="0.2">
      <c r="A47" s="113"/>
      <c r="B47" s="121" t="s">
        <v>50</v>
      </c>
      <c r="C47" s="125" t="s">
        <v>72</v>
      </c>
      <c r="D47" s="125" t="s">
        <v>72</v>
      </c>
      <c r="E47" s="125" t="s">
        <v>72</v>
      </c>
      <c r="F47" s="125" t="s">
        <v>73</v>
      </c>
    </row>
    <row r="48" spans="1:6" ht="15" customHeight="1" x14ac:dyDescent="0.2">
      <c r="A48" s="114" t="s">
        <v>131</v>
      </c>
      <c r="B48" s="121" t="s">
        <v>51</v>
      </c>
      <c r="C48" s="125" t="s">
        <v>73</v>
      </c>
      <c r="D48" s="125" t="s">
        <v>79</v>
      </c>
      <c r="E48" s="125" t="s">
        <v>73</v>
      </c>
      <c r="F48" s="125" t="s">
        <v>73</v>
      </c>
    </row>
    <row r="49" spans="1:6" ht="15" customHeight="1" x14ac:dyDescent="0.2">
      <c r="A49" s="113" t="s">
        <v>131</v>
      </c>
      <c r="B49" s="115" t="s">
        <v>132</v>
      </c>
      <c r="C49" s="125" t="s">
        <v>72</v>
      </c>
      <c r="D49" s="125" t="s">
        <v>72</v>
      </c>
      <c r="E49" s="125" t="s">
        <v>72</v>
      </c>
      <c r="F49" s="125" t="s">
        <v>73</v>
      </c>
    </row>
    <row r="50" spans="1:6" ht="15" customHeight="1" x14ac:dyDescent="0.2">
      <c r="A50" s="113" t="s">
        <v>131</v>
      </c>
      <c r="B50" s="115" t="s">
        <v>52</v>
      </c>
      <c r="C50" s="125" t="s">
        <v>72</v>
      </c>
      <c r="D50" s="125" t="s">
        <v>72</v>
      </c>
      <c r="E50" s="125" t="s">
        <v>72</v>
      </c>
      <c r="F50" s="125" t="s">
        <v>73</v>
      </c>
    </row>
    <row r="51" spans="1:6" ht="15" customHeight="1" x14ac:dyDescent="0.2">
      <c r="A51" s="113" t="s">
        <v>131</v>
      </c>
      <c r="B51" s="121" t="s">
        <v>53</v>
      </c>
      <c r="C51" s="125" t="s">
        <v>79</v>
      </c>
      <c r="D51" s="125" t="s">
        <v>79</v>
      </c>
      <c r="E51" s="125" t="s">
        <v>79</v>
      </c>
      <c r="F51" s="125" t="s">
        <v>73</v>
      </c>
    </row>
    <row r="52" spans="1:6" ht="15" customHeight="1" x14ac:dyDescent="0.2">
      <c r="A52" s="113" t="s">
        <v>131</v>
      </c>
      <c r="B52" s="115" t="s">
        <v>181</v>
      </c>
      <c r="C52" s="125" t="s">
        <v>72</v>
      </c>
      <c r="D52" s="125" t="s">
        <v>72</v>
      </c>
      <c r="E52" s="125" t="s">
        <v>72</v>
      </c>
      <c r="F52" s="125" t="s">
        <v>72</v>
      </c>
    </row>
    <row r="53" spans="1:6" ht="15" customHeight="1" x14ac:dyDescent="0.2">
      <c r="A53" s="113" t="s">
        <v>131</v>
      </c>
      <c r="B53" s="121" t="s">
        <v>54</v>
      </c>
      <c r="C53" s="125" t="s">
        <v>73</v>
      </c>
      <c r="D53" s="125" t="s">
        <v>79</v>
      </c>
      <c r="E53" s="125" t="s">
        <v>73</v>
      </c>
      <c r="F53" s="125" t="s">
        <v>73</v>
      </c>
    </row>
    <row r="54" spans="1:6" ht="15" customHeight="1" x14ac:dyDescent="0.2">
      <c r="A54" s="113" t="s">
        <v>131</v>
      </c>
      <c r="B54" s="115" t="s">
        <v>182</v>
      </c>
      <c r="C54" s="125" t="s">
        <v>72</v>
      </c>
      <c r="D54" s="125" t="s">
        <v>72</v>
      </c>
      <c r="E54" s="125" t="s">
        <v>73</v>
      </c>
      <c r="F54" s="125" t="s">
        <v>73</v>
      </c>
    </row>
    <row r="55" spans="1:6" ht="15" customHeight="1" x14ac:dyDescent="0.2">
      <c r="A55" s="114" t="s">
        <v>67</v>
      </c>
      <c r="B55" s="121" t="s">
        <v>198</v>
      </c>
      <c r="C55" s="125" t="s">
        <v>79</v>
      </c>
      <c r="D55" s="125" t="s">
        <v>79</v>
      </c>
      <c r="E55" s="125" t="s">
        <v>79</v>
      </c>
      <c r="F55" s="125" t="s">
        <v>79</v>
      </c>
    </row>
    <row r="56" spans="1:6" ht="15" customHeight="1" x14ac:dyDescent="0.2">
      <c r="A56" s="113" t="s">
        <v>67</v>
      </c>
      <c r="B56" s="121" t="s">
        <v>55</v>
      </c>
      <c r="C56" s="125" t="s">
        <v>72</v>
      </c>
      <c r="D56" s="125" t="s">
        <v>72</v>
      </c>
      <c r="E56" s="125" t="s">
        <v>72</v>
      </c>
      <c r="F56" s="125" t="s">
        <v>73</v>
      </c>
    </row>
    <row r="57" spans="1:6" ht="15" customHeight="1" x14ac:dyDescent="0.2">
      <c r="A57" s="113" t="s">
        <v>67</v>
      </c>
      <c r="B57" s="121" t="s">
        <v>56</v>
      </c>
      <c r="C57" s="125" t="s">
        <v>79</v>
      </c>
      <c r="D57" s="125" t="s">
        <v>79</v>
      </c>
      <c r="E57" s="125" t="s">
        <v>79</v>
      </c>
      <c r="F57" s="125" t="s">
        <v>79</v>
      </c>
    </row>
    <row r="58" spans="1:6" ht="15" customHeight="1" x14ac:dyDescent="0.2">
      <c r="A58" s="113" t="s">
        <v>67</v>
      </c>
      <c r="B58" s="121" t="s">
        <v>57</v>
      </c>
      <c r="C58" s="125" t="s">
        <v>79</v>
      </c>
      <c r="D58" s="125" t="s">
        <v>79</v>
      </c>
      <c r="E58" s="125" t="s">
        <v>79</v>
      </c>
      <c r="F58" s="125" t="s">
        <v>79</v>
      </c>
    </row>
    <row r="59" spans="1:6" ht="15" customHeight="1" x14ac:dyDescent="0.2">
      <c r="A59" s="113" t="s">
        <v>67</v>
      </c>
      <c r="B59" s="121" t="s">
        <v>58</v>
      </c>
      <c r="C59" s="125" t="s">
        <v>79</v>
      </c>
      <c r="D59" s="125" t="s">
        <v>73</v>
      </c>
      <c r="E59" s="125" t="s">
        <v>79</v>
      </c>
      <c r="F59" s="125" t="s">
        <v>168</v>
      </c>
    </row>
    <row r="60" spans="1:6" ht="15" customHeight="1" x14ac:dyDescent="0.2">
      <c r="A60" s="113" t="s">
        <v>67</v>
      </c>
      <c r="B60" s="121" t="s">
        <v>59</v>
      </c>
      <c r="C60" s="125" t="s">
        <v>79</v>
      </c>
      <c r="D60" s="125" t="s">
        <v>79</v>
      </c>
      <c r="E60" s="125" t="s">
        <v>79</v>
      </c>
      <c r="F60" s="125" t="s">
        <v>168</v>
      </c>
    </row>
    <row r="61" spans="1:6" ht="15" customHeight="1" x14ac:dyDescent="0.2">
      <c r="A61" s="113" t="s">
        <v>67</v>
      </c>
      <c r="B61" s="121" t="s">
        <v>60</v>
      </c>
      <c r="C61" s="125" t="s">
        <v>73</v>
      </c>
      <c r="D61" s="125" t="s">
        <v>79</v>
      </c>
      <c r="E61" s="125" t="s">
        <v>79</v>
      </c>
      <c r="F61" s="125" t="s">
        <v>168</v>
      </c>
    </row>
    <row r="62" spans="1:6" ht="15" customHeight="1" x14ac:dyDescent="0.2">
      <c r="A62" s="113" t="s">
        <v>67</v>
      </c>
      <c r="B62" s="121" t="s">
        <v>61</v>
      </c>
      <c r="C62" s="125" t="s">
        <v>79</v>
      </c>
      <c r="D62" s="125" t="s">
        <v>79</v>
      </c>
      <c r="E62" s="125" t="s">
        <v>79</v>
      </c>
      <c r="F62" s="125" t="s">
        <v>168</v>
      </c>
    </row>
    <row r="63" spans="1:6" ht="15" customHeight="1" x14ac:dyDescent="0.2">
      <c r="A63" s="113" t="s">
        <v>67</v>
      </c>
      <c r="B63" s="121" t="s">
        <v>62</v>
      </c>
      <c r="C63" s="125" t="s">
        <v>79</v>
      </c>
      <c r="D63" s="125" t="s">
        <v>79</v>
      </c>
      <c r="E63" s="125" t="s">
        <v>79</v>
      </c>
      <c r="F63" s="125" t="s">
        <v>79</v>
      </c>
    </row>
    <row r="64" spans="1:6" ht="15" customHeight="1" x14ac:dyDescent="0.2">
      <c r="A64" s="113" t="s">
        <v>67</v>
      </c>
      <c r="B64" s="121" t="s">
        <v>63</v>
      </c>
      <c r="C64" s="125" t="s">
        <v>79</v>
      </c>
      <c r="D64" s="125" t="s">
        <v>208</v>
      </c>
      <c r="E64" s="125" t="s">
        <v>79</v>
      </c>
      <c r="F64" s="125" t="s">
        <v>79</v>
      </c>
    </row>
    <row r="65" spans="1:13" ht="15" customHeight="1" x14ac:dyDescent="0.2">
      <c r="A65" s="111" t="s">
        <v>67</v>
      </c>
      <c r="B65" s="115" t="s">
        <v>183</v>
      </c>
      <c r="C65" s="125" t="s">
        <v>72</v>
      </c>
      <c r="D65" s="125" t="s">
        <v>73</v>
      </c>
      <c r="E65" s="125" t="s">
        <v>72</v>
      </c>
      <c r="F65" s="125" t="s">
        <v>72</v>
      </c>
    </row>
    <row r="66" spans="1:13" ht="17.25" customHeight="1" x14ac:dyDescent="0.2">
      <c r="A66" s="158" t="s">
        <v>75</v>
      </c>
      <c r="B66" s="35"/>
      <c r="C66" s="35"/>
      <c r="D66" s="35"/>
      <c r="E66" s="35"/>
      <c r="F66" s="35"/>
    </row>
    <row r="67" spans="1:13" s="192" customFormat="1" ht="36" customHeight="1" x14ac:dyDescent="0.25">
      <c r="A67" s="262" t="s">
        <v>223</v>
      </c>
      <c r="B67" s="262"/>
      <c r="C67" s="262"/>
      <c r="D67" s="262"/>
      <c r="E67" s="262"/>
      <c r="F67" s="262"/>
      <c r="G67" s="262"/>
      <c r="H67" s="262"/>
      <c r="I67" s="262"/>
      <c r="J67" s="262"/>
      <c r="K67" s="262"/>
      <c r="L67" s="262"/>
    </row>
    <row r="68" spans="1:13" ht="12" customHeight="1" x14ac:dyDescent="0.2">
      <c r="A68" s="262" t="s">
        <v>224</v>
      </c>
      <c r="B68" s="262"/>
      <c r="C68" s="262"/>
      <c r="D68" s="262"/>
      <c r="E68" s="262"/>
      <c r="F68" s="262"/>
      <c r="G68" s="251"/>
      <c r="H68" s="251"/>
      <c r="I68" s="251"/>
      <c r="J68" s="251"/>
      <c r="K68" s="251"/>
      <c r="L68" s="251"/>
    </row>
    <row r="69" spans="1:13" ht="24" customHeight="1" x14ac:dyDescent="0.2">
      <c r="A69" s="262" t="s">
        <v>225</v>
      </c>
      <c r="B69" s="262"/>
      <c r="C69" s="262"/>
      <c r="D69" s="262"/>
      <c r="E69" s="262"/>
      <c r="F69" s="262"/>
      <c r="G69" s="251"/>
      <c r="H69" s="251"/>
      <c r="I69" s="251"/>
      <c r="J69" s="251"/>
      <c r="K69" s="251"/>
      <c r="L69" s="251"/>
    </row>
    <row r="70" spans="1:13" ht="12" customHeight="1" x14ac:dyDescent="0.2">
      <c r="A70" s="222" t="s">
        <v>186</v>
      </c>
      <c r="B70" s="233"/>
      <c r="C70" s="233"/>
      <c r="D70" s="233"/>
      <c r="E70" s="233"/>
      <c r="F70" s="233"/>
      <c r="G70" s="251"/>
      <c r="H70" s="251"/>
      <c r="I70" s="251"/>
      <c r="J70" s="251"/>
      <c r="K70" s="251"/>
      <c r="L70" s="251"/>
    </row>
    <row r="71" spans="1:13" ht="12" customHeight="1" x14ac:dyDescent="0.2">
      <c r="A71" s="263" t="s">
        <v>199</v>
      </c>
      <c r="B71" s="263"/>
      <c r="C71" s="263"/>
      <c r="D71" s="263"/>
      <c r="E71" s="263"/>
      <c r="F71" s="263"/>
      <c r="G71" s="224"/>
      <c r="H71" s="224"/>
      <c r="I71" s="224"/>
      <c r="J71" s="224"/>
      <c r="K71" s="224"/>
      <c r="L71" s="224"/>
    </row>
    <row r="72" spans="1:13" ht="12" customHeight="1" x14ac:dyDescent="0.2">
      <c r="A72" s="222" t="s">
        <v>128</v>
      </c>
      <c r="B72" s="251"/>
      <c r="C72" s="251"/>
      <c r="D72" s="251"/>
      <c r="E72" s="251"/>
      <c r="F72" s="251"/>
      <c r="G72" s="251"/>
      <c r="H72" s="251"/>
      <c r="I72" s="251"/>
      <c r="J72" s="251"/>
      <c r="K72" s="251"/>
      <c r="L72" s="251"/>
    </row>
    <row r="73" spans="1:13" ht="24" customHeight="1" x14ac:dyDescent="0.2">
      <c r="A73" s="268" t="s">
        <v>241</v>
      </c>
      <c r="B73" s="268"/>
      <c r="C73" s="268"/>
      <c r="D73" s="268"/>
      <c r="E73" s="268"/>
      <c r="F73" s="268"/>
      <c r="G73" s="251"/>
      <c r="H73" s="251"/>
      <c r="I73" s="251"/>
      <c r="J73" s="251"/>
      <c r="K73" s="251"/>
      <c r="L73" s="251"/>
    </row>
    <row r="74" spans="1:13" ht="12" customHeight="1" x14ac:dyDescent="0.2">
      <c r="A74" s="222" t="s">
        <v>187</v>
      </c>
      <c r="B74" s="224"/>
      <c r="C74" s="224"/>
      <c r="D74" s="224"/>
      <c r="E74" s="224"/>
      <c r="F74" s="224"/>
      <c r="G74" s="224"/>
      <c r="H74" s="224"/>
      <c r="I74" s="224"/>
      <c r="J74" s="224"/>
      <c r="K74" s="224"/>
      <c r="L74" s="224"/>
    </row>
    <row r="75" spans="1:13" ht="24" customHeight="1" x14ac:dyDescent="0.2">
      <c r="A75" s="263" t="s">
        <v>202</v>
      </c>
      <c r="B75" s="263"/>
      <c r="C75" s="263"/>
      <c r="D75" s="263"/>
      <c r="E75" s="263"/>
      <c r="F75" s="263"/>
      <c r="G75" s="252"/>
      <c r="H75" s="252"/>
      <c r="I75" s="252"/>
      <c r="J75" s="252"/>
      <c r="K75" s="252"/>
      <c r="L75" s="252"/>
      <c r="M75" s="63"/>
    </row>
    <row r="76" spans="1:13" ht="12" customHeight="1" x14ac:dyDescent="0.2">
      <c r="A76" s="222" t="s">
        <v>188</v>
      </c>
      <c r="B76" s="224"/>
      <c r="C76" s="224"/>
      <c r="D76" s="224"/>
      <c r="E76" s="224"/>
      <c r="F76" s="224"/>
      <c r="G76" s="224"/>
      <c r="H76" s="224"/>
      <c r="I76" s="224"/>
      <c r="J76" s="224"/>
      <c r="K76" s="224"/>
      <c r="L76" s="224"/>
    </row>
    <row r="77" spans="1:13" ht="12" customHeight="1" x14ac:dyDescent="0.2">
      <c r="A77" s="269" t="s">
        <v>214</v>
      </c>
      <c r="B77" s="269"/>
      <c r="C77" s="269"/>
      <c r="D77" s="269"/>
      <c r="E77" s="269"/>
      <c r="F77" s="269"/>
      <c r="G77" s="209"/>
      <c r="H77" s="209"/>
      <c r="I77" s="209"/>
      <c r="J77" s="209"/>
      <c r="K77" s="209"/>
      <c r="L77" s="209"/>
    </row>
    <row r="78" spans="1:13" ht="12" customHeight="1" x14ac:dyDescent="0.2">
      <c r="A78" s="246" t="s">
        <v>77</v>
      </c>
      <c r="B78" s="233"/>
      <c r="C78" s="233"/>
      <c r="D78" s="233"/>
      <c r="E78" s="233"/>
      <c r="F78" s="233"/>
      <c r="G78" s="209"/>
      <c r="H78" s="209"/>
      <c r="I78" s="209"/>
      <c r="J78" s="209"/>
      <c r="K78" s="209"/>
      <c r="L78" s="209"/>
    </row>
    <row r="79" spans="1:13" ht="12" customHeight="1" x14ac:dyDescent="0.2">
      <c r="A79" s="222" t="s">
        <v>226</v>
      </c>
      <c r="B79" s="233"/>
      <c r="C79" s="233"/>
      <c r="D79" s="233"/>
      <c r="E79" s="233"/>
      <c r="F79" s="233"/>
      <c r="G79" s="209"/>
      <c r="H79" s="209"/>
      <c r="I79" s="209"/>
      <c r="J79" s="209"/>
      <c r="K79" s="209"/>
      <c r="L79" s="209"/>
    </row>
    <row r="80" spans="1:13" ht="15" customHeight="1" x14ac:dyDescent="0.2">
      <c r="A80" s="241" t="s">
        <v>103</v>
      </c>
      <c r="B80" s="120"/>
      <c r="C80" s="120"/>
      <c r="D80" s="120"/>
      <c r="E80" s="120"/>
      <c r="F80" s="120"/>
    </row>
  </sheetData>
  <mergeCells count="7">
    <mergeCell ref="A67:L67"/>
    <mergeCell ref="A71:F71"/>
    <mergeCell ref="A77:F77"/>
    <mergeCell ref="A68:F68"/>
    <mergeCell ref="A69:F69"/>
    <mergeCell ref="A75:F75"/>
    <mergeCell ref="A73:F73"/>
  </mergeCells>
  <conditionalFormatting sqref="B4 D4">
    <cfRule type="cellIs" dxfId="66" priority="14" operator="between">
      <formula>1</formula>
      <formula>4</formula>
    </cfRule>
    <cfRule type="cellIs" dxfId="65" priority="15" operator="between">
      <formula>1</formula>
      <formula>4</formula>
    </cfRule>
  </conditionalFormatting>
  <conditionalFormatting sqref="E4">
    <cfRule type="cellIs" dxfId="64" priority="12" operator="between">
      <formula>1</formula>
      <formula>4</formula>
    </cfRule>
    <cfRule type="cellIs" dxfId="63" priority="13" operator="between">
      <formula>1</formula>
      <formula>4</formula>
    </cfRule>
  </conditionalFormatting>
  <conditionalFormatting sqref="F4">
    <cfRule type="cellIs" dxfId="62" priority="10" operator="between">
      <formula>1</formula>
      <formula>4</formula>
    </cfRule>
    <cfRule type="cellIs" dxfId="61" priority="11" operator="between">
      <formula>1</formula>
      <formula>4</formula>
    </cfRule>
  </conditionalFormatting>
  <conditionalFormatting sqref="A4">
    <cfRule type="cellIs" dxfId="60" priority="7" operator="between">
      <formula>1</formula>
      <formula>4</formula>
    </cfRule>
    <cfRule type="cellIs" dxfId="59" priority="8" operator="between">
      <formula>1</formula>
      <formula>4</formula>
    </cfRule>
  </conditionalFormatting>
  <conditionalFormatting sqref="A78">
    <cfRule type="containsText" dxfId="58" priority="6" operator="containsText" text="0">
      <formula>NOT(ISERROR(SEARCH("0",A78)))</formula>
    </cfRule>
  </conditionalFormatting>
  <conditionalFormatting sqref="C4">
    <cfRule type="cellIs" dxfId="57" priority="2" operator="between">
      <formula>1</formula>
      <formula>4</formula>
    </cfRule>
    <cfRule type="cellIs" dxfId="56" priority="3" operator="between">
      <formula>1</formula>
      <formula>4</formula>
    </cfRule>
  </conditionalFormatting>
  <conditionalFormatting sqref="C4">
    <cfRule type="cellIs" dxfId="55" priority="4" operator="between">
      <formula>1</formula>
      <formula>4</formula>
    </cfRule>
    <cfRule type="cellIs" dxfId="54" priority="5" operator="between">
      <formula>1</formula>
      <formula>4</formula>
    </cfRule>
  </conditionalFormatting>
  <conditionalFormatting sqref="C4">
    <cfRule type="containsText" dxfId="53" priority="1" operator="containsText" text="0">
      <formula>NOT(ISERROR(SEARCH("0",C4)))</formula>
    </cfRule>
  </conditionalFormatting>
  <dataValidations count="1">
    <dataValidation allowBlank="1" showErrorMessage="1" sqref="B19:B20 B22 B56:B64" xr:uid="{E6FDC870-2585-40CD-97DA-7148FC5DC81A}"/>
  </dataValidations>
  <hyperlinks>
    <hyperlink ref="A2" location="'Table of contents'!A1" display="Back to the Table of contents" xr:uid="{4BDB73F4-53C3-4770-ABEB-5CC3832B5980}"/>
    <hyperlink ref="A77" r:id="rId1" display="For additional context and information regarding data on scopes of practice, please refer to Health Workforce Scopes of Practice, 2021 — Methodology Notes on CIHI's website (cihi.ca). " xr:uid="{85201DCD-039B-4778-B975-5BCA67FCC27D}"/>
  </hyperlinks>
  <pageMargins left="0.7" right="0.7" top="0.75" bottom="0.75" header="0.3" footer="0.3"/>
  <pageSetup scale="99" fitToHeight="0" orientation="landscape" r:id="rId2"/>
  <headerFooter>
    <oddFooter>&amp;L&amp;L&amp;"Arial"&amp;9© 2022 CIHI&amp;R&amp;R&amp;"Arial"&amp;9&amp;P</oddFooter>
  </headerFooter>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0551F-93AE-4EF3-A049-87F3B8D149EE}">
  <sheetPr>
    <pageSetUpPr fitToPage="1"/>
  </sheetPr>
  <dimension ref="A1:N82"/>
  <sheetViews>
    <sheetView showGridLines="0" zoomScaleNormal="100" zoomScaleSheetLayoutView="100" workbookViewId="0">
      <pane ySplit="4" topLeftCell="A5" activePane="bottomLeft" state="frozen"/>
      <selection activeCell="A2" sqref="A2"/>
      <selection pane="bottomLeft"/>
    </sheetView>
  </sheetViews>
  <sheetFormatPr defaultColWidth="0" defaultRowHeight="25.5" customHeight="1" zeroHeight="1" x14ac:dyDescent="0.2"/>
  <cols>
    <col min="1" max="1" width="32.5" customWidth="1"/>
    <col min="2" max="2" width="49.625" customWidth="1"/>
    <col min="3" max="13" width="15.625" customWidth="1"/>
    <col min="14" max="14" width="0" hidden="1" customWidth="1"/>
    <col min="15" max="16384" width="8.125" hidden="1"/>
  </cols>
  <sheetData>
    <row r="1" spans="1:13" ht="15" hidden="1" customHeight="1" x14ac:dyDescent="0.2">
      <c r="A1" s="213" t="s">
        <v>258</v>
      </c>
      <c r="B1" s="119"/>
      <c r="C1" s="119"/>
      <c r="D1" s="119"/>
      <c r="E1" s="119"/>
      <c r="F1" s="119"/>
      <c r="G1" s="119"/>
      <c r="H1" s="119"/>
      <c r="I1" s="119"/>
      <c r="J1" s="119"/>
      <c r="K1" s="119"/>
      <c r="L1" s="119"/>
      <c r="M1" s="119"/>
    </row>
    <row r="2" spans="1:13" ht="24" customHeight="1" x14ac:dyDescent="0.2">
      <c r="A2" s="62" t="s">
        <v>153</v>
      </c>
      <c r="B2" s="35"/>
      <c r="C2" s="35"/>
      <c r="D2" s="35"/>
      <c r="E2" s="35"/>
      <c r="F2" s="35"/>
      <c r="G2" s="35"/>
      <c r="H2" s="35"/>
      <c r="I2" s="35"/>
      <c r="J2" s="35"/>
      <c r="K2" s="35"/>
      <c r="L2" s="35"/>
      <c r="M2" s="35"/>
    </row>
    <row r="3" spans="1:13" ht="20.45" customHeight="1" x14ac:dyDescent="0.2">
      <c r="A3" s="123" t="s">
        <v>262</v>
      </c>
      <c r="B3" s="35"/>
      <c r="C3" s="35"/>
      <c r="D3" s="35"/>
      <c r="E3" s="35"/>
      <c r="F3" s="35"/>
      <c r="G3" s="35"/>
      <c r="H3" s="35"/>
      <c r="I3" s="35"/>
      <c r="J3" s="35"/>
      <c r="K3" s="35"/>
      <c r="L3" s="35"/>
      <c r="M3" s="35"/>
    </row>
    <row r="4" spans="1:13" ht="15" customHeight="1" x14ac:dyDescent="0.2">
      <c r="A4" s="176" t="s">
        <v>70</v>
      </c>
      <c r="B4" s="177" t="s">
        <v>71</v>
      </c>
      <c r="C4" s="176" t="s">
        <v>155</v>
      </c>
      <c r="D4" s="176" t="s">
        <v>151</v>
      </c>
      <c r="E4" s="176" t="s">
        <v>150</v>
      </c>
      <c r="F4" s="177" t="s">
        <v>149</v>
      </c>
      <c r="G4" s="177" t="s">
        <v>148</v>
      </c>
      <c r="H4" s="177" t="s">
        <v>147</v>
      </c>
      <c r="I4" s="177" t="s">
        <v>156</v>
      </c>
      <c r="J4" s="177" t="s">
        <v>229</v>
      </c>
      <c r="K4" s="176" t="s">
        <v>144</v>
      </c>
      <c r="L4" s="176" t="s">
        <v>143</v>
      </c>
      <c r="M4" s="176" t="s">
        <v>157</v>
      </c>
    </row>
    <row r="5" spans="1:13" ht="30" customHeight="1" x14ac:dyDescent="0.2">
      <c r="A5" s="118" t="s">
        <v>136</v>
      </c>
      <c r="B5" s="115" t="s">
        <v>142</v>
      </c>
      <c r="C5" s="124" t="s">
        <v>72</v>
      </c>
      <c r="D5" s="124" t="s">
        <v>72</v>
      </c>
      <c r="E5" s="124" t="s">
        <v>72</v>
      </c>
      <c r="F5" s="124" t="s">
        <v>72</v>
      </c>
      <c r="G5" s="124" t="s">
        <v>73</v>
      </c>
      <c r="H5" s="124" t="s">
        <v>72</v>
      </c>
      <c r="I5" s="124" t="s">
        <v>72</v>
      </c>
      <c r="J5" s="124" t="s">
        <v>72</v>
      </c>
      <c r="K5" s="124" t="s">
        <v>72</v>
      </c>
      <c r="L5" s="124" t="s">
        <v>72</v>
      </c>
      <c r="M5" s="162" t="s">
        <v>72</v>
      </c>
    </row>
    <row r="6" spans="1:13" ht="15" customHeight="1" x14ac:dyDescent="0.2">
      <c r="A6" s="117" t="s">
        <v>136</v>
      </c>
      <c r="B6" s="115" t="s">
        <v>5</v>
      </c>
      <c r="C6" s="124" t="s">
        <v>72</v>
      </c>
      <c r="D6" s="124" t="s">
        <v>72</v>
      </c>
      <c r="E6" s="124" t="s">
        <v>72</v>
      </c>
      <c r="F6" s="124" t="s">
        <v>72</v>
      </c>
      <c r="G6" s="124" t="s">
        <v>73</v>
      </c>
      <c r="H6" s="124" t="s">
        <v>72</v>
      </c>
      <c r="I6" s="124" t="s">
        <v>72</v>
      </c>
      <c r="J6" s="124" t="s">
        <v>72</v>
      </c>
      <c r="K6" s="124" t="s">
        <v>72</v>
      </c>
      <c r="L6" s="124" t="s">
        <v>72</v>
      </c>
      <c r="M6" s="162" t="s">
        <v>72</v>
      </c>
    </row>
    <row r="7" spans="1:13" ht="15" customHeight="1" x14ac:dyDescent="0.2">
      <c r="A7" s="117" t="s">
        <v>136</v>
      </c>
      <c r="B7" s="115" t="s">
        <v>141</v>
      </c>
      <c r="C7" s="124" t="s">
        <v>72</v>
      </c>
      <c r="D7" s="124" t="s">
        <v>73</v>
      </c>
      <c r="E7" s="124" t="s">
        <v>73</v>
      </c>
      <c r="F7" s="124" t="s">
        <v>72</v>
      </c>
      <c r="G7" s="124" t="s">
        <v>73</v>
      </c>
      <c r="H7" s="124" t="s">
        <v>72</v>
      </c>
      <c r="I7" s="124" t="s">
        <v>72</v>
      </c>
      <c r="J7" s="124" t="s">
        <v>72</v>
      </c>
      <c r="K7" s="124" t="s">
        <v>72</v>
      </c>
      <c r="L7" s="124" t="s">
        <v>72</v>
      </c>
      <c r="M7" s="162" t="s">
        <v>72</v>
      </c>
    </row>
    <row r="8" spans="1:13" ht="15" customHeight="1" x14ac:dyDescent="0.2">
      <c r="A8" s="117" t="s">
        <v>136</v>
      </c>
      <c r="B8" s="115" t="s">
        <v>10</v>
      </c>
      <c r="C8" s="124" t="s">
        <v>72</v>
      </c>
      <c r="D8" s="124" t="s">
        <v>72</v>
      </c>
      <c r="E8" s="124" t="s">
        <v>72</v>
      </c>
      <c r="F8" s="124" t="s">
        <v>72</v>
      </c>
      <c r="G8" s="124" t="s">
        <v>73</v>
      </c>
      <c r="H8" s="124" t="s">
        <v>72</v>
      </c>
      <c r="I8" s="124" t="s">
        <v>72</v>
      </c>
      <c r="J8" s="124" t="s">
        <v>72</v>
      </c>
      <c r="K8" s="124" t="s">
        <v>72</v>
      </c>
      <c r="L8" s="124" t="s">
        <v>72</v>
      </c>
      <c r="M8" s="162" t="s">
        <v>72</v>
      </c>
    </row>
    <row r="9" spans="1:13" ht="15" customHeight="1" x14ac:dyDescent="0.2">
      <c r="A9" s="117" t="s">
        <v>136</v>
      </c>
      <c r="B9" s="121" t="s">
        <v>140</v>
      </c>
      <c r="C9" s="124" t="s">
        <v>72</v>
      </c>
      <c r="D9" s="124" t="s">
        <v>168</v>
      </c>
      <c r="E9" s="124" t="s">
        <v>72</v>
      </c>
      <c r="F9" s="124" t="s">
        <v>72</v>
      </c>
      <c r="G9" s="124" t="s">
        <v>72</v>
      </c>
      <c r="H9" s="124" t="s">
        <v>72</v>
      </c>
      <c r="I9" s="124" t="s">
        <v>72</v>
      </c>
      <c r="J9" s="124" t="s">
        <v>72</v>
      </c>
      <c r="K9" s="124" t="s">
        <v>72</v>
      </c>
      <c r="L9" s="124" t="s">
        <v>72</v>
      </c>
      <c r="M9" s="162" t="s">
        <v>72</v>
      </c>
    </row>
    <row r="10" spans="1:13" ht="15" customHeight="1" x14ac:dyDescent="0.2">
      <c r="A10" s="117" t="s">
        <v>136</v>
      </c>
      <c r="B10" s="121" t="s">
        <v>14</v>
      </c>
      <c r="C10" s="167" t="s">
        <v>72</v>
      </c>
      <c r="D10" s="124" t="s">
        <v>168</v>
      </c>
      <c r="E10" s="124" t="s">
        <v>73</v>
      </c>
      <c r="F10" s="124" t="s">
        <v>72</v>
      </c>
      <c r="G10" s="124" t="s">
        <v>73</v>
      </c>
      <c r="H10" s="167" t="s">
        <v>72</v>
      </c>
      <c r="I10" s="124" t="s">
        <v>72</v>
      </c>
      <c r="J10" s="124" t="s">
        <v>73</v>
      </c>
      <c r="K10" s="124" t="s">
        <v>73</v>
      </c>
      <c r="L10" s="124" t="s">
        <v>168</v>
      </c>
      <c r="M10" s="162" t="s">
        <v>73</v>
      </c>
    </row>
    <row r="11" spans="1:13" ht="15" customHeight="1" x14ac:dyDescent="0.2">
      <c r="A11" s="117" t="s">
        <v>136</v>
      </c>
      <c r="B11" s="115" t="s">
        <v>16</v>
      </c>
      <c r="C11" s="124" t="s">
        <v>72</v>
      </c>
      <c r="D11" s="124" t="s">
        <v>168</v>
      </c>
      <c r="E11" s="124" t="s">
        <v>72</v>
      </c>
      <c r="F11" s="124" t="s">
        <v>72</v>
      </c>
      <c r="G11" s="124" t="s">
        <v>72</v>
      </c>
      <c r="H11" s="124" t="s">
        <v>72</v>
      </c>
      <c r="I11" s="124" t="s">
        <v>72</v>
      </c>
      <c r="J11" s="124" t="s">
        <v>72</v>
      </c>
      <c r="K11" s="124" t="s">
        <v>72</v>
      </c>
      <c r="L11" s="124" t="s">
        <v>72</v>
      </c>
      <c r="M11" s="162" t="s">
        <v>72</v>
      </c>
    </row>
    <row r="12" spans="1:13" ht="15" customHeight="1" x14ac:dyDescent="0.2">
      <c r="A12" s="117" t="s">
        <v>136</v>
      </c>
      <c r="B12" s="115" t="s">
        <v>196</v>
      </c>
      <c r="C12" s="124" t="s">
        <v>79</v>
      </c>
      <c r="D12" s="124" t="s">
        <v>168</v>
      </c>
      <c r="E12" s="124" t="s">
        <v>79</v>
      </c>
      <c r="F12" s="124" t="s">
        <v>79</v>
      </c>
      <c r="G12" s="124" t="s">
        <v>79</v>
      </c>
      <c r="H12" s="124" t="s">
        <v>79</v>
      </c>
      <c r="I12" s="124" t="s">
        <v>73</v>
      </c>
      <c r="J12" s="124" t="s">
        <v>79</v>
      </c>
      <c r="K12" s="124" t="s">
        <v>79</v>
      </c>
      <c r="L12" s="124" t="s">
        <v>79</v>
      </c>
      <c r="M12" s="162" t="s">
        <v>79</v>
      </c>
    </row>
    <row r="13" spans="1:13" ht="15" customHeight="1" x14ac:dyDescent="0.2">
      <c r="A13" s="117" t="s">
        <v>136</v>
      </c>
      <c r="B13" s="115" t="s">
        <v>173</v>
      </c>
      <c r="C13" s="124" t="s">
        <v>79</v>
      </c>
      <c r="D13" s="124" t="s">
        <v>168</v>
      </c>
      <c r="E13" s="124" t="s">
        <v>79</v>
      </c>
      <c r="F13" s="124" t="s">
        <v>79</v>
      </c>
      <c r="G13" s="124" t="s">
        <v>79</v>
      </c>
      <c r="H13" s="124" t="s">
        <v>79</v>
      </c>
      <c r="I13" s="124" t="s">
        <v>79</v>
      </c>
      <c r="J13" s="124" t="s">
        <v>79</v>
      </c>
      <c r="K13" s="124" t="s">
        <v>79</v>
      </c>
      <c r="L13" s="124" t="s">
        <v>79</v>
      </c>
      <c r="M13" s="162" t="s">
        <v>79</v>
      </c>
    </row>
    <row r="14" spans="1:13" ht="15" customHeight="1" x14ac:dyDescent="0.2">
      <c r="A14" s="117" t="s">
        <v>136</v>
      </c>
      <c r="B14" s="115" t="s">
        <v>139</v>
      </c>
      <c r="C14" s="124" t="s">
        <v>79</v>
      </c>
      <c r="D14" s="124" t="s">
        <v>168</v>
      </c>
      <c r="E14" s="124" t="s">
        <v>79</v>
      </c>
      <c r="F14" s="124" t="s">
        <v>79</v>
      </c>
      <c r="G14" s="124" t="s">
        <v>79</v>
      </c>
      <c r="H14" s="124" t="s">
        <v>79</v>
      </c>
      <c r="I14" s="124" t="s">
        <v>73</v>
      </c>
      <c r="J14" s="124" t="s">
        <v>79</v>
      </c>
      <c r="K14" s="124" t="s">
        <v>79</v>
      </c>
      <c r="L14" s="124" t="s">
        <v>79</v>
      </c>
      <c r="M14" s="162" t="s">
        <v>79</v>
      </c>
    </row>
    <row r="15" spans="1:13" ht="15" customHeight="1" x14ac:dyDescent="0.2">
      <c r="A15" s="117" t="s">
        <v>136</v>
      </c>
      <c r="B15" s="115" t="s">
        <v>21</v>
      </c>
      <c r="C15" s="124" t="s">
        <v>79</v>
      </c>
      <c r="D15" s="124" t="s">
        <v>168</v>
      </c>
      <c r="E15" s="124" t="s">
        <v>73</v>
      </c>
      <c r="F15" s="124" t="s">
        <v>73</v>
      </c>
      <c r="G15" s="124" t="s">
        <v>79</v>
      </c>
      <c r="H15" s="124" t="s">
        <v>79</v>
      </c>
      <c r="I15" s="124" t="s">
        <v>73</v>
      </c>
      <c r="J15" s="124" t="s">
        <v>73</v>
      </c>
      <c r="K15" s="124" t="s">
        <v>73</v>
      </c>
      <c r="L15" s="124" t="s">
        <v>73</v>
      </c>
      <c r="M15" s="162" t="s">
        <v>79</v>
      </c>
    </row>
    <row r="16" spans="1:13" ht="15" customHeight="1" x14ac:dyDescent="0.2">
      <c r="A16" s="117" t="s">
        <v>136</v>
      </c>
      <c r="B16" s="121" t="s">
        <v>138</v>
      </c>
      <c r="C16" s="124" t="s">
        <v>79</v>
      </c>
      <c r="D16" s="124" t="s">
        <v>168</v>
      </c>
      <c r="E16" s="124" t="s">
        <v>73</v>
      </c>
      <c r="F16" s="124" t="s">
        <v>73</v>
      </c>
      <c r="G16" s="124" t="s">
        <v>79</v>
      </c>
      <c r="H16" s="124" t="s">
        <v>79</v>
      </c>
      <c r="I16" s="124" t="s">
        <v>73</v>
      </c>
      <c r="J16" s="124" t="s">
        <v>79</v>
      </c>
      <c r="K16" s="124" t="s">
        <v>73</v>
      </c>
      <c r="L16" s="124" t="s">
        <v>79</v>
      </c>
      <c r="M16" s="162" t="s">
        <v>79</v>
      </c>
    </row>
    <row r="17" spans="1:13" ht="15" customHeight="1" x14ac:dyDescent="0.2">
      <c r="A17" s="117" t="s">
        <v>136</v>
      </c>
      <c r="B17" s="115" t="s">
        <v>137</v>
      </c>
      <c r="C17" s="124" t="s">
        <v>72</v>
      </c>
      <c r="D17" s="124" t="s">
        <v>72</v>
      </c>
      <c r="E17" s="124" t="s">
        <v>72</v>
      </c>
      <c r="F17" s="124" t="s">
        <v>72</v>
      </c>
      <c r="G17" s="124" t="s">
        <v>73</v>
      </c>
      <c r="H17" s="124" t="s">
        <v>72</v>
      </c>
      <c r="I17" s="124" t="s">
        <v>72</v>
      </c>
      <c r="J17" s="124" t="s">
        <v>72</v>
      </c>
      <c r="K17" s="124" t="s">
        <v>72</v>
      </c>
      <c r="L17" s="124" t="s">
        <v>72</v>
      </c>
      <c r="M17" s="162" t="s">
        <v>72</v>
      </c>
    </row>
    <row r="18" spans="1:13" ht="15" customHeight="1" x14ac:dyDescent="0.2">
      <c r="A18" s="117" t="s">
        <v>136</v>
      </c>
      <c r="B18" s="115" t="s">
        <v>22</v>
      </c>
      <c r="C18" s="124" t="s">
        <v>72</v>
      </c>
      <c r="D18" s="124" t="s">
        <v>72</v>
      </c>
      <c r="E18" s="124" t="s">
        <v>72</v>
      </c>
      <c r="F18" s="124" t="s">
        <v>72</v>
      </c>
      <c r="G18" s="124" t="s">
        <v>72</v>
      </c>
      <c r="H18" s="124" t="s">
        <v>72</v>
      </c>
      <c r="I18" s="124" t="s">
        <v>72</v>
      </c>
      <c r="J18" s="124" t="s">
        <v>72</v>
      </c>
      <c r="K18" s="124" t="s">
        <v>72</v>
      </c>
      <c r="L18" s="124" t="s">
        <v>72</v>
      </c>
      <c r="M18" s="162" t="s">
        <v>72</v>
      </c>
    </row>
    <row r="19" spans="1:13" ht="15" customHeight="1" x14ac:dyDescent="0.2">
      <c r="A19" s="114" t="s">
        <v>135</v>
      </c>
      <c r="B19" s="121" t="s">
        <v>26</v>
      </c>
      <c r="C19" s="124" t="s">
        <v>72</v>
      </c>
      <c r="D19" s="124" t="s">
        <v>72</v>
      </c>
      <c r="E19" s="124" t="s">
        <v>72</v>
      </c>
      <c r="F19" s="124" t="s">
        <v>72</v>
      </c>
      <c r="G19" s="124" t="s">
        <v>72</v>
      </c>
      <c r="H19" s="124" t="s">
        <v>72</v>
      </c>
      <c r="I19" s="124" t="s">
        <v>72</v>
      </c>
      <c r="J19" s="124" t="s">
        <v>72</v>
      </c>
      <c r="K19" s="124" t="s">
        <v>72</v>
      </c>
      <c r="L19" s="124" t="s">
        <v>73</v>
      </c>
      <c r="M19" s="162" t="s">
        <v>72</v>
      </c>
    </row>
    <row r="20" spans="1:13" ht="15" customHeight="1" x14ac:dyDescent="0.2">
      <c r="A20" s="116" t="s">
        <v>135</v>
      </c>
      <c r="B20" s="115" t="s">
        <v>27</v>
      </c>
      <c r="C20" s="115" t="s">
        <v>73</v>
      </c>
      <c r="D20" s="115" t="s">
        <v>72</v>
      </c>
      <c r="E20" s="115" t="s">
        <v>72</v>
      </c>
      <c r="F20" s="115" t="s">
        <v>73</v>
      </c>
      <c r="G20" s="124" t="s">
        <v>73</v>
      </c>
      <c r="H20" s="115" t="s">
        <v>72</v>
      </c>
      <c r="I20" s="115" t="s">
        <v>73</v>
      </c>
      <c r="J20" s="115" t="s">
        <v>79</v>
      </c>
      <c r="K20" s="115" t="s">
        <v>73</v>
      </c>
      <c r="L20" s="115" t="s">
        <v>73</v>
      </c>
      <c r="M20" s="162" t="s">
        <v>73</v>
      </c>
    </row>
    <row r="21" spans="1:13" ht="15" customHeight="1" x14ac:dyDescent="0.2">
      <c r="A21" s="113"/>
      <c r="B21" s="115" t="s">
        <v>28</v>
      </c>
      <c r="C21" s="124" t="s">
        <v>72</v>
      </c>
      <c r="D21" s="124" t="s">
        <v>72</v>
      </c>
      <c r="E21" s="124" t="s">
        <v>72</v>
      </c>
      <c r="F21" s="124" t="s">
        <v>72</v>
      </c>
      <c r="G21" s="124" t="s">
        <v>73</v>
      </c>
      <c r="H21" s="124" t="s">
        <v>72</v>
      </c>
      <c r="I21" s="124" t="s">
        <v>72</v>
      </c>
      <c r="J21" s="124" t="s">
        <v>72</v>
      </c>
      <c r="K21" s="124" t="s">
        <v>72</v>
      </c>
      <c r="L21" s="124" t="s">
        <v>73</v>
      </c>
      <c r="M21" s="162" t="s">
        <v>72</v>
      </c>
    </row>
    <row r="22" spans="1:13" ht="30" customHeight="1" x14ac:dyDescent="0.2">
      <c r="A22" s="113"/>
      <c r="B22" s="115" t="s">
        <v>197</v>
      </c>
      <c r="C22" s="124" t="s">
        <v>72</v>
      </c>
      <c r="D22" s="124" t="s">
        <v>72</v>
      </c>
      <c r="E22" s="124" t="s">
        <v>72</v>
      </c>
      <c r="F22" s="124" t="s">
        <v>73</v>
      </c>
      <c r="G22" s="124" t="s">
        <v>73</v>
      </c>
      <c r="H22" s="124" t="s">
        <v>72</v>
      </c>
      <c r="I22" s="124" t="s">
        <v>72</v>
      </c>
      <c r="J22" s="124" t="s">
        <v>72</v>
      </c>
      <c r="K22" s="124" t="s">
        <v>72</v>
      </c>
      <c r="L22" s="124" t="s">
        <v>73</v>
      </c>
      <c r="M22" s="162" t="s">
        <v>73</v>
      </c>
    </row>
    <row r="23" spans="1:13" ht="15" customHeight="1" x14ac:dyDescent="0.2">
      <c r="A23" s="113"/>
      <c r="B23" s="121" t="s">
        <v>29</v>
      </c>
      <c r="C23" s="124" t="s">
        <v>79</v>
      </c>
      <c r="D23" s="124" t="s">
        <v>168</v>
      </c>
      <c r="E23" s="124" t="s">
        <v>79</v>
      </c>
      <c r="F23" s="124" t="s">
        <v>79</v>
      </c>
      <c r="G23" s="124" t="s">
        <v>79</v>
      </c>
      <c r="H23" s="124" t="s">
        <v>79</v>
      </c>
      <c r="I23" s="124" t="s">
        <v>79</v>
      </c>
      <c r="J23" s="124" t="s">
        <v>79</v>
      </c>
      <c r="K23" s="124" t="s">
        <v>79</v>
      </c>
      <c r="L23" s="124" t="s">
        <v>79</v>
      </c>
      <c r="M23" s="162" t="s">
        <v>79</v>
      </c>
    </row>
    <row r="24" spans="1:13" ht="15" customHeight="1" x14ac:dyDescent="0.2">
      <c r="A24" s="113"/>
      <c r="B24" s="121" t="s">
        <v>30</v>
      </c>
      <c r="C24" s="124" t="s">
        <v>73</v>
      </c>
      <c r="D24" s="124" t="s">
        <v>168</v>
      </c>
      <c r="E24" s="124" t="s">
        <v>73</v>
      </c>
      <c r="F24" s="124" t="s">
        <v>79</v>
      </c>
      <c r="G24" s="124" t="s">
        <v>79</v>
      </c>
      <c r="H24" s="124" t="s">
        <v>73</v>
      </c>
      <c r="I24" s="124" t="s">
        <v>73</v>
      </c>
      <c r="J24" s="124" t="s">
        <v>79</v>
      </c>
      <c r="K24" s="124" t="s">
        <v>73</v>
      </c>
      <c r="L24" s="124" t="s">
        <v>73</v>
      </c>
      <c r="M24" s="162" t="s">
        <v>73</v>
      </c>
    </row>
    <row r="25" spans="1:13" ht="15" customHeight="1" x14ac:dyDescent="0.2">
      <c r="A25" s="113"/>
      <c r="B25" s="115" t="s">
        <v>31</v>
      </c>
      <c r="C25" s="124" t="s">
        <v>72</v>
      </c>
      <c r="D25" s="124" t="s">
        <v>168</v>
      </c>
      <c r="E25" s="124" t="s">
        <v>72</v>
      </c>
      <c r="F25" s="124" t="s">
        <v>73</v>
      </c>
      <c r="G25" s="124" t="s">
        <v>73</v>
      </c>
      <c r="H25" s="124" t="s">
        <v>72</v>
      </c>
      <c r="I25" s="124" t="s">
        <v>72</v>
      </c>
      <c r="J25" s="115" t="s">
        <v>73</v>
      </c>
      <c r="K25" s="124" t="s">
        <v>72</v>
      </c>
      <c r="L25" s="124" t="s">
        <v>73</v>
      </c>
      <c r="M25" s="162" t="s">
        <v>72</v>
      </c>
    </row>
    <row r="26" spans="1:13" ht="15" customHeight="1" x14ac:dyDescent="0.2">
      <c r="A26" s="113"/>
      <c r="B26" s="115" t="s">
        <v>32</v>
      </c>
      <c r="C26" s="115" t="s">
        <v>79</v>
      </c>
      <c r="D26" s="124" t="s">
        <v>168</v>
      </c>
      <c r="E26" s="115" t="s">
        <v>79</v>
      </c>
      <c r="F26" s="115" t="s">
        <v>73</v>
      </c>
      <c r="G26" s="124" t="s">
        <v>73</v>
      </c>
      <c r="H26" s="115" t="s">
        <v>72</v>
      </c>
      <c r="I26" s="115" t="s">
        <v>73</v>
      </c>
      <c r="J26" s="115" t="s">
        <v>73</v>
      </c>
      <c r="K26" s="115" t="s">
        <v>73</v>
      </c>
      <c r="L26" s="115" t="s">
        <v>79</v>
      </c>
      <c r="M26" s="162" t="s">
        <v>79</v>
      </c>
    </row>
    <row r="27" spans="1:13" ht="15" customHeight="1" x14ac:dyDescent="0.2">
      <c r="A27" s="113"/>
      <c r="B27" s="121" t="s">
        <v>33</v>
      </c>
      <c r="C27" s="115" t="s">
        <v>79</v>
      </c>
      <c r="D27" s="124" t="s">
        <v>168</v>
      </c>
      <c r="E27" s="115" t="s">
        <v>79</v>
      </c>
      <c r="F27" s="115" t="s">
        <v>79</v>
      </c>
      <c r="G27" s="124" t="s">
        <v>79</v>
      </c>
      <c r="H27" s="115" t="s">
        <v>79</v>
      </c>
      <c r="I27" s="115" t="s">
        <v>79</v>
      </c>
      <c r="J27" s="115" t="s">
        <v>79</v>
      </c>
      <c r="K27" s="115" t="s">
        <v>79</v>
      </c>
      <c r="L27" s="115" t="s">
        <v>79</v>
      </c>
      <c r="M27" s="162" t="s">
        <v>79</v>
      </c>
    </row>
    <row r="28" spans="1:13" ht="15" customHeight="1" x14ac:dyDescent="0.2">
      <c r="A28" s="113"/>
      <c r="B28" s="121" t="s">
        <v>34</v>
      </c>
      <c r="C28" s="115" t="s">
        <v>79</v>
      </c>
      <c r="D28" s="124" t="s">
        <v>168</v>
      </c>
      <c r="E28" s="115" t="s">
        <v>79</v>
      </c>
      <c r="F28" s="115" t="s">
        <v>79</v>
      </c>
      <c r="G28" s="124" t="s">
        <v>79</v>
      </c>
      <c r="H28" s="115" t="s">
        <v>79</v>
      </c>
      <c r="I28" s="115" t="s">
        <v>79</v>
      </c>
      <c r="J28" s="115" t="s">
        <v>79</v>
      </c>
      <c r="K28" s="115" t="s">
        <v>79</v>
      </c>
      <c r="L28" s="115" t="s">
        <v>79</v>
      </c>
      <c r="M28" s="162" t="s">
        <v>79</v>
      </c>
    </row>
    <row r="29" spans="1:13" ht="15" customHeight="1" x14ac:dyDescent="0.2">
      <c r="A29" s="113"/>
      <c r="B29" s="121" t="s">
        <v>35</v>
      </c>
      <c r="C29" s="115" t="s">
        <v>79</v>
      </c>
      <c r="D29" s="124" t="s">
        <v>168</v>
      </c>
      <c r="E29" s="115" t="s">
        <v>72</v>
      </c>
      <c r="F29" s="115" t="s">
        <v>79</v>
      </c>
      <c r="G29" s="124" t="s">
        <v>79</v>
      </c>
      <c r="H29" s="115" t="s">
        <v>79</v>
      </c>
      <c r="I29" s="115" t="s">
        <v>73</v>
      </c>
      <c r="J29" s="115" t="s">
        <v>79</v>
      </c>
      <c r="K29" s="115" t="s">
        <v>73</v>
      </c>
      <c r="L29" s="115" t="s">
        <v>79</v>
      </c>
      <c r="M29" s="162" t="s">
        <v>79</v>
      </c>
    </row>
    <row r="30" spans="1:13" ht="15" customHeight="1" x14ac:dyDescent="0.2">
      <c r="A30" s="113"/>
      <c r="B30" s="121" t="s">
        <v>36</v>
      </c>
      <c r="C30" s="115" t="s">
        <v>79</v>
      </c>
      <c r="D30" s="124" t="s">
        <v>168</v>
      </c>
      <c r="E30" s="115" t="s">
        <v>79</v>
      </c>
      <c r="F30" s="115" t="s">
        <v>79</v>
      </c>
      <c r="G30" s="124" t="s">
        <v>79</v>
      </c>
      <c r="H30" s="115" t="s">
        <v>79</v>
      </c>
      <c r="I30" s="115" t="s">
        <v>79</v>
      </c>
      <c r="J30" s="115" t="s">
        <v>79</v>
      </c>
      <c r="K30" s="115" t="s">
        <v>79</v>
      </c>
      <c r="L30" s="115" t="s">
        <v>79</v>
      </c>
      <c r="M30" s="162" t="s">
        <v>79</v>
      </c>
    </row>
    <row r="31" spans="1:13" ht="15" customHeight="1" x14ac:dyDescent="0.2">
      <c r="A31" s="113"/>
      <c r="B31" s="121" t="s">
        <v>37</v>
      </c>
      <c r="C31" s="115" t="s">
        <v>73</v>
      </c>
      <c r="D31" s="115" t="s">
        <v>72</v>
      </c>
      <c r="E31" s="115" t="s">
        <v>72</v>
      </c>
      <c r="F31" s="115" t="s">
        <v>73</v>
      </c>
      <c r="G31" s="124" t="s">
        <v>73</v>
      </c>
      <c r="H31" s="115" t="s">
        <v>72</v>
      </c>
      <c r="I31" s="115" t="s">
        <v>73</v>
      </c>
      <c r="J31" s="115" t="s">
        <v>73</v>
      </c>
      <c r="K31" s="115" t="s">
        <v>73</v>
      </c>
      <c r="L31" s="115" t="s">
        <v>73</v>
      </c>
      <c r="M31" s="162" t="s">
        <v>79</v>
      </c>
    </row>
    <row r="32" spans="1:13" ht="15" customHeight="1" x14ac:dyDescent="0.2">
      <c r="A32" s="113"/>
      <c r="B32" s="121" t="s">
        <v>38</v>
      </c>
      <c r="C32" s="124" t="s">
        <v>79</v>
      </c>
      <c r="D32" s="124" t="s">
        <v>168</v>
      </c>
      <c r="E32" s="124" t="s">
        <v>79</v>
      </c>
      <c r="F32" s="124" t="s">
        <v>79</v>
      </c>
      <c r="G32" s="124" t="s">
        <v>73</v>
      </c>
      <c r="H32" s="124" t="s">
        <v>79</v>
      </c>
      <c r="I32" s="124" t="s">
        <v>79</v>
      </c>
      <c r="J32" s="124" t="s">
        <v>79</v>
      </c>
      <c r="K32" s="124" t="s">
        <v>73</v>
      </c>
      <c r="L32" s="124" t="s">
        <v>79</v>
      </c>
      <c r="M32" s="162" t="s">
        <v>73</v>
      </c>
    </row>
    <row r="33" spans="1:13" ht="15" customHeight="1" x14ac:dyDescent="0.2">
      <c r="A33" s="113"/>
      <c r="B33" s="121" t="s">
        <v>39</v>
      </c>
      <c r="C33" s="124" t="s">
        <v>79</v>
      </c>
      <c r="D33" s="124" t="s">
        <v>168</v>
      </c>
      <c r="E33" s="124" t="s">
        <v>73</v>
      </c>
      <c r="F33" s="124" t="s">
        <v>79</v>
      </c>
      <c r="G33" s="124" t="s">
        <v>79</v>
      </c>
      <c r="H33" s="124" t="s">
        <v>79</v>
      </c>
      <c r="I33" s="124" t="s">
        <v>79</v>
      </c>
      <c r="J33" s="115" t="s">
        <v>79</v>
      </c>
      <c r="K33" s="124" t="s">
        <v>79</v>
      </c>
      <c r="L33" s="124" t="s">
        <v>79</v>
      </c>
      <c r="M33" s="162" t="s">
        <v>79</v>
      </c>
    </row>
    <row r="34" spans="1:13" ht="15" customHeight="1" x14ac:dyDescent="0.2">
      <c r="A34" s="113"/>
      <c r="B34" s="121" t="s">
        <v>40</v>
      </c>
      <c r="C34" s="124" t="s">
        <v>72</v>
      </c>
      <c r="D34" s="124" t="s">
        <v>168</v>
      </c>
      <c r="E34" s="124" t="s">
        <v>73</v>
      </c>
      <c r="F34" s="124" t="s">
        <v>72</v>
      </c>
      <c r="G34" s="124" t="s">
        <v>73</v>
      </c>
      <c r="H34" s="124" t="s">
        <v>79</v>
      </c>
      <c r="I34" s="124" t="s">
        <v>73</v>
      </c>
      <c r="J34" s="115" t="s">
        <v>73</v>
      </c>
      <c r="K34" s="124" t="s">
        <v>73</v>
      </c>
      <c r="L34" s="124" t="s">
        <v>73</v>
      </c>
      <c r="M34" s="162" t="s">
        <v>73</v>
      </c>
    </row>
    <row r="35" spans="1:13" ht="15" customHeight="1" x14ac:dyDescent="0.2">
      <c r="A35" s="113"/>
      <c r="B35" s="121" t="s">
        <v>41</v>
      </c>
      <c r="C35" s="124" t="s">
        <v>73</v>
      </c>
      <c r="D35" s="124" t="s">
        <v>168</v>
      </c>
      <c r="E35" s="124" t="s">
        <v>72</v>
      </c>
      <c r="F35" s="124" t="s">
        <v>72</v>
      </c>
      <c r="G35" s="124" t="s">
        <v>73</v>
      </c>
      <c r="H35" s="124" t="s">
        <v>72</v>
      </c>
      <c r="I35" s="124" t="s">
        <v>72</v>
      </c>
      <c r="J35" s="124" t="s">
        <v>72</v>
      </c>
      <c r="K35" s="124" t="s">
        <v>72</v>
      </c>
      <c r="L35" s="124" t="s">
        <v>73</v>
      </c>
      <c r="M35" s="162" t="s">
        <v>79</v>
      </c>
    </row>
    <row r="36" spans="1:13" ht="15" customHeight="1" x14ac:dyDescent="0.2">
      <c r="A36" s="113"/>
      <c r="B36" s="121" t="s">
        <v>42</v>
      </c>
      <c r="C36" s="124" t="s">
        <v>72</v>
      </c>
      <c r="D36" s="124" t="s">
        <v>168</v>
      </c>
      <c r="E36" s="124" t="s">
        <v>72</v>
      </c>
      <c r="F36" s="124" t="s">
        <v>72</v>
      </c>
      <c r="G36" s="124" t="s">
        <v>73</v>
      </c>
      <c r="H36" s="124" t="s">
        <v>72</v>
      </c>
      <c r="I36" s="124" t="s">
        <v>72</v>
      </c>
      <c r="J36" s="124" t="s">
        <v>72</v>
      </c>
      <c r="K36" s="124" t="s">
        <v>72</v>
      </c>
      <c r="L36" s="124" t="s">
        <v>72</v>
      </c>
      <c r="M36" s="162" t="s">
        <v>73</v>
      </c>
    </row>
    <row r="37" spans="1:13" ht="15" customHeight="1" x14ac:dyDescent="0.2">
      <c r="A37" s="113"/>
      <c r="B37" s="115" t="s">
        <v>175</v>
      </c>
      <c r="C37" s="124" t="s">
        <v>72</v>
      </c>
      <c r="D37" s="124" t="s">
        <v>168</v>
      </c>
      <c r="E37" s="124" t="s">
        <v>72</v>
      </c>
      <c r="F37" s="124" t="s">
        <v>72</v>
      </c>
      <c r="G37" s="124" t="s">
        <v>73</v>
      </c>
      <c r="H37" s="124" t="s">
        <v>72</v>
      </c>
      <c r="I37" s="124" t="s">
        <v>73</v>
      </c>
      <c r="J37" s="115" t="s">
        <v>73</v>
      </c>
      <c r="K37" s="124" t="s">
        <v>72</v>
      </c>
      <c r="L37" s="124" t="s">
        <v>73</v>
      </c>
      <c r="M37" s="162" t="s">
        <v>72</v>
      </c>
    </row>
    <row r="38" spans="1:13" ht="15" customHeight="1" x14ac:dyDescent="0.2">
      <c r="A38" s="113"/>
      <c r="B38" s="115" t="s">
        <v>43</v>
      </c>
      <c r="C38" s="124" t="s">
        <v>72</v>
      </c>
      <c r="D38" s="124" t="s">
        <v>168</v>
      </c>
      <c r="E38" s="124" t="s">
        <v>72</v>
      </c>
      <c r="F38" s="124" t="s">
        <v>72</v>
      </c>
      <c r="G38" s="124" t="s">
        <v>73</v>
      </c>
      <c r="H38" s="124" t="s">
        <v>72</v>
      </c>
      <c r="I38" s="124" t="s">
        <v>73</v>
      </c>
      <c r="J38" s="115" t="s">
        <v>73</v>
      </c>
      <c r="K38" s="124" t="s">
        <v>72</v>
      </c>
      <c r="L38" s="124" t="s">
        <v>72</v>
      </c>
      <c r="M38" s="162" t="s">
        <v>72</v>
      </c>
    </row>
    <row r="39" spans="1:13" ht="15" customHeight="1" x14ac:dyDescent="0.2">
      <c r="A39" s="113"/>
      <c r="B39" s="122" t="s">
        <v>44</v>
      </c>
      <c r="C39" s="115" t="s">
        <v>79</v>
      </c>
      <c r="D39" s="124" t="s">
        <v>168</v>
      </c>
      <c r="E39" s="115" t="s">
        <v>79</v>
      </c>
      <c r="F39" s="115" t="s">
        <v>79</v>
      </c>
      <c r="G39" s="124" t="s">
        <v>79</v>
      </c>
      <c r="H39" s="115" t="s">
        <v>72</v>
      </c>
      <c r="I39" s="115" t="s">
        <v>79</v>
      </c>
      <c r="J39" s="115" t="s">
        <v>79</v>
      </c>
      <c r="K39" s="115" t="s">
        <v>73</v>
      </c>
      <c r="L39" s="115" t="s">
        <v>79</v>
      </c>
      <c r="M39" s="162" t="s">
        <v>79</v>
      </c>
    </row>
    <row r="40" spans="1:13" ht="15" customHeight="1" x14ac:dyDescent="0.2">
      <c r="A40" s="113"/>
      <c r="B40" s="115" t="s">
        <v>134</v>
      </c>
      <c r="C40" s="124" t="s">
        <v>72</v>
      </c>
      <c r="D40" s="124" t="s">
        <v>168</v>
      </c>
      <c r="E40" s="124" t="s">
        <v>73</v>
      </c>
      <c r="F40" s="124" t="s">
        <v>73</v>
      </c>
      <c r="G40" s="124" t="s">
        <v>79</v>
      </c>
      <c r="H40" s="124" t="s">
        <v>72</v>
      </c>
      <c r="I40" s="115" t="s">
        <v>73</v>
      </c>
      <c r="J40" s="124" t="s">
        <v>79</v>
      </c>
      <c r="K40" s="124" t="s">
        <v>73</v>
      </c>
      <c r="L40" s="124" t="s">
        <v>79</v>
      </c>
      <c r="M40" s="162" t="s">
        <v>73</v>
      </c>
    </row>
    <row r="41" spans="1:13" ht="15" customHeight="1" x14ac:dyDescent="0.2">
      <c r="A41" s="113"/>
      <c r="B41" s="115" t="s">
        <v>45</v>
      </c>
      <c r="C41" s="124" t="s">
        <v>73</v>
      </c>
      <c r="D41" s="124" t="s">
        <v>168</v>
      </c>
      <c r="E41" s="124" t="s">
        <v>72</v>
      </c>
      <c r="F41" s="124" t="s">
        <v>79</v>
      </c>
      <c r="G41" s="124" t="s">
        <v>73</v>
      </c>
      <c r="H41" s="124" t="s">
        <v>72</v>
      </c>
      <c r="I41" s="124" t="s">
        <v>73</v>
      </c>
      <c r="J41" s="115" t="s">
        <v>73</v>
      </c>
      <c r="K41" s="124" t="s">
        <v>72</v>
      </c>
      <c r="L41" s="124" t="s">
        <v>79</v>
      </c>
      <c r="M41" s="162" t="s">
        <v>73</v>
      </c>
    </row>
    <row r="42" spans="1:13" ht="15" customHeight="1" x14ac:dyDescent="0.2">
      <c r="A42" s="113"/>
      <c r="B42" s="115" t="s">
        <v>133</v>
      </c>
      <c r="C42" s="124" t="s">
        <v>72</v>
      </c>
      <c r="D42" s="124" t="s">
        <v>168</v>
      </c>
      <c r="E42" s="124" t="s">
        <v>72</v>
      </c>
      <c r="F42" s="124" t="s">
        <v>72</v>
      </c>
      <c r="G42" s="124" t="s">
        <v>73</v>
      </c>
      <c r="H42" s="124" t="s">
        <v>72</v>
      </c>
      <c r="I42" s="115" t="s">
        <v>73</v>
      </c>
      <c r="J42" s="124" t="s">
        <v>72</v>
      </c>
      <c r="K42" s="124" t="s">
        <v>72</v>
      </c>
      <c r="L42" s="124" t="s">
        <v>73</v>
      </c>
      <c r="M42" s="162" t="s">
        <v>72</v>
      </c>
    </row>
    <row r="43" spans="1:13" ht="15" customHeight="1" x14ac:dyDescent="0.2">
      <c r="A43" s="113"/>
      <c r="B43" s="115" t="s">
        <v>46</v>
      </c>
      <c r="C43" s="124" t="s">
        <v>72</v>
      </c>
      <c r="D43" s="124" t="s">
        <v>168</v>
      </c>
      <c r="E43" s="124" t="s">
        <v>72</v>
      </c>
      <c r="F43" s="124" t="s">
        <v>72</v>
      </c>
      <c r="G43" s="124" t="s">
        <v>73</v>
      </c>
      <c r="H43" s="124" t="s">
        <v>72</v>
      </c>
      <c r="I43" s="124" t="s">
        <v>72</v>
      </c>
      <c r="J43" s="115" t="s">
        <v>73</v>
      </c>
      <c r="K43" s="124" t="s">
        <v>72</v>
      </c>
      <c r="L43" s="124" t="s">
        <v>73</v>
      </c>
      <c r="M43" s="162" t="s">
        <v>72</v>
      </c>
    </row>
    <row r="44" spans="1:13" ht="15" customHeight="1" x14ac:dyDescent="0.2">
      <c r="A44" s="113"/>
      <c r="B44" s="115" t="s">
        <v>47</v>
      </c>
      <c r="C44" s="124" t="s">
        <v>73</v>
      </c>
      <c r="D44" s="124" t="s">
        <v>168</v>
      </c>
      <c r="E44" s="124" t="s">
        <v>73</v>
      </c>
      <c r="F44" s="124" t="s">
        <v>73</v>
      </c>
      <c r="G44" s="124" t="s">
        <v>73</v>
      </c>
      <c r="H44" s="124" t="s">
        <v>79</v>
      </c>
      <c r="I44" s="124" t="s">
        <v>73</v>
      </c>
      <c r="J44" s="124" t="s">
        <v>79</v>
      </c>
      <c r="K44" s="124" t="s">
        <v>72</v>
      </c>
      <c r="L44" s="124" t="s">
        <v>79</v>
      </c>
      <c r="M44" s="162" t="s">
        <v>79</v>
      </c>
    </row>
    <row r="45" spans="1:13" ht="15" customHeight="1" x14ac:dyDescent="0.2">
      <c r="A45" s="113"/>
      <c r="B45" s="115" t="s">
        <v>48</v>
      </c>
      <c r="C45" s="124" t="s">
        <v>72</v>
      </c>
      <c r="D45" s="124" t="s">
        <v>72</v>
      </c>
      <c r="E45" s="124" t="s">
        <v>72</v>
      </c>
      <c r="F45" s="124" t="s">
        <v>72</v>
      </c>
      <c r="G45" s="124" t="s">
        <v>73</v>
      </c>
      <c r="H45" s="124" t="s">
        <v>72</v>
      </c>
      <c r="I45" s="124" t="s">
        <v>72</v>
      </c>
      <c r="J45" s="124" t="s">
        <v>72</v>
      </c>
      <c r="K45" s="124" t="s">
        <v>72</v>
      </c>
      <c r="L45" s="124" t="s">
        <v>72</v>
      </c>
      <c r="M45" s="162" t="s">
        <v>72</v>
      </c>
    </row>
    <row r="46" spans="1:13" ht="15" customHeight="1" x14ac:dyDescent="0.2">
      <c r="A46" s="113"/>
      <c r="B46" s="121" t="s">
        <v>49</v>
      </c>
      <c r="C46" s="124" t="s">
        <v>79</v>
      </c>
      <c r="D46" s="124" t="s">
        <v>168</v>
      </c>
      <c r="E46" s="124" t="s">
        <v>73</v>
      </c>
      <c r="F46" s="124" t="s">
        <v>73</v>
      </c>
      <c r="G46" s="124" t="s">
        <v>79</v>
      </c>
      <c r="H46" s="124" t="s">
        <v>72</v>
      </c>
      <c r="I46" s="124" t="s">
        <v>79</v>
      </c>
      <c r="J46" s="124" t="s">
        <v>73</v>
      </c>
      <c r="K46" s="124" t="s">
        <v>73</v>
      </c>
      <c r="L46" s="124" t="s">
        <v>73</v>
      </c>
      <c r="M46" s="162" t="s">
        <v>73</v>
      </c>
    </row>
    <row r="47" spans="1:13" ht="15" customHeight="1" x14ac:dyDescent="0.2">
      <c r="A47" s="113"/>
      <c r="B47" s="121" t="s">
        <v>50</v>
      </c>
      <c r="C47" s="124" t="s">
        <v>72</v>
      </c>
      <c r="D47" s="124" t="s">
        <v>168</v>
      </c>
      <c r="E47" s="124" t="s">
        <v>72</v>
      </c>
      <c r="F47" s="124" t="s">
        <v>72</v>
      </c>
      <c r="G47" s="124" t="s">
        <v>72</v>
      </c>
      <c r="H47" s="124" t="s">
        <v>79</v>
      </c>
      <c r="I47" s="124" t="s">
        <v>72</v>
      </c>
      <c r="J47" s="115" t="s">
        <v>72</v>
      </c>
      <c r="K47" s="124" t="s">
        <v>73</v>
      </c>
      <c r="L47" s="124" t="s">
        <v>73</v>
      </c>
      <c r="M47" s="162" t="s">
        <v>72</v>
      </c>
    </row>
    <row r="48" spans="1:13" ht="15" customHeight="1" x14ac:dyDescent="0.2">
      <c r="A48" s="114" t="s">
        <v>131</v>
      </c>
      <c r="B48" s="121" t="s">
        <v>51</v>
      </c>
      <c r="C48" s="124" t="s">
        <v>79</v>
      </c>
      <c r="D48" s="124" t="s">
        <v>168</v>
      </c>
      <c r="E48" s="124" t="s">
        <v>79</v>
      </c>
      <c r="F48" s="124" t="s">
        <v>79</v>
      </c>
      <c r="G48" s="124" t="s">
        <v>79</v>
      </c>
      <c r="H48" s="124" t="s">
        <v>79</v>
      </c>
      <c r="I48" s="124" t="s">
        <v>79</v>
      </c>
      <c r="J48" s="124" t="s">
        <v>79</v>
      </c>
      <c r="K48" s="124" t="s">
        <v>79</v>
      </c>
      <c r="L48" s="124" t="s">
        <v>79</v>
      </c>
      <c r="M48" s="162" t="s">
        <v>79</v>
      </c>
    </row>
    <row r="49" spans="1:13" ht="15" customHeight="1" x14ac:dyDescent="0.2">
      <c r="A49" s="113" t="s">
        <v>131</v>
      </c>
      <c r="B49" s="115" t="s">
        <v>132</v>
      </c>
      <c r="C49" s="124" t="s">
        <v>72</v>
      </c>
      <c r="D49" s="124" t="s">
        <v>72</v>
      </c>
      <c r="E49" s="124" t="s">
        <v>72</v>
      </c>
      <c r="F49" s="124" t="s">
        <v>72</v>
      </c>
      <c r="G49" s="124" t="s">
        <v>72</v>
      </c>
      <c r="H49" s="124" t="s">
        <v>72</v>
      </c>
      <c r="I49" s="124" t="s">
        <v>72</v>
      </c>
      <c r="J49" s="124" t="s">
        <v>72</v>
      </c>
      <c r="K49" s="124" t="s">
        <v>124</v>
      </c>
      <c r="L49" s="124" t="s">
        <v>73</v>
      </c>
      <c r="M49" s="162" t="s">
        <v>72</v>
      </c>
    </row>
    <row r="50" spans="1:13" ht="15" customHeight="1" x14ac:dyDescent="0.2">
      <c r="A50" s="113" t="s">
        <v>131</v>
      </c>
      <c r="B50" s="115" t="s">
        <v>52</v>
      </c>
      <c r="C50" s="124" t="s">
        <v>72</v>
      </c>
      <c r="D50" s="124" t="s">
        <v>72</v>
      </c>
      <c r="E50" s="124" t="s">
        <v>72</v>
      </c>
      <c r="F50" s="124" t="s">
        <v>72</v>
      </c>
      <c r="G50" s="124" t="s">
        <v>73</v>
      </c>
      <c r="H50" s="124" t="s">
        <v>72</v>
      </c>
      <c r="I50" s="124" t="s">
        <v>72</v>
      </c>
      <c r="J50" s="124" t="s">
        <v>72</v>
      </c>
      <c r="K50" s="124" t="s">
        <v>72</v>
      </c>
      <c r="L50" s="124" t="s">
        <v>73</v>
      </c>
      <c r="M50" s="162" t="s">
        <v>72</v>
      </c>
    </row>
    <row r="51" spans="1:13" ht="15" customHeight="1" x14ac:dyDescent="0.2">
      <c r="A51" s="113" t="s">
        <v>131</v>
      </c>
      <c r="B51" s="121" t="s">
        <v>53</v>
      </c>
      <c r="C51" s="124" t="s">
        <v>79</v>
      </c>
      <c r="D51" s="124" t="s">
        <v>168</v>
      </c>
      <c r="E51" s="124" t="s">
        <v>79</v>
      </c>
      <c r="F51" s="124" t="s">
        <v>79</v>
      </c>
      <c r="G51" s="124" t="s">
        <v>79</v>
      </c>
      <c r="H51" s="124" t="s">
        <v>79</v>
      </c>
      <c r="I51" s="124" t="s">
        <v>79</v>
      </c>
      <c r="J51" s="124" t="s">
        <v>79</v>
      </c>
      <c r="K51" s="124" t="s">
        <v>79</v>
      </c>
      <c r="L51" s="124" t="s">
        <v>79</v>
      </c>
      <c r="M51" s="162" t="s">
        <v>79</v>
      </c>
    </row>
    <row r="52" spans="1:13" ht="15" customHeight="1" x14ac:dyDescent="0.2">
      <c r="A52" s="113" t="s">
        <v>131</v>
      </c>
      <c r="B52" s="115" t="s">
        <v>184</v>
      </c>
      <c r="C52" s="124" t="s">
        <v>72</v>
      </c>
      <c r="D52" s="124" t="s">
        <v>72</v>
      </c>
      <c r="E52" s="124" t="s">
        <v>72</v>
      </c>
      <c r="F52" s="124" t="s">
        <v>72</v>
      </c>
      <c r="G52" s="124" t="s">
        <v>73</v>
      </c>
      <c r="H52" s="124" t="s">
        <v>72</v>
      </c>
      <c r="I52" s="124" t="s">
        <v>72</v>
      </c>
      <c r="J52" s="124" t="s">
        <v>72</v>
      </c>
      <c r="K52" s="124" t="s">
        <v>72</v>
      </c>
      <c r="L52" s="124" t="s">
        <v>73</v>
      </c>
      <c r="M52" s="162" t="s">
        <v>73</v>
      </c>
    </row>
    <row r="53" spans="1:13" ht="15" customHeight="1" x14ac:dyDescent="0.2">
      <c r="A53" s="113" t="s">
        <v>131</v>
      </c>
      <c r="B53" s="121" t="s">
        <v>54</v>
      </c>
      <c r="C53" s="124" t="s">
        <v>79</v>
      </c>
      <c r="D53" s="124" t="s">
        <v>168</v>
      </c>
      <c r="E53" s="124" t="s">
        <v>79</v>
      </c>
      <c r="F53" s="124" t="s">
        <v>79</v>
      </c>
      <c r="G53" s="124" t="s">
        <v>79</v>
      </c>
      <c r="H53" s="124" t="s">
        <v>79</v>
      </c>
      <c r="I53" s="124" t="s">
        <v>73</v>
      </c>
      <c r="J53" s="124" t="s">
        <v>79</v>
      </c>
      <c r="K53" s="124" t="s">
        <v>79</v>
      </c>
      <c r="L53" s="124" t="s">
        <v>79</v>
      </c>
      <c r="M53" s="162" t="s">
        <v>79</v>
      </c>
    </row>
    <row r="54" spans="1:13" ht="15" customHeight="1" x14ac:dyDescent="0.2">
      <c r="A54" s="113" t="s">
        <v>131</v>
      </c>
      <c r="B54" s="115" t="s">
        <v>182</v>
      </c>
      <c r="C54" s="124" t="s">
        <v>72</v>
      </c>
      <c r="D54" s="124" t="s">
        <v>72</v>
      </c>
      <c r="E54" s="124" t="s">
        <v>72</v>
      </c>
      <c r="F54" s="124" t="s">
        <v>73</v>
      </c>
      <c r="G54" s="124" t="s">
        <v>73</v>
      </c>
      <c r="H54" s="124" t="s">
        <v>72</v>
      </c>
      <c r="I54" s="124" t="s">
        <v>72</v>
      </c>
      <c r="J54" s="124" t="s">
        <v>72</v>
      </c>
      <c r="K54" s="124" t="s">
        <v>73</v>
      </c>
      <c r="L54" s="124" t="s">
        <v>73</v>
      </c>
      <c r="M54" s="162" t="s">
        <v>72</v>
      </c>
    </row>
    <row r="55" spans="1:13" ht="15" customHeight="1" x14ac:dyDescent="0.2">
      <c r="A55" s="114" t="s">
        <v>67</v>
      </c>
      <c r="B55" s="121" t="s">
        <v>198</v>
      </c>
      <c r="C55" s="124" t="s">
        <v>79</v>
      </c>
      <c r="D55" s="124" t="s">
        <v>168</v>
      </c>
      <c r="E55" s="124" t="s">
        <v>79</v>
      </c>
      <c r="F55" s="124" t="s">
        <v>79</v>
      </c>
      <c r="G55" s="124" t="s">
        <v>79</v>
      </c>
      <c r="H55" s="124" t="s">
        <v>79</v>
      </c>
      <c r="I55" s="124" t="s">
        <v>73</v>
      </c>
      <c r="J55" s="124" t="s">
        <v>79</v>
      </c>
      <c r="K55" s="124" t="s">
        <v>79</v>
      </c>
      <c r="L55" s="124" t="s">
        <v>79</v>
      </c>
      <c r="M55" s="162" t="s">
        <v>79</v>
      </c>
    </row>
    <row r="56" spans="1:13" ht="15" customHeight="1" x14ac:dyDescent="0.2">
      <c r="A56" s="113" t="s">
        <v>67</v>
      </c>
      <c r="B56" s="121" t="s">
        <v>55</v>
      </c>
      <c r="C56" s="124" t="s">
        <v>72</v>
      </c>
      <c r="D56" s="124" t="s">
        <v>168</v>
      </c>
      <c r="E56" s="124" t="s">
        <v>72</v>
      </c>
      <c r="F56" s="124" t="s">
        <v>72</v>
      </c>
      <c r="G56" s="124" t="s">
        <v>79</v>
      </c>
      <c r="H56" s="124" t="s">
        <v>72</v>
      </c>
      <c r="I56" s="124" t="s">
        <v>72</v>
      </c>
      <c r="J56" s="124" t="s">
        <v>72</v>
      </c>
      <c r="K56" s="124" t="s">
        <v>73</v>
      </c>
      <c r="L56" s="124" t="s">
        <v>73</v>
      </c>
      <c r="M56" s="162" t="s">
        <v>73</v>
      </c>
    </row>
    <row r="57" spans="1:13" ht="15" customHeight="1" x14ac:dyDescent="0.2">
      <c r="A57" s="113" t="s">
        <v>67</v>
      </c>
      <c r="B57" s="121" t="s">
        <v>56</v>
      </c>
      <c r="C57" s="124" t="s">
        <v>79</v>
      </c>
      <c r="D57" s="124" t="s">
        <v>79</v>
      </c>
      <c r="E57" s="124" t="s">
        <v>79</v>
      </c>
      <c r="F57" s="124" t="s">
        <v>79</v>
      </c>
      <c r="G57" s="124" t="s">
        <v>79</v>
      </c>
      <c r="H57" s="124" t="s">
        <v>79</v>
      </c>
      <c r="I57" s="124" t="s">
        <v>79</v>
      </c>
      <c r="J57" s="124" t="s">
        <v>79</v>
      </c>
      <c r="K57" s="124" t="s">
        <v>79</v>
      </c>
      <c r="L57" s="124" t="s">
        <v>79</v>
      </c>
      <c r="M57" s="162" t="s">
        <v>79</v>
      </c>
    </row>
    <row r="58" spans="1:13" ht="15" customHeight="1" x14ac:dyDescent="0.2">
      <c r="A58" s="113" t="s">
        <v>67</v>
      </c>
      <c r="B58" s="121" t="s">
        <v>57</v>
      </c>
      <c r="C58" s="124" t="s">
        <v>79</v>
      </c>
      <c r="D58" s="124" t="s">
        <v>79</v>
      </c>
      <c r="E58" s="124" t="s">
        <v>79</v>
      </c>
      <c r="F58" s="124" t="s">
        <v>79</v>
      </c>
      <c r="G58" s="124" t="s">
        <v>79</v>
      </c>
      <c r="H58" s="124" t="s">
        <v>79</v>
      </c>
      <c r="I58" s="124" t="s">
        <v>79</v>
      </c>
      <c r="J58" s="124" t="s">
        <v>79</v>
      </c>
      <c r="K58" s="124" t="s">
        <v>79</v>
      </c>
      <c r="L58" s="124" t="s">
        <v>79</v>
      </c>
      <c r="M58" s="162" t="s">
        <v>79</v>
      </c>
    </row>
    <row r="59" spans="1:13" ht="15" customHeight="1" x14ac:dyDescent="0.2">
      <c r="A59" s="113" t="s">
        <v>67</v>
      </c>
      <c r="B59" s="121" t="s">
        <v>58</v>
      </c>
      <c r="C59" s="124" t="s">
        <v>79</v>
      </c>
      <c r="D59" s="124" t="s">
        <v>79</v>
      </c>
      <c r="E59" s="124" t="s">
        <v>79</v>
      </c>
      <c r="F59" s="124" t="s">
        <v>73</v>
      </c>
      <c r="G59" s="124" t="s">
        <v>79</v>
      </c>
      <c r="H59" s="124" t="s">
        <v>79</v>
      </c>
      <c r="I59" s="124" t="s">
        <v>79</v>
      </c>
      <c r="J59" s="124" t="s">
        <v>79</v>
      </c>
      <c r="K59" s="124" t="s">
        <v>79</v>
      </c>
      <c r="L59" s="124" t="s">
        <v>168</v>
      </c>
      <c r="M59" s="162" t="s">
        <v>73</v>
      </c>
    </row>
    <row r="60" spans="1:13" ht="15" customHeight="1" x14ac:dyDescent="0.2">
      <c r="A60" s="113" t="s">
        <v>67</v>
      </c>
      <c r="B60" s="121" t="s">
        <v>59</v>
      </c>
      <c r="C60" s="124" t="s">
        <v>79</v>
      </c>
      <c r="D60" s="124" t="s">
        <v>168</v>
      </c>
      <c r="E60" s="124" t="s">
        <v>79</v>
      </c>
      <c r="F60" s="124" t="s">
        <v>79</v>
      </c>
      <c r="G60" s="124" t="s">
        <v>79</v>
      </c>
      <c r="H60" s="124" t="s">
        <v>79</v>
      </c>
      <c r="I60" s="124" t="s">
        <v>79</v>
      </c>
      <c r="J60" s="124" t="s">
        <v>79</v>
      </c>
      <c r="K60" s="124" t="s">
        <v>79</v>
      </c>
      <c r="L60" s="124" t="s">
        <v>168</v>
      </c>
      <c r="M60" s="162" t="s">
        <v>79</v>
      </c>
    </row>
    <row r="61" spans="1:13" ht="15" customHeight="1" x14ac:dyDescent="0.2">
      <c r="A61" s="113" t="s">
        <v>67</v>
      </c>
      <c r="B61" s="121" t="s">
        <v>60</v>
      </c>
      <c r="C61" s="124" t="s">
        <v>79</v>
      </c>
      <c r="D61" s="124" t="s">
        <v>168</v>
      </c>
      <c r="E61" s="124" t="s">
        <v>79</v>
      </c>
      <c r="F61" s="124" t="s">
        <v>79</v>
      </c>
      <c r="G61" s="124" t="s">
        <v>79</v>
      </c>
      <c r="H61" s="124" t="s">
        <v>79</v>
      </c>
      <c r="I61" s="124" t="s">
        <v>73</v>
      </c>
      <c r="J61" s="124" t="s">
        <v>79</v>
      </c>
      <c r="K61" s="124" t="s">
        <v>73</v>
      </c>
      <c r="L61" s="124" t="s">
        <v>168</v>
      </c>
      <c r="M61" s="162" t="s">
        <v>79</v>
      </c>
    </row>
    <row r="62" spans="1:13" ht="15" customHeight="1" x14ac:dyDescent="0.2">
      <c r="A62" s="113" t="s">
        <v>67</v>
      </c>
      <c r="B62" s="121" t="s">
        <v>61</v>
      </c>
      <c r="C62" s="124" t="s">
        <v>79</v>
      </c>
      <c r="D62" s="124" t="s">
        <v>168</v>
      </c>
      <c r="E62" s="124" t="s">
        <v>79</v>
      </c>
      <c r="F62" s="124" t="s">
        <v>79</v>
      </c>
      <c r="G62" s="124" t="s">
        <v>79</v>
      </c>
      <c r="H62" s="124" t="s">
        <v>79</v>
      </c>
      <c r="I62" s="124" t="s">
        <v>79</v>
      </c>
      <c r="J62" s="124" t="s">
        <v>79</v>
      </c>
      <c r="K62" s="124" t="s">
        <v>79</v>
      </c>
      <c r="L62" s="124" t="s">
        <v>168</v>
      </c>
      <c r="M62" s="162" t="s">
        <v>168</v>
      </c>
    </row>
    <row r="63" spans="1:13" ht="15" customHeight="1" x14ac:dyDescent="0.2">
      <c r="A63" s="113" t="s">
        <v>67</v>
      </c>
      <c r="B63" s="121" t="s">
        <v>62</v>
      </c>
      <c r="C63" s="124" t="s">
        <v>79</v>
      </c>
      <c r="D63" s="124" t="s">
        <v>79</v>
      </c>
      <c r="E63" s="124" t="s">
        <v>79</v>
      </c>
      <c r="F63" s="124" t="s">
        <v>79</v>
      </c>
      <c r="G63" s="202" t="s">
        <v>79</v>
      </c>
      <c r="H63" s="124" t="s">
        <v>79</v>
      </c>
      <c r="I63" s="124" t="s">
        <v>79</v>
      </c>
      <c r="J63" s="124" t="s">
        <v>79</v>
      </c>
      <c r="K63" s="124" t="s">
        <v>79</v>
      </c>
      <c r="L63" s="124" t="s">
        <v>79</v>
      </c>
      <c r="M63" s="162" t="s">
        <v>79</v>
      </c>
    </row>
    <row r="64" spans="1:13" ht="15" customHeight="1" x14ac:dyDescent="0.2">
      <c r="A64" s="113" t="s">
        <v>67</v>
      </c>
      <c r="B64" s="121" t="s">
        <v>63</v>
      </c>
      <c r="C64" s="124" t="s">
        <v>79</v>
      </c>
      <c r="D64" s="124" t="s">
        <v>79</v>
      </c>
      <c r="E64" s="124" t="s">
        <v>79</v>
      </c>
      <c r="F64" s="124" t="s">
        <v>79</v>
      </c>
      <c r="G64" s="124" t="s">
        <v>79</v>
      </c>
      <c r="H64" s="124" t="s">
        <v>79</v>
      </c>
      <c r="I64" s="124" t="s">
        <v>79</v>
      </c>
      <c r="J64" s="124" t="s">
        <v>79</v>
      </c>
      <c r="K64" s="124" t="s">
        <v>79</v>
      </c>
      <c r="L64" s="124" t="s">
        <v>79</v>
      </c>
      <c r="M64" s="162" t="s">
        <v>79</v>
      </c>
    </row>
    <row r="65" spans="1:14" ht="15" customHeight="1" x14ac:dyDescent="0.2">
      <c r="A65" s="111" t="s">
        <v>67</v>
      </c>
      <c r="B65" s="115" t="s">
        <v>183</v>
      </c>
      <c r="C65" s="124" t="s">
        <v>72</v>
      </c>
      <c r="D65" s="124" t="s">
        <v>168</v>
      </c>
      <c r="E65" s="124" t="s">
        <v>72</v>
      </c>
      <c r="F65" s="124" t="s">
        <v>72</v>
      </c>
      <c r="G65" s="124" t="s">
        <v>73</v>
      </c>
      <c r="H65" s="124" t="s">
        <v>72</v>
      </c>
      <c r="I65" s="124" t="s">
        <v>72</v>
      </c>
      <c r="J65" s="115" t="s">
        <v>73</v>
      </c>
      <c r="K65" s="124" t="s">
        <v>72</v>
      </c>
      <c r="L65" s="124" t="s">
        <v>72</v>
      </c>
      <c r="M65" s="162" t="s">
        <v>72</v>
      </c>
    </row>
    <row r="66" spans="1:14" ht="17.25" customHeight="1" x14ac:dyDescent="0.2">
      <c r="A66" s="158" t="s">
        <v>75</v>
      </c>
      <c r="B66" s="35"/>
      <c r="C66" s="35"/>
      <c r="D66" s="35"/>
      <c r="E66" s="35"/>
      <c r="F66" s="35"/>
      <c r="G66" s="35"/>
      <c r="H66" s="35"/>
      <c r="I66" s="35"/>
      <c r="J66" s="35"/>
      <c r="K66" s="35"/>
      <c r="L66" s="35"/>
      <c r="M66" s="35"/>
    </row>
    <row r="67" spans="1:14" ht="12" customHeight="1" x14ac:dyDescent="0.2">
      <c r="A67" s="222" t="s">
        <v>158</v>
      </c>
      <c r="B67" s="224"/>
      <c r="C67" s="224"/>
      <c r="D67" s="224"/>
      <c r="E67" s="224"/>
      <c r="F67" s="224"/>
      <c r="G67" s="224"/>
      <c r="H67" s="224"/>
      <c r="I67" s="224"/>
      <c r="J67" s="224"/>
      <c r="K67" s="224"/>
      <c r="L67" s="224"/>
      <c r="M67" s="224"/>
    </row>
    <row r="68" spans="1:14" ht="25.5" customHeight="1" x14ac:dyDescent="0.2">
      <c r="A68" s="262" t="s">
        <v>200</v>
      </c>
      <c r="B68" s="262"/>
      <c r="C68" s="262"/>
      <c r="D68" s="262"/>
      <c r="E68" s="262"/>
      <c r="F68" s="262"/>
      <c r="G68" s="262"/>
      <c r="H68" s="262"/>
      <c r="I68" s="262"/>
      <c r="J68" s="262"/>
      <c r="K68" s="262"/>
      <c r="L68" s="262"/>
      <c r="M68" s="262"/>
      <c r="N68" s="129"/>
    </row>
    <row r="69" spans="1:14" s="192" customFormat="1" ht="25.5" customHeight="1" x14ac:dyDescent="0.25">
      <c r="A69" s="262" t="s">
        <v>228</v>
      </c>
      <c r="B69" s="262"/>
      <c r="C69" s="262"/>
      <c r="D69" s="262"/>
      <c r="E69" s="262"/>
      <c r="F69" s="262"/>
      <c r="G69" s="262"/>
      <c r="H69" s="262"/>
      <c r="I69" s="262"/>
      <c r="J69" s="262"/>
      <c r="K69" s="262"/>
      <c r="L69" s="262"/>
      <c r="M69" s="262"/>
      <c r="N69" s="193"/>
    </row>
    <row r="70" spans="1:14" s="203" customFormat="1" ht="12" customHeight="1" x14ac:dyDescent="0.2">
      <c r="A70" s="229" t="s">
        <v>186</v>
      </c>
      <c r="B70" s="227"/>
      <c r="C70" s="227"/>
      <c r="D70" s="227"/>
      <c r="E70" s="227"/>
      <c r="F70" s="227"/>
      <c r="G70" s="227"/>
      <c r="H70" s="227"/>
      <c r="I70" s="227"/>
      <c r="J70" s="227"/>
      <c r="K70" s="227"/>
      <c r="L70" s="227"/>
      <c r="M70" s="227"/>
    </row>
    <row r="71" spans="1:14" s="203" customFormat="1" ht="12" customHeight="1" x14ac:dyDescent="0.2">
      <c r="A71" s="120" t="s">
        <v>201</v>
      </c>
      <c r="B71" s="227"/>
      <c r="C71" s="227"/>
      <c r="D71" s="227"/>
      <c r="E71" s="227"/>
      <c r="F71" s="227"/>
      <c r="G71" s="227"/>
      <c r="H71" s="227"/>
      <c r="I71" s="227"/>
      <c r="J71" s="227"/>
      <c r="K71" s="227"/>
      <c r="L71" s="227"/>
      <c r="M71" s="227"/>
    </row>
    <row r="72" spans="1:14" s="203" customFormat="1" ht="12" customHeight="1" x14ac:dyDescent="0.2">
      <c r="A72" s="229" t="s">
        <v>191</v>
      </c>
      <c r="B72" s="227"/>
      <c r="C72" s="227"/>
      <c r="D72" s="227"/>
      <c r="E72" s="227"/>
      <c r="F72" s="227"/>
      <c r="G72" s="227"/>
      <c r="H72" s="227"/>
      <c r="I72" s="227"/>
      <c r="J72" s="227"/>
      <c r="K72" s="227"/>
      <c r="L72" s="227"/>
      <c r="M72" s="227"/>
    </row>
    <row r="73" spans="1:14" s="203" customFormat="1" ht="12" customHeight="1" x14ac:dyDescent="0.2">
      <c r="A73" s="229" t="s">
        <v>213</v>
      </c>
      <c r="B73" s="227"/>
      <c r="C73" s="227"/>
      <c r="D73" s="227"/>
      <c r="E73" s="227"/>
      <c r="F73" s="227"/>
      <c r="G73" s="227"/>
      <c r="H73" s="227"/>
      <c r="I73" s="227"/>
      <c r="J73" s="227"/>
      <c r="K73" s="227"/>
      <c r="L73" s="227"/>
      <c r="M73" s="227"/>
    </row>
    <row r="74" spans="1:14" s="203" customFormat="1" ht="12" customHeight="1" x14ac:dyDescent="0.2">
      <c r="A74" s="229" t="s">
        <v>231</v>
      </c>
      <c r="B74" s="227"/>
      <c r="C74" s="227"/>
      <c r="D74" s="227"/>
      <c r="E74" s="227"/>
      <c r="F74" s="227"/>
      <c r="G74" s="227"/>
      <c r="H74" s="227"/>
      <c r="I74" s="227"/>
      <c r="J74" s="227"/>
      <c r="K74" s="227"/>
      <c r="L74" s="227"/>
      <c r="M74" s="227"/>
    </row>
    <row r="75" spans="1:14" s="203" customFormat="1" ht="12" customHeight="1" x14ac:dyDescent="0.2">
      <c r="A75" s="229" t="s">
        <v>236</v>
      </c>
      <c r="B75" s="227"/>
      <c r="C75" s="227"/>
      <c r="D75" s="227"/>
      <c r="E75" s="227"/>
      <c r="F75" s="227"/>
      <c r="G75" s="227"/>
      <c r="H75" s="227"/>
      <c r="I75" s="227"/>
      <c r="J75" s="227"/>
      <c r="K75" s="227"/>
      <c r="L75" s="227"/>
      <c r="M75" s="227"/>
    </row>
    <row r="76" spans="1:14" s="203" customFormat="1" ht="12" customHeight="1" x14ac:dyDescent="0.2">
      <c r="A76" s="268" t="s">
        <v>242</v>
      </c>
      <c r="B76" s="268"/>
      <c r="C76" s="268"/>
      <c r="D76" s="268"/>
      <c r="E76" s="268"/>
      <c r="F76" s="268"/>
      <c r="G76" s="268"/>
      <c r="H76" s="268"/>
      <c r="I76" s="268"/>
      <c r="J76" s="268"/>
      <c r="K76" s="268"/>
      <c r="L76" s="268"/>
      <c r="M76" s="268"/>
    </row>
    <row r="77" spans="1:14" s="203" customFormat="1" ht="12" customHeight="1" x14ac:dyDescent="0.2">
      <c r="A77" s="229" t="s">
        <v>238</v>
      </c>
      <c r="B77" s="227"/>
      <c r="C77" s="227"/>
      <c r="D77" s="227"/>
      <c r="E77" s="227"/>
      <c r="F77" s="227"/>
      <c r="G77" s="227"/>
      <c r="H77" s="227"/>
      <c r="I77" s="227"/>
      <c r="J77" s="227"/>
      <c r="K77" s="227"/>
      <c r="L77" s="227"/>
      <c r="M77" s="227"/>
    </row>
    <row r="78" spans="1:14" s="203" customFormat="1" ht="12" customHeight="1" x14ac:dyDescent="0.2">
      <c r="A78" s="248" t="s">
        <v>243</v>
      </c>
      <c r="B78" s="227"/>
      <c r="C78" s="227"/>
      <c r="D78" s="227"/>
      <c r="E78" s="227"/>
      <c r="F78" s="227"/>
      <c r="G78" s="227"/>
      <c r="H78" s="227"/>
      <c r="I78" s="227"/>
      <c r="J78" s="227"/>
      <c r="K78" s="227"/>
      <c r="L78" s="227"/>
      <c r="M78" s="227"/>
    </row>
    <row r="79" spans="1:14" s="203" customFormat="1" ht="12" customHeight="1" x14ac:dyDescent="0.2">
      <c r="A79" s="249" t="s">
        <v>77</v>
      </c>
      <c r="B79" s="227"/>
      <c r="C79" s="227"/>
      <c r="D79" s="227"/>
      <c r="E79" s="227"/>
      <c r="F79" s="227"/>
      <c r="G79" s="253"/>
      <c r="H79" s="253"/>
      <c r="I79" s="253"/>
      <c r="J79" s="253"/>
      <c r="K79" s="253"/>
      <c r="L79" s="253"/>
      <c r="M79" s="253"/>
    </row>
    <row r="80" spans="1:14" s="203" customFormat="1" ht="12" customHeight="1" x14ac:dyDescent="0.2">
      <c r="A80" s="229" t="s">
        <v>227</v>
      </c>
      <c r="B80" s="227"/>
      <c r="C80" s="227"/>
      <c r="D80" s="227"/>
      <c r="E80" s="227"/>
      <c r="F80" s="227"/>
      <c r="G80" s="253"/>
      <c r="H80" s="253"/>
      <c r="I80" s="253"/>
      <c r="J80" s="253"/>
      <c r="K80" s="253"/>
      <c r="L80" s="253"/>
      <c r="M80" s="253"/>
    </row>
    <row r="81" spans="1:6" ht="15" customHeight="1" x14ac:dyDescent="0.2">
      <c r="A81" s="240" t="s">
        <v>103</v>
      </c>
      <c r="B81" s="35"/>
      <c r="C81" s="35"/>
      <c r="D81" s="35"/>
      <c r="E81" s="35"/>
      <c r="F81" s="35"/>
    </row>
    <row r="82" spans="1:6" ht="15" hidden="1" customHeight="1" x14ac:dyDescent="0.2">
      <c r="A82" s="240"/>
      <c r="B82" s="35"/>
      <c r="C82" s="35"/>
      <c r="D82" s="35"/>
      <c r="E82" s="35"/>
      <c r="F82" s="35"/>
    </row>
  </sheetData>
  <mergeCells count="3">
    <mergeCell ref="A68:M68"/>
    <mergeCell ref="A76:M76"/>
    <mergeCell ref="A69:M69"/>
  </mergeCells>
  <conditionalFormatting sqref="B4">
    <cfRule type="cellIs" dxfId="44" priority="24" operator="between">
      <formula>1</formula>
      <formula>4</formula>
    </cfRule>
    <cfRule type="cellIs" dxfId="43" priority="25" operator="between">
      <formula>1</formula>
      <formula>4</formula>
    </cfRule>
  </conditionalFormatting>
  <conditionalFormatting sqref="C4:F4">
    <cfRule type="cellIs" dxfId="42" priority="22" operator="between">
      <formula>1</formula>
      <formula>4</formula>
    </cfRule>
    <cfRule type="cellIs" dxfId="41" priority="23" operator="between">
      <formula>1</formula>
      <formula>4</formula>
    </cfRule>
  </conditionalFormatting>
  <conditionalFormatting sqref="F4">
    <cfRule type="cellIs" dxfId="40" priority="20" operator="between">
      <formula>1</formula>
      <formula>4</formula>
    </cfRule>
    <cfRule type="cellIs" dxfId="39" priority="21" operator="between">
      <formula>1</formula>
      <formula>4</formula>
    </cfRule>
  </conditionalFormatting>
  <conditionalFormatting sqref="K4">
    <cfRule type="cellIs" dxfId="38" priority="18" operator="between">
      <formula>1</formula>
      <formula>4</formula>
    </cfRule>
    <cfRule type="cellIs" dxfId="37" priority="19" operator="between">
      <formula>1</formula>
      <formula>4</formula>
    </cfRule>
  </conditionalFormatting>
  <conditionalFormatting sqref="G4:J4">
    <cfRule type="cellIs" dxfId="36" priority="14" operator="between">
      <formula>1</formula>
      <formula>4</formula>
    </cfRule>
    <cfRule type="cellIs" dxfId="35" priority="15" operator="between">
      <formula>1</formula>
      <formula>4</formula>
    </cfRule>
  </conditionalFormatting>
  <conditionalFormatting sqref="G4:J4">
    <cfRule type="cellIs" dxfId="34" priority="16" operator="between">
      <formula>1</formula>
      <formula>4</formula>
    </cfRule>
    <cfRule type="cellIs" dxfId="33" priority="17" operator="between">
      <formula>1</formula>
      <formula>4</formula>
    </cfRule>
  </conditionalFormatting>
  <conditionalFormatting sqref="L4">
    <cfRule type="cellIs" dxfId="32" priority="12" operator="between">
      <formula>1</formula>
      <formula>4</formula>
    </cfRule>
    <cfRule type="cellIs" dxfId="31" priority="13" operator="between">
      <formula>1</formula>
      <formula>4</formula>
    </cfRule>
  </conditionalFormatting>
  <conditionalFormatting sqref="A4:L4 A79 B5:B65 A66:A67 A70">
    <cfRule type="containsText" dxfId="30" priority="11" operator="containsText" text="0">
      <formula>NOT(ISERROR(SEARCH("0",A4)))</formula>
    </cfRule>
  </conditionalFormatting>
  <conditionalFormatting sqref="A4">
    <cfRule type="cellIs" dxfId="29" priority="9" operator="between">
      <formula>1</formula>
      <formula>4</formula>
    </cfRule>
    <cfRule type="cellIs" dxfId="28" priority="10" operator="between">
      <formula>1</formula>
      <formula>4</formula>
    </cfRule>
  </conditionalFormatting>
  <conditionalFormatting sqref="M4">
    <cfRule type="cellIs" dxfId="27" priority="7" operator="between">
      <formula>1</formula>
      <formula>4</formula>
    </cfRule>
    <cfRule type="cellIs" dxfId="26" priority="8" operator="between">
      <formula>1</formula>
      <formula>4</formula>
    </cfRule>
  </conditionalFormatting>
  <conditionalFormatting sqref="M4">
    <cfRule type="containsText" dxfId="25" priority="6" operator="containsText" text="0">
      <formula>NOT(ISERROR(SEARCH("0",M4)))</formula>
    </cfRule>
  </conditionalFormatting>
  <conditionalFormatting sqref="M4">
    <cfRule type="cellIs" dxfId="24" priority="4" operator="between">
      <formula>1</formula>
      <formula>4</formula>
    </cfRule>
    <cfRule type="cellIs" dxfId="23" priority="5" operator="between">
      <formula>1</formula>
      <formula>4</formula>
    </cfRule>
  </conditionalFormatting>
  <conditionalFormatting sqref="A75 A77">
    <cfRule type="containsText" dxfId="22" priority="2" operator="containsText" text="0">
      <formula>NOT(ISERROR(SEARCH("0",A75)))</formula>
    </cfRule>
  </conditionalFormatting>
  <dataValidations count="1">
    <dataValidation allowBlank="1" showErrorMessage="1" sqref="B19:B20 B22 B56:B64" xr:uid="{F343FB87-5E68-4775-801C-955B428C87D4}"/>
  </dataValidations>
  <hyperlinks>
    <hyperlink ref="A2" location="'Table of contents'!A1" display="Back to the Table of contents" xr:uid="{C6C3954F-183C-4BE5-BD6B-1CF24A1035FA}"/>
    <hyperlink ref="A78" r:id="rId1" display="For additional context and information regarding data on scopes of practice, please refer to Health Workforce Scopes of Practice, 2021 — Methodology Notes on CIHI's website (cihi.ca). " xr:uid="{EAAB6E4F-43A3-4A28-9F12-BBC114534B07}"/>
  </hyperlinks>
  <pageMargins left="0.7" right="0.7" top="0.75" bottom="0.75" header="0.3" footer="0.3"/>
  <pageSetup scale="57" fitToHeight="0" orientation="landscape" r:id="rId2"/>
  <headerFooter>
    <oddFooter>&amp;L&amp;L&amp;"Arial"&amp;9© 2022 CIHI&amp;R&amp;R&amp;"Arial"&amp;9&amp;P</oddFooter>
  </headerFooter>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921BB-295B-4049-A3A4-22A29AEF728C}">
  <sheetPr codeName="Sheet8" filterMode="1"/>
  <dimension ref="A1:J2818"/>
  <sheetViews>
    <sheetView showGridLines="0" zoomScaleNormal="100" workbookViewId="0">
      <pane ySplit="2" topLeftCell="A3" activePane="bottomLeft" state="frozen"/>
      <selection activeCell="A2" sqref="A2"/>
      <selection pane="bottomLeft"/>
    </sheetView>
  </sheetViews>
  <sheetFormatPr defaultColWidth="8.625" defaultRowHeight="12.75" x14ac:dyDescent="0.2"/>
  <cols>
    <col min="1" max="1" width="58.375" style="154" customWidth="1"/>
    <col min="2" max="2" width="44.375" style="10" customWidth="1"/>
    <col min="3" max="3" width="28.375" style="10" customWidth="1"/>
    <col min="4" max="4" width="34.375" style="10" customWidth="1"/>
    <col min="5" max="5" width="26.875" style="24" customWidth="1"/>
    <col min="6" max="6" width="15.25" style="10" customWidth="1"/>
    <col min="7" max="7" width="13.375" style="191" customWidth="1"/>
    <col min="8" max="16384" width="8.625" style="10"/>
  </cols>
  <sheetData>
    <row r="1" spans="1:10" ht="27" customHeight="1" x14ac:dyDescent="0.2">
      <c r="A1" s="152">
        <v>1</v>
      </c>
      <c r="B1" s="5">
        <v>2</v>
      </c>
      <c r="C1" s="5">
        <v>3</v>
      </c>
      <c r="D1" s="5">
        <v>4</v>
      </c>
      <c r="E1" s="5">
        <v>5</v>
      </c>
      <c r="F1" s="5">
        <v>6</v>
      </c>
      <c r="G1" s="187"/>
    </row>
    <row r="2" spans="1:10" ht="60.75" customHeight="1" x14ac:dyDescent="0.25">
      <c r="A2" s="141" t="s">
        <v>74</v>
      </c>
      <c r="B2" s="141" t="s">
        <v>70</v>
      </c>
      <c r="C2" s="141" t="s">
        <v>68</v>
      </c>
      <c r="D2" s="141" t="s">
        <v>2</v>
      </c>
      <c r="E2" s="142" t="s">
        <v>1</v>
      </c>
      <c r="F2" s="143" t="s">
        <v>125</v>
      </c>
      <c r="G2" s="144" t="s">
        <v>122</v>
      </c>
    </row>
    <row r="3" spans="1:10" ht="14.25" hidden="1" x14ac:dyDescent="0.2">
      <c r="A3" s="3"/>
      <c r="B3" s="3"/>
      <c r="C3" s="3"/>
      <c r="D3" s="17"/>
      <c r="E3" s="145"/>
      <c r="F3" s="64"/>
      <c r="G3" s="64"/>
    </row>
    <row r="4" spans="1:10" ht="14.25" hidden="1" x14ac:dyDescent="0.2">
      <c r="A4" s="3"/>
      <c r="B4" s="3"/>
      <c r="C4" s="3"/>
      <c r="D4" s="17"/>
      <c r="E4" s="140"/>
      <c r="F4" s="64"/>
      <c r="G4" s="64"/>
    </row>
    <row r="5" spans="1:10" ht="14.25" hidden="1" x14ac:dyDescent="0.2">
      <c r="A5" s="3"/>
      <c r="B5" s="3"/>
      <c r="C5" s="3"/>
      <c r="D5" s="17"/>
      <c r="E5" s="140"/>
      <c r="F5" s="64"/>
      <c r="G5" s="64"/>
    </row>
    <row r="6" spans="1:10" ht="14.25" hidden="1" x14ac:dyDescent="0.2">
      <c r="A6" s="3"/>
      <c r="B6" s="3"/>
      <c r="C6" s="3"/>
      <c r="D6" s="17"/>
      <c r="E6" s="140"/>
      <c r="F6" s="64"/>
      <c r="G6" s="64"/>
    </row>
    <row r="7" spans="1:10" ht="14.25" hidden="1" x14ac:dyDescent="0.2">
      <c r="A7" s="3"/>
      <c r="B7" s="3"/>
      <c r="C7" s="3"/>
      <c r="D7" s="17"/>
      <c r="E7" s="146"/>
      <c r="F7" s="64"/>
      <c r="G7" s="64"/>
    </row>
    <row r="8" spans="1:10" ht="14.25" hidden="1" x14ac:dyDescent="0.2">
      <c r="A8" s="3"/>
      <c r="B8" s="3"/>
      <c r="C8" s="3"/>
      <c r="D8" s="17"/>
      <c r="E8" s="146"/>
      <c r="F8" s="64"/>
      <c r="G8" s="64"/>
    </row>
    <row r="9" spans="1:10" ht="15" hidden="1" x14ac:dyDescent="0.25">
      <c r="A9" s="3"/>
      <c r="B9" s="3"/>
      <c r="C9" s="3"/>
      <c r="D9" s="17"/>
      <c r="E9" s="140"/>
      <c r="F9" s="64"/>
      <c r="G9" s="64"/>
      <c r="J9" s="15" t="s">
        <v>168</v>
      </c>
    </row>
    <row r="10" spans="1:10" ht="15" hidden="1" x14ac:dyDescent="0.25">
      <c r="A10" s="3"/>
      <c r="B10" s="3"/>
      <c r="C10" s="3"/>
      <c r="D10" s="17"/>
      <c r="E10" s="140"/>
      <c r="F10" s="64"/>
      <c r="G10" s="64"/>
      <c r="J10" s="15" t="s">
        <v>168</v>
      </c>
    </row>
    <row r="11" spans="1:10" ht="14.25" hidden="1" x14ac:dyDescent="0.2">
      <c r="A11" s="3"/>
      <c r="B11" s="3"/>
      <c r="C11" s="3"/>
      <c r="D11" s="17"/>
      <c r="E11" s="140"/>
      <c r="F11" s="64"/>
      <c r="G11" s="64"/>
    </row>
    <row r="12" spans="1:10" ht="14.25" hidden="1" x14ac:dyDescent="0.2">
      <c r="A12" s="3"/>
      <c r="B12" s="3"/>
      <c r="C12" s="3"/>
      <c r="D12" s="17"/>
      <c r="E12" s="140"/>
      <c r="F12" s="64"/>
      <c r="G12" s="64"/>
    </row>
    <row r="13" spans="1:10" ht="14.25" hidden="1" x14ac:dyDescent="0.2">
      <c r="A13" s="3"/>
      <c r="B13" s="3"/>
      <c r="C13" s="3"/>
      <c r="D13" s="17"/>
      <c r="E13" s="140"/>
      <c r="F13" s="64"/>
      <c r="G13" s="64"/>
    </row>
    <row r="14" spans="1:10" ht="14.25" hidden="1" x14ac:dyDescent="0.2">
      <c r="A14" s="3"/>
      <c r="B14" s="3"/>
      <c r="C14" s="3"/>
      <c r="D14" s="17"/>
      <c r="E14" s="146"/>
      <c r="F14" s="64"/>
      <c r="G14" s="64"/>
    </row>
    <row r="15" spans="1:10" ht="14.25" hidden="1" x14ac:dyDescent="0.2">
      <c r="A15" s="3"/>
      <c r="B15" s="3"/>
      <c r="C15" s="3"/>
      <c r="D15" s="17"/>
      <c r="E15" s="140"/>
      <c r="F15" s="64"/>
      <c r="G15" s="64"/>
    </row>
    <row r="16" spans="1:10" ht="14.25" hidden="1" x14ac:dyDescent="0.2">
      <c r="A16" s="3"/>
      <c r="B16" s="3"/>
      <c r="C16" s="3"/>
      <c r="D16" s="17"/>
      <c r="E16" s="140"/>
      <c r="F16" s="64"/>
      <c r="G16" s="64"/>
    </row>
    <row r="17" spans="1:7" ht="14.25" hidden="1" x14ac:dyDescent="0.2">
      <c r="A17" s="3"/>
      <c r="B17" s="3"/>
      <c r="C17" s="3"/>
      <c r="D17" s="17"/>
      <c r="E17" s="140"/>
      <c r="F17" s="64"/>
      <c r="G17" s="65"/>
    </row>
    <row r="18" spans="1:7" ht="14.25" hidden="1" x14ac:dyDescent="0.2">
      <c r="A18" s="3"/>
      <c r="B18" s="3"/>
      <c r="C18" s="3"/>
      <c r="D18" s="17"/>
      <c r="E18" s="140"/>
      <c r="F18" s="64"/>
      <c r="G18" s="64"/>
    </row>
    <row r="19" spans="1:7" ht="14.25" hidden="1" x14ac:dyDescent="0.2">
      <c r="A19" s="3"/>
      <c r="B19" s="3"/>
      <c r="C19" s="3"/>
      <c r="D19" s="17"/>
      <c r="E19" s="140"/>
      <c r="F19" s="64"/>
      <c r="G19" s="64"/>
    </row>
    <row r="20" spans="1:7" ht="14.25" hidden="1" x14ac:dyDescent="0.2">
      <c r="A20" s="3"/>
      <c r="B20" s="3"/>
      <c r="C20" s="3"/>
      <c r="D20" s="17"/>
      <c r="E20" s="147"/>
      <c r="F20" s="64"/>
      <c r="G20" s="64"/>
    </row>
    <row r="21" spans="1:7" ht="14.25" hidden="1" x14ac:dyDescent="0.2">
      <c r="A21" s="3"/>
      <c r="B21" s="3"/>
      <c r="C21" s="3"/>
      <c r="D21" s="17"/>
      <c r="E21" s="148"/>
      <c r="F21" s="64"/>
      <c r="G21" s="64"/>
    </row>
    <row r="22" spans="1:7" ht="14.25" hidden="1" x14ac:dyDescent="0.2">
      <c r="A22" s="3"/>
      <c r="B22" s="3"/>
      <c r="C22" s="3"/>
      <c r="D22" s="17"/>
      <c r="E22" s="148"/>
      <c r="F22" s="64"/>
      <c r="G22" s="64"/>
    </row>
    <row r="23" spans="1:7" ht="14.25" hidden="1" x14ac:dyDescent="0.2">
      <c r="A23" s="3"/>
      <c r="B23" s="3"/>
      <c r="C23" s="3"/>
      <c r="D23" s="17"/>
      <c r="E23" s="148"/>
      <c r="F23" s="64"/>
      <c r="G23" s="64"/>
    </row>
    <row r="24" spans="1:7" ht="14.25" hidden="1" x14ac:dyDescent="0.2">
      <c r="A24" s="3"/>
      <c r="B24" s="3"/>
      <c r="C24" s="3"/>
      <c r="D24" s="17"/>
      <c r="E24" s="147"/>
      <c r="F24" s="64"/>
      <c r="G24" s="64"/>
    </row>
    <row r="25" spans="1:7" ht="14.25" hidden="1" x14ac:dyDescent="0.2">
      <c r="A25" s="3"/>
      <c r="B25" s="3"/>
      <c r="C25" s="3"/>
      <c r="D25" s="17"/>
      <c r="E25" s="147"/>
      <c r="F25" s="64"/>
      <c r="G25" s="64"/>
    </row>
    <row r="26" spans="1:7" ht="14.25" hidden="1" x14ac:dyDescent="0.2">
      <c r="A26" s="3"/>
      <c r="B26" s="3"/>
      <c r="C26" s="3"/>
      <c r="D26" s="17"/>
      <c r="E26" s="148"/>
      <c r="F26" s="64"/>
      <c r="G26" s="64"/>
    </row>
    <row r="27" spans="1:7" ht="14.25" hidden="1" x14ac:dyDescent="0.2">
      <c r="A27" s="3"/>
      <c r="B27" s="3"/>
      <c r="C27" s="3"/>
      <c r="D27" s="17"/>
      <c r="E27" s="148"/>
      <c r="F27" s="64"/>
      <c r="G27" s="64"/>
    </row>
    <row r="28" spans="1:7" ht="14.25" hidden="1" x14ac:dyDescent="0.2">
      <c r="A28" s="3"/>
      <c r="B28" s="3"/>
      <c r="C28" s="3"/>
      <c r="D28" s="17"/>
      <c r="E28" s="147"/>
      <c r="F28" s="64"/>
      <c r="G28" s="66"/>
    </row>
    <row r="29" spans="1:7" ht="14.25" hidden="1" x14ac:dyDescent="0.2">
      <c r="A29" s="3"/>
      <c r="B29" s="3"/>
      <c r="C29" s="3"/>
      <c r="D29" s="17"/>
      <c r="E29" s="147"/>
      <c r="F29" s="64"/>
      <c r="G29" s="66"/>
    </row>
    <row r="30" spans="1:7" ht="14.25" hidden="1" x14ac:dyDescent="0.2">
      <c r="A30" s="3"/>
      <c r="B30" s="3"/>
      <c r="C30" s="3"/>
      <c r="D30" s="17"/>
      <c r="E30" s="147"/>
      <c r="F30" s="64"/>
      <c r="G30" s="66"/>
    </row>
    <row r="31" spans="1:7" ht="14.25" hidden="1" x14ac:dyDescent="0.2">
      <c r="A31" s="3"/>
      <c r="B31" s="3"/>
      <c r="C31" s="3"/>
      <c r="D31" s="17"/>
      <c r="E31" s="147"/>
      <c r="F31" s="64"/>
      <c r="G31" s="66"/>
    </row>
    <row r="32" spans="1:7" ht="14.25" hidden="1" x14ac:dyDescent="0.2">
      <c r="A32" s="3"/>
      <c r="B32" s="3"/>
      <c r="C32" s="3"/>
      <c r="D32" s="17"/>
      <c r="E32" s="147"/>
      <c r="F32" s="64"/>
      <c r="G32" s="66"/>
    </row>
    <row r="33" spans="1:7" ht="14.25" hidden="1" x14ac:dyDescent="0.2">
      <c r="A33" s="3"/>
      <c r="B33" s="3"/>
      <c r="C33" s="3"/>
      <c r="D33" s="17"/>
      <c r="E33" s="147"/>
      <c r="F33" s="64"/>
      <c r="G33" s="64"/>
    </row>
    <row r="34" spans="1:7" ht="14.25" hidden="1" x14ac:dyDescent="0.2">
      <c r="A34" s="3"/>
      <c r="B34" s="3"/>
      <c r="C34" s="3"/>
      <c r="D34" s="17"/>
      <c r="E34" s="147"/>
      <c r="F34" s="64"/>
      <c r="G34" s="64"/>
    </row>
    <row r="35" spans="1:7" ht="14.25" hidden="1" x14ac:dyDescent="0.2">
      <c r="A35" s="3"/>
      <c r="B35" s="3"/>
      <c r="C35" s="3"/>
      <c r="D35" s="17"/>
      <c r="E35" s="147"/>
      <c r="F35" s="64"/>
      <c r="G35" s="64"/>
    </row>
    <row r="36" spans="1:7" ht="14.25" hidden="1" x14ac:dyDescent="0.2">
      <c r="A36" s="3"/>
      <c r="B36" s="3"/>
      <c r="C36" s="3"/>
      <c r="D36" s="17"/>
      <c r="E36" s="147"/>
      <c r="F36" s="64"/>
      <c r="G36" s="64"/>
    </row>
    <row r="37" spans="1:7" ht="14.25" hidden="1" x14ac:dyDescent="0.2">
      <c r="A37" s="3"/>
      <c r="B37" s="3"/>
      <c r="C37" s="3"/>
      <c r="D37" s="17"/>
      <c r="E37" s="147"/>
      <c r="F37" s="64"/>
      <c r="G37" s="64"/>
    </row>
    <row r="38" spans="1:7" ht="14.25" hidden="1" x14ac:dyDescent="0.2">
      <c r="A38" s="3"/>
      <c r="B38" s="3"/>
      <c r="C38" s="3"/>
      <c r="D38" s="17"/>
      <c r="E38" s="148"/>
      <c r="F38" s="64"/>
      <c r="G38" s="64"/>
    </row>
    <row r="39" spans="1:7" ht="14.25" hidden="1" x14ac:dyDescent="0.2">
      <c r="A39" s="3"/>
      <c r="B39" s="3"/>
      <c r="C39" s="3"/>
      <c r="D39" s="17"/>
      <c r="E39" s="148"/>
      <c r="F39" s="64"/>
      <c r="G39" s="64"/>
    </row>
    <row r="40" spans="1:7" ht="14.25" hidden="1" x14ac:dyDescent="0.2">
      <c r="A40" s="3"/>
      <c r="B40" s="3"/>
      <c r="C40" s="3"/>
      <c r="D40" s="17"/>
      <c r="E40" s="149"/>
      <c r="F40" s="64"/>
      <c r="G40" s="66"/>
    </row>
    <row r="41" spans="1:7" ht="14.25" hidden="1" x14ac:dyDescent="0.2">
      <c r="A41" s="3"/>
      <c r="B41" s="3"/>
      <c r="C41" s="3"/>
      <c r="D41" s="17"/>
      <c r="E41" s="148"/>
      <c r="F41" s="64"/>
      <c r="G41" s="64"/>
    </row>
    <row r="42" spans="1:7" ht="14.25" hidden="1" x14ac:dyDescent="0.2">
      <c r="A42" s="3"/>
      <c r="B42" s="3"/>
      <c r="C42" s="3"/>
      <c r="D42" s="17"/>
      <c r="E42" s="148"/>
      <c r="F42" s="64"/>
      <c r="G42" s="64"/>
    </row>
    <row r="43" spans="1:7" ht="14.25" hidden="1" x14ac:dyDescent="0.2">
      <c r="A43" s="3"/>
      <c r="B43" s="3"/>
      <c r="C43" s="3"/>
      <c r="D43" s="17"/>
      <c r="E43" s="148"/>
      <c r="F43" s="64"/>
      <c r="G43" s="64"/>
    </row>
    <row r="44" spans="1:7" ht="14.25" hidden="1" x14ac:dyDescent="0.2">
      <c r="A44" s="3"/>
      <c r="B44" s="3"/>
      <c r="C44" s="3"/>
      <c r="D44" s="17"/>
      <c r="E44" s="148"/>
      <c r="F44" s="64"/>
      <c r="G44" s="64"/>
    </row>
    <row r="45" spans="1:7" ht="14.25" hidden="1" x14ac:dyDescent="0.2">
      <c r="A45" s="3"/>
      <c r="B45" s="3"/>
      <c r="C45" s="3"/>
      <c r="D45" s="17"/>
      <c r="E45" s="148"/>
      <c r="F45" s="64"/>
      <c r="G45" s="64"/>
    </row>
    <row r="46" spans="1:7" ht="14.25" hidden="1" x14ac:dyDescent="0.2">
      <c r="A46" s="3"/>
      <c r="B46" s="3"/>
      <c r="C46" s="3"/>
      <c r="D46" s="17"/>
      <c r="E46" s="148"/>
      <c r="F46" s="64"/>
      <c r="G46" s="64"/>
    </row>
    <row r="47" spans="1:7" ht="14.25" hidden="1" x14ac:dyDescent="0.2">
      <c r="A47" s="3"/>
      <c r="B47" s="3"/>
      <c r="C47" s="3"/>
      <c r="D47" s="17"/>
      <c r="E47" s="147"/>
      <c r="F47" s="64"/>
      <c r="G47" s="64"/>
    </row>
    <row r="48" spans="1:7" ht="14.25" hidden="1" x14ac:dyDescent="0.2">
      <c r="A48" s="3"/>
      <c r="B48" s="3"/>
      <c r="C48" s="3"/>
      <c r="D48" s="17"/>
      <c r="E48" s="147"/>
      <c r="F48" s="64"/>
      <c r="G48" s="64"/>
    </row>
    <row r="49" spans="1:7" ht="14.25" hidden="1" x14ac:dyDescent="0.2">
      <c r="A49" s="3"/>
      <c r="B49" s="3"/>
      <c r="C49" s="3"/>
      <c r="D49" s="17"/>
      <c r="E49" s="146"/>
      <c r="F49" s="64"/>
      <c r="G49" s="64"/>
    </row>
    <row r="50" spans="1:7" ht="14.25" hidden="1" x14ac:dyDescent="0.2">
      <c r="A50" s="3"/>
      <c r="B50" s="3"/>
      <c r="C50" s="3"/>
      <c r="D50" s="17"/>
      <c r="E50" s="140"/>
      <c r="F50" s="64"/>
      <c r="G50" s="67"/>
    </row>
    <row r="51" spans="1:7" ht="14.25" hidden="1" x14ac:dyDescent="0.2">
      <c r="A51" s="3"/>
      <c r="B51" s="3"/>
      <c r="C51" s="3"/>
      <c r="D51" s="17"/>
      <c r="E51" s="140"/>
      <c r="F51" s="64"/>
      <c r="G51" s="64"/>
    </row>
    <row r="52" spans="1:7" ht="14.25" hidden="1" x14ac:dyDescent="0.2">
      <c r="A52" s="3"/>
      <c r="B52" s="3"/>
      <c r="C52" s="3"/>
      <c r="D52" s="17"/>
      <c r="E52" s="146"/>
      <c r="F52" s="64"/>
      <c r="G52" s="64"/>
    </row>
    <row r="53" spans="1:7" ht="14.25" hidden="1" x14ac:dyDescent="0.2">
      <c r="A53" s="3"/>
      <c r="B53" s="3"/>
      <c r="C53" s="3"/>
      <c r="D53" s="17"/>
      <c r="E53" s="140"/>
      <c r="F53" s="64"/>
      <c r="G53" s="68"/>
    </row>
    <row r="54" spans="1:7" ht="14.25" hidden="1" x14ac:dyDescent="0.2">
      <c r="A54" s="3"/>
      <c r="B54" s="3"/>
      <c r="C54" s="3"/>
      <c r="D54" s="17"/>
      <c r="E54" s="146"/>
      <c r="F54" s="64"/>
      <c r="G54" s="64"/>
    </row>
    <row r="55" spans="1:7" ht="14.25" hidden="1" x14ac:dyDescent="0.2">
      <c r="A55" s="3"/>
      <c r="B55" s="3"/>
      <c r="C55" s="3"/>
      <c r="D55" s="17"/>
      <c r="E55" s="140"/>
      <c r="F55" s="64"/>
      <c r="G55" s="64"/>
    </row>
    <row r="56" spans="1:7" ht="14.25" hidden="1" x14ac:dyDescent="0.2">
      <c r="A56" s="3"/>
      <c r="B56" s="3"/>
      <c r="C56" s="3"/>
      <c r="D56" s="17"/>
      <c r="E56" s="147"/>
      <c r="F56" s="64"/>
      <c r="G56" s="64"/>
    </row>
    <row r="57" spans="1:7" ht="14.25" hidden="1" x14ac:dyDescent="0.2">
      <c r="A57" s="3"/>
      <c r="B57" s="3"/>
      <c r="C57" s="3"/>
      <c r="D57" s="17"/>
      <c r="E57" s="147"/>
      <c r="F57" s="64"/>
      <c r="G57" s="64"/>
    </row>
    <row r="58" spans="1:7" ht="14.25" hidden="1" x14ac:dyDescent="0.2">
      <c r="A58" s="3"/>
      <c r="B58" s="3"/>
      <c r="C58" s="3"/>
      <c r="D58" s="17"/>
      <c r="E58" s="147"/>
      <c r="F58" s="64"/>
      <c r="G58" s="69"/>
    </row>
    <row r="59" spans="1:7" ht="14.25" hidden="1" x14ac:dyDescent="0.2">
      <c r="A59" s="3"/>
      <c r="B59" s="3"/>
      <c r="C59" s="3"/>
      <c r="D59" s="17"/>
      <c r="E59" s="147"/>
      <c r="F59" s="64"/>
      <c r="G59" s="64"/>
    </row>
    <row r="60" spans="1:7" ht="14.25" hidden="1" x14ac:dyDescent="0.2">
      <c r="A60" s="3"/>
      <c r="B60" s="3"/>
      <c r="C60" s="3"/>
      <c r="D60" s="17"/>
      <c r="E60" s="147"/>
      <c r="F60" s="64"/>
      <c r="G60" s="64"/>
    </row>
    <row r="61" spans="1:7" ht="14.25" hidden="1" x14ac:dyDescent="0.2">
      <c r="A61" s="3"/>
      <c r="B61" s="3"/>
      <c r="C61" s="3"/>
      <c r="D61" s="17"/>
      <c r="E61" s="147"/>
      <c r="F61" s="64"/>
      <c r="G61" s="64"/>
    </row>
    <row r="62" spans="1:7" ht="14.25" hidden="1" x14ac:dyDescent="0.2">
      <c r="A62" s="3"/>
      <c r="B62" s="3"/>
      <c r="C62" s="3"/>
      <c r="D62" s="17"/>
      <c r="E62" s="147"/>
      <c r="F62" s="64"/>
      <c r="G62" s="64"/>
    </row>
    <row r="63" spans="1:7" ht="14.25" hidden="1" x14ac:dyDescent="0.2">
      <c r="A63" s="3"/>
      <c r="B63" s="3"/>
      <c r="C63" s="3"/>
      <c r="D63" s="17"/>
      <c r="E63" s="147"/>
      <c r="F63" s="64"/>
      <c r="G63" s="64"/>
    </row>
    <row r="64" spans="1:7" ht="14.25" hidden="1" x14ac:dyDescent="0.2">
      <c r="A64" s="3"/>
      <c r="B64" s="3"/>
      <c r="C64" s="3"/>
      <c r="D64" s="17"/>
      <c r="E64" s="147"/>
      <c r="F64" s="64"/>
      <c r="G64" s="64"/>
    </row>
    <row r="65" spans="1:7" ht="14.25" hidden="1" x14ac:dyDescent="0.2">
      <c r="A65" s="3"/>
      <c r="B65" s="3"/>
      <c r="C65" s="3"/>
      <c r="D65" s="17"/>
      <c r="E65" s="147"/>
      <c r="F65" s="64"/>
      <c r="G65" s="64"/>
    </row>
    <row r="66" spans="1:7" ht="14.25" hidden="1" x14ac:dyDescent="0.2">
      <c r="A66" s="3"/>
      <c r="B66" s="3"/>
      <c r="C66" s="3"/>
      <c r="D66" s="17"/>
      <c r="E66" s="148"/>
      <c r="F66" s="64"/>
      <c r="G66" s="64"/>
    </row>
    <row r="67" spans="1:7" ht="14.25" x14ac:dyDescent="0.2">
      <c r="A67" s="3" t="str">
        <f t="shared" ref="A67" si="0">CONCATENATE(E67,C67,D67)</f>
        <v>Conduct health assessmentAlbertaRegistered nurse</v>
      </c>
      <c r="B67" s="3" t="s">
        <v>64</v>
      </c>
      <c r="C67" s="3" t="s">
        <v>19</v>
      </c>
      <c r="D67" s="17" t="s">
        <v>106</v>
      </c>
      <c r="E67" s="145" t="s">
        <v>118</v>
      </c>
      <c r="F67" s="64" t="str">
        <f t="shared" ref="F67" si="1">TRIM(G67)</f>
        <v>Full</v>
      </c>
      <c r="G67" s="64" t="s">
        <v>72</v>
      </c>
    </row>
    <row r="68" spans="1:7" ht="14.25" x14ac:dyDescent="0.2">
      <c r="A68" s="3" t="str">
        <f t="shared" ref="A68:A131" si="2">CONCATENATE(E68,C68,D68)</f>
        <v>Identify nursing diagnosisAlbertaRegistered nurse</v>
      </c>
      <c r="B68" s="3" t="s">
        <v>64</v>
      </c>
      <c r="C68" s="3" t="s">
        <v>19</v>
      </c>
      <c r="D68" s="17" t="s">
        <v>106</v>
      </c>
      <c r="E68" s="140" t="s">
        <v>5</v>
      </c>
      <c r="F68" s="64" t="str">
        <f t="shared" ref="F68:F131" si="3">TRIM(G68)</f>
        <v>Full</v>
      </c>
      <c r="G68" s="64" t="s">
        <v>72</v>
      </c>
    </row>
    <row r="69" spans="1:7" ht="14.25" x14ac:dyDescent="0.2">
      <c r="A69" s="3" t="str">
        <f t="shared" si="2"/>
        <v>Develop nursing care planAlbertaRegistered nurse</v>
      </c>
      <c r="B69" s="3" t="s">
        <v>64</v>
      </c>
      <c r="C69" s="3" t="s">
        <v>19</v>
      </c>
      <c r="D69" s="17" t="s">
        <v>106</v>
      </c>
      <c r="E69" s="140" t="s">
        <v>117</v>
      </c>
      <c r="F69" s="64" t="str">
        <f t="shared" si="3"/>
        <v>Full</v>
      </c>
      <c r="G69" s="64" t="s">
        <v>72</v>
      </c>
    </row>
    <row r="70" spans="1:7" ht="28.5" x14ac:dyDescent="0.2">
      <c r="A70" s="3" t="str">
        <f t="shared" si="2"/>
        <v>Implement nursing care interventionsAlbertaRegistered nurse</v>
      </c>
      <c r="B70" s="3" t="s">
        <v>64</v>
      </c>
      <c r="C70" s="3" t="s">
        <v>19</v>
      </c>
      <c r="D70" s="17" t="s">
        <v>106</v>
      </c>
      <c r="E70" s="140" t="s">
        <v>10</v>
      </c>
      <c r="F70" s="64" t="str">
        <f t="shared" si="3"/>
        <v>Full</v>
      </c>
      <c r="G70" s="64" t="s">
        <v>72</v>
      </c>
    </row>
    <row r="71" spans="1:7" ht="28.5" x14ac:dyDescent="0.2">
      <c r="A71" s="3" t="str">
        <f t="shared" si="2"/>
        <v>Consult with other health professionalsAlbertaRegistered nurse</v>
      </c>
      <c r="B71" s="3" t="s">
        <v>64</v>
      </c>
      <c r="C71" s="3" t="s">
        <v>19</v>
      </c>
      <c r="D71" s="17" t="s">
        <v>106</v>
      </c>
      <c r="E71" s="146" t="s">
        <v>116</v>
      </c>
      <c r="F71" s="64" t="str">
        <f t="shared" si="3"/>
        <v>Full</v>
      </c>
      <c r="G71" s="67" t="s">
        <v>123</v>
      </c>
    </row>
    <row r="72" spans="1:7" ht="28.5" x14ac:dyDescent="0.2">
      <c r="A72" s="3" t="str">
        <f t="shared" si="2"/>
        <v>Refer to other health professionalsAlbertaRegistered nurse</v>
      </c>
      <c r="B72" s="3" t="s">
        <v>64</v>
      </c>
      <c r="C72" s="3" t="s">
        <v>19</v>
      </c>
      <c r="D72" s="17" t="s">
        <v>106</v>
      </c>
      <c r="E72" s="146" t="s">
        <v>14</v>
      </c>
      <c r="F72" s="64" t="str">
        <f t="shared" si="3"/>
        <v>Restricted</v>
      </c>
      <c r="G72" s="64" t="s">
        <v>73</v>
      </c>
    </row>
    <row r="73" spans="1:7" ht="14.25" x14ac:dyDescent="0.2">
      <c r="A73" s="3" t="str">
        <f t="shared" si="2"/>
        <v>Coordinate health services AlbertaRegistered nurse</v>
      </c>
      <c r="B73" s="3" t="s">
        <v>64</v>
      </c>
      <c r="C73" s="3" t="s">
        <v>19</v>
      </c>
      <c r="D73" s="17" t="s">
        <v>106</v>
      </c>
      <c r="E73" s="140" t="s">
        <v>16</v>
      </c>
      <c r="F73" s="64" t="str">
        <f t="shared" si="3"/>
        <v>Full</v>
      </c>
      <c r="G73" s="64" t="s">
        <v>72</v>
      </c>
    </row>
    <row r="74" spans="1:7" ht="14.25" x14ac:dyDescent="0.2">
      <c r="A74" s="3" t="str">
        <f t="shared" si="2"/>
        <v>Order X-raysAlbertaRegistered nurse</v>
      </c>
      <c r="B74" s="3" t="s">
        <v>64</v>
      </c>
      <c r="C74" s="3" t="s">
        <v>19</v>
      </c>
      <c r="D74" s="17" t="s">
        <v>106</v>
      </c>
      <c r="E74" s="140" t="s">
        <v>172</v>
      </c>
      <c r="F74" s="64" t="str">
        <f t="shared" si="3"/>
        <v>Restricted</v>
      </c>
      <c r="G74" s="64" t="s">
        <v>73</v>
      </c>
    </row>
    <row r="75" spans="1:7" ht="14.25" x14ac:dyDescent="0.2">
      <c r="A75" s="3" t="str">
        <f t="shared" si="2"/>
        <v>Interpret X-raysAlbertaRegistered nurse</v>
      </c>
      <c r="B75" s="3" t="s">
        <v>64</v>
      </c>
      <c r="C75" s="3" t="s">
        <v>19</v>
      </c>
      <c r="D75" s="17" t="s">
        <v>106</v>
      </c>
      <c r="E75" s="140" t="s">
        <v>173</v>
      </c>
      <c r="F75" s="64" t="str">
        <f t="shared" si="3"/>
        <v>Out of scope</v>
      </c>
      <c r="G75" s="64" t="s">
        <v>79</v>
      </c>
    </row>
    <row r="76" spans="1:7" ht="14.25" x14ac:dyDescent="0.2">
      <c r="A76" s="3" t="str">
        <f t="shared" si="2"/>
        <v>Order lab testsAlbertaRegistered nurse</v>
      </c>
      <c r="B76" s="3" t="s">
        <v>64</v>
      </c>
      <c r="C76" s="3" t="s">
        <v>19</v>
      </c>
      <c r="D76" s="17" t="s">
        <v>106</v>
      </c>
      <c r="E76" s="140" t="s">
        <v>115</v>
      </c>
      <c r="F76" s="64" t="str">
        <f t="shared" si="3"/>
        <v>Restricted</v>
      </c>
      <c r="G76" s="64" t="s">
        <v>73</v>
      </c>
    </row>
    <row r="77" spans="1:7" ht="14.25" x14ac:dyDescent="0.2">
      <c r="A77" s="3" t="str">
        <f t="shared" si="2"/>
        <v>Interpret lab test resultsAlbertaRegistered nurse</v>
      </c>
      <c r="B77" s="3" t="s">
        <v>64</v>
      </c>
      <c r="C77" s="3" t="s">
        <v>19</v>
      </c>
      <c r="D77" s="17" t="s">
        <v>106</v>
      </c>
      <c r="E77" s="140" t="s">
        <v>21</v>
      </c>
      <c r="F77" s="64" t="str">
        <f t="shared" si="3"/>
        <v>Full</v>
      </c>
      <c r="G77" s="67" t="s">
        <v>123</v>
      </c>
    </row>
    <row r="78" spans="1:7" ht="28.5" x14ac:dyDescent="0.2">
      <c r="A78" s="3" t="str">
        <f t="shared" si="2"/>
        <v>Communicate diagnoses and test results to patientsAlbertaRegistered nurse</v>
      </c>
      <c r="B78" s="3" t="s">
        <v>64</v>
      </c>
      <c r="C78" s="3" t="s">
        <v>19</v>
      </c>
      <c r="D78" s="17" t="s">
        <v>106</v>
      </c>
      <c r="E78" s="146" t="s">
        <v>114</v>
      </c>
      <c r="F78" s="64" t="str">
        <f t="shared" si="3"/>
        <v>Restricted</v>
      </c>
      <c r="G78" s="64" t="s">
        <v>73</v>
      </c>
    </row>
    <row r="79" spans="1:7" ht="28.5" x14ac:dyDescent="0.2">
      <c r="A79" s="3" t="str">
        <f t="shared" si="2"/>
        <v>Monitor and evaluate client outcomesAlbertaRegistered nurse</v>
      </c>
      <c r="B79" s="3" t="s">
        <v>64</v>
      </c>
      <c r="C79" s="3" t="s">
        <v>19</v>
      </c>
      <c r="D79" s="17" t="s">
        <v>106</v>
      </c>
      <c r="E79" s="140" t="s">
        <v>113</v>
      </c>
      <c r="F79" s="64" t="str">
        <f t="shared" si="3"/>
        <v>Full</v>
      </c>
      <c r="G79" s="64" t="s">
        <v>72</v>
      </c>
    </row>
    <row r="80" spans="1:7" ht="14.25" x14ac:dyDescent="0.2">
      <c r="A80" s="3" t="str">
        <f t="shared" si="2"/>
        <v>Conduct follow-up visitsAlbertaRegistered nurse</v>
      </c>
      <c r="B80" s="3" t="s">
        <v>64</v>
      </c>
      <c r="C80" s="3" t="s">
        <v>19</v>
      </c>
      <c r="D80" s="17" t="s">
        <v>106</v>
      </c>
      <c r="E80" s="140" t="s">
        <v>22</v>
      </c>
      <c r="F80" s="64" t="str">
        <f t="shared" si="3"/>
        <v>Full</v>
      </c>
      <c r="G80" s="64" t="s">
        <v>72</v>
      </c>
    </row>
    <row r="81" spans="1:7" ht="14.25" x14ac:dyDescent="0.2">
      <c r="A81" s="3" t="str">
        <f t="shared" si="2"/>
        <v>Manage NP-led clinics AlbertaRegistered nurse</v>
      </c>
      <c r="B81" s="3" t="s">
        <v>64</v>
      </c>
      <c r="C81" s="3" t="s">
        <v>19</v>
      </c>
      <c r="D81" s="17" t="s">
        <v>106</v>
      </c>
      <c r="E81" s="140" t="s">
        <v>23</v>
      </c>
      <c r="F81" s="64" t="str">
        <f t="shared" si="3"/>
        <v>Full</v>
      </c>
      <c r="G81" s="64" t="s">
        <v>72</v>
      </c>
    </row>
    <row r="82" spans="1:7" ht="14.25" x14ac:dyDescent="0.2">
      <c r="A82" s="3" t="str">
        <f t="shared" si="2"/>
        <v>Roster and manage patientsAlbertaRegistered nurse</v>
      </c>
      <c r="B82" s="3" t="s">
        <v>64</v>
      </c>
      <c r="C82" s="3" t="s">
        <v>19</v>
      </c>
      <c r="D82" s="17" t="s">
        <v>106</v>
      </c>
      <c r="E82" s="140" t="s">
        <v>24</v>
      </c>
      <c r="F82" s="64" t="str">
        <f t="shared" si="3"/>
        <v>Full</v>
      </c>
      <c r="G82" s="64" t="s">
        <v>72</v>
      </c>
    </row>
    <row r="83" spans="1:7" ht="14.25" x14ac:dyDescent="0.2">
      <c r="A83" s="3" t="str">
        <f t="shared" si="2"/>
        <v>Practise autonomouslyAlbertaRegistered nurse</v>
      </c>
      <c r="B83" s="3" t="s">
        <v>64</v>
      </c>
      <c r="C83" s="3" t="s">
        <v>19</v>
      </c>
      <c r="D83" s="17" t="s">
        <v>106</v>
      </c>
      <c r="E83" s="140" t="s">
        <v>25</v>
      </c>
      <c r="F83" s="64" t="str">
        <f t="shared" si="3"/>
        <v>Full</v>
      </c>
      <c r="G83" s="64" t="s">
        <v>72</v>
      </c>
    </row>
    <row r="84" spans="1:7" ht="28.5" x14ac:dyDescent="0.2">
      <c r="A84" s="3" t="str">
        <f t="shared" si="2"/>
        <v>Provide wound care (above dermis)AlbertaRegistered nurse</v>
      </c>
      <c r="B84" s="3" t="s">
        <v>65</v>
      </c>
      <c r="C84" s="3" t="s">
        <v>19</v>
      </c>
      <c r="D84" s="17" t="s">
        <v>106</v>
      </c>
      <c r="E84" s="147" t="s">
        <v>26</v>
      </c>
      <c r="F84" s="64" t="str">
        <f t="shared" si="3"/>
        <v>Full</v>
      </c>
      <c r="G84" s="64" t="s">
        <v>72</v>
      </c>
    </row>
    <row r="85" spans="1:7" ht="28.5" x14ac:dyDescent="0.2">
      <c r="A85" s="3" t="str">
        <f t="shared" si="2"/>
        <v>Perform procedures below the dermisAlbertaRegistered nurse</v>
      </c>
      <c r="B85" s="3" t="s">
        <v>65</v>
      </c>
      <c r="C85" s="3" t="s">
        <v>19</v>
      </c>
      <c r="D85" s="17" t="s">
        <v>106</v>
      </c>
      <c r="E85" s="148" t="s">
        <v>27</v>
      </c>
      <c r="F85" s="64" t="str">
        <f t="shared" si="3"/>
        <v>Full</v>
      </c>
      <c r="G85" s="66" t="s">
        <v>72</v>
      </c>
    </row>
    <row r="86" spans="1:7" ht="14.25" x14ac:dyDescent="0.2">
      <c r="A86" s="3" t="str">
        <f t="shared" si="2"/>
        <v>Establish an intravenous lineAlbertaRegistered nurse</v>
      </c>
      <c r="B86" s="3" t="s">
        <v>65</v>
      </c>
      <c r="C86" s="3" t="s">
        <v>19</v>
      </c>
      <c r="D86" s="17" t="s">
        <v>106</v>
      </c>
      <c r="E86" s="148" t="s">
        <v>28</v>
      </c>
      <c r="F86" s="64" t="str">
        <f t="shared" si="3"/>
        <v>Full</v>
      </c>
      <c r="G86" s="64" t="s">
        <v>72</v>
      </c>
    </row>
    <row r="87" spans="1:7" ht="42.75" x14ac:dyDescent="0.2">
      <c r="A87" s="3" t="str">
        <f t="shared" si="2"/>
        <v>Perform procedures that require putting an instrument or finger into body openingsAlbertaRegistered nurse</v>
      </c>
      <c r="B87" s="3" t="s">
        <v>65</v>
      </c>
      <c r="C87" s="3" t="s">
        <v>19</v>
      </c>
      <c r="D87" s="17" t="s">
        <v>106</v>
      </c>
      <c r="E87" s="148" t="s">
        <v>174</v>
      </c>
      <c r="F87" s="64" t="str">
        <f t="shared" si="3"/>
        <v>Full</v>
      </c>
      <c r="G87" s="64" t="s">
        <v>72</v>
      </c>
    </row>
    <row r="88" spans="1:7" ht="14.25" x14ac:dyDescent="0.2">
      <c r="A88" s="3" t="str">
        <f t="shared" si="2"/>
        <v>Order a form of energyAlbertaRegistered nurse</v>
      </c>
      <c r="B88" s="3" t="s">
        <v>65</v>
      </c>
      <c r="C88" s="3" t="s">
        <v>19</v>
      </c>
      <c r="D88" s="17" t="s">
        <v>106</v>
      </c>
      <c r="E88" s="147" t="s">
        <v>29</v>
      </c>
      <c r="F88" s="64" t="str">
        <f t="shared" si="3"/>
        <v>Restricted</v>
      </c>
      <c r="G88" s="64" t="s">
        <v>73</v>
      </c>
    </row>
    <row r="89" spans="1:7" ht="14.25" x14ac:dyDescent="0.2">
      <c r="A89" s="3" t="str">
        <f t="shared" si="2"/>
        <v>Apply a form of energyAlbertaRegistered nurse</v>
      </c>
      <c r="B89" s="3" t="s">
        <v>65</v>
      </c>
      <c r="C89" s="3" t="s">
        <v>19</v>
      </c>
      <c r="D89" s="17" t="s">
        <v>106</v>
      </c>
      <c r="E89" s="147" t="s">
        <v>30</v>
      </c>
      <c r="F89" s="64" t="str">
        <f t="shared" si="3"/>
        <v>Restricted</v>
      </c>
      <c r="G89" s="64" t="s">
        <v>73</v>
      </c>
    </row>
    <row r="90" spans="1:7" ht="14.25" x14ac:dyDescent="0.2">
      <c r="A90" s="3" t="str">
        <f t="shared" si="2"/>
        <v>Perform an electrocardiogramAlbertaRegistered nurse</v>
      </c>
      <c r="B90" s="3" t="s">
        <v>65</v>
      </c>
      <c r="C90" s="3" t="s">
        <v>19</v>
      </c>
      <c r="D90" s="17" t="s">
        <v>106</v>
      </c>
      <c r="E90" s="148" t="s">
        <v>31</v>
      </c>
      <c r="F90" s="64" t="str">
        <f t="shared" si="3"/>
        <v>Full</v>
      </c>
      <c r="G90" s="64" t="s">
        <v>72</v>
      </c>
    </row>
    <row r="91" spans="1:7" ht="14.25" x14ac:dyDescent="0.2">
      <c r="A91" s="3" t="str">
        <f t="shared" si="2"/>
        <v>Interpret an electrocardiogramAlbertaRegistered nurse</v>
      </c>
      <c r="B91" s="3" t="s">
        <v>65</v>
      </c>
      <c r="C91" s="3" t="s">
        <v>19</v>
      </c>
      <c r="D91" s="17" t="s">
        <v>106</v>
      </c>
      <c r="E91" s="148" t="s">
        <v>32</v>
      </c>
      <c r="F91" s="64" t="str">
        <f t="shared" si="3"/>
        <v>Full</v>
      </c>
      <c r="G91" s="70" t="s">
        <v>123</v>
      </c>
    </row>
    <row r="92" spans="1:7" ht="28.5" x14ac:dyDescent="0.2">
      <c r="A92" s="3" t="str">
        <f t="shared" si="2"/>
        <v>Order blood and blood productsAlbertaRegistered nurse</v>
      </c>
      <c r="B92" s="3" t="s">
        <v>65</v>
      </c>
      <c r="C92" s="3" t="s">
        <v>19</v>
      </c>
      <c r="D92" s="17" t="s">
        <v>106</v>
      </c>
      <c r="E92" s="147" t="s">
        <v>33</v>
      </c>
      <c r="F92" s="64" t="str">
        <f t="shared" si="3"/>
        <v>Out of scope</v>
      </c>
      <c r="G92" s="66" t="s">
        <v>79</v>
      </c>
    </row>
    <row r="93" spans="1:7" ht="14.25" x14ac:dyDescent="0.2">
      <c r="A93" s="3" t="str">
        <f t="shared" si="2"/>
        <v>Order any form of radiationAlbertaRegistered nurse</v>
      </c>
      <c r="B93" s="3" t="s">
        <v>65</v>
      </c>
      <c r="C93" s="3" t="s">
        <v>19</v>
      </c>
      <c r="D93" s="17" t="s">
        <v>106</v>
      </c>
      <c r="E93" s="147" t="s">
        <v>34</v>
      </c>
      <c r="F93" s="64" t="str">
        <f t="shared" si="3"/>
        <v>Restricted</v>
      </c>
      <c r="G93" s="66" t="s">
        <v>73</v>
      </c>
    </row>
    <row r="94" spans="1:7" ht="14.25" x14ac:dyDescent="0.2">
      <c r="A94" s="3" t="str">
        <f t="shared" si="2"/>
        <v>Apply any form of radiationAlbertaRegistered nurse</v>
      </c>
      <c r="B94" s="3" t="s">
        <v>65</v>
      </c>
      <c r="C94" s="3" t="s">
        <v>19</v>
      </c>
      <c r="D94" s="17" t="s">
        <v>106</v>
      </c>
      <c r="E94" s="147" t="s">
        <v>35</v>
      </c>
      <c r="F94" s="64" t="str">
        <f t="shared" si="3"/>
        <v>Restricted</v>
      </c>
      <c r="G94" s="66" t="s">
        <v>73</v>
      </c>
    </row>
    <row r="95" spans="1:7" ht="28.5" x14ac:dyDescent="0.2">
      <c r="A95" s="3" t="str">
        <f t="shared" si="2"/>
        <v>Order cosmetic treatments like BotoxAlbertaRegistered nurse</v>
      </c>
      <c r="B95" s="3" t="s">
        <v>65</v>
      </c>
      <c r="C95" s="3" t="s">
        <v>19</v>
      </c>
      <c r="D95" s="17" t="s">
        <v>106</v>
      </c>
      <c r="E95" s="147" t="s">
        <v>36</v>
      </c>
      <c r="F95" s="64" t="str">
        <f t="shared" si="3"/>
        <v>Out of scope</v>
      </c>
      <c r="G95" s="66" t="s">
        <v>79</v>
      </c>
    </row>
    <row r="96" spans="1:7" ht="28.5" x14ac:dyDescent="0.2">
      <c r="A96" s="3" t="str">
        <f t="shared" si="2"/>
        <v>Apply cosmetic treatments like BotoxAlbertaRegistered nurse</v>
      </c>
      <c r="B96" s="3" t="s">
        <v>65</v>
      </c>
      <c r="C96" s="3" t="s">
        <v>19</v>
      </c>
      <c r="D96" s="17" t="s">
        <v>106</v>
      </c>
      <c r="E96" s="147" t="s">
        <v>37</v>
      </c>
      <c r="F96" s="64" t="str">
        <f t="shared" si="3"/>
        <v>Restricted</v>
      </c>
      <c r="G96" s="66" t="s">
        <v>73</v>
      </c>
    </row>
    <row r="97" spans="1:7" ht="14.25" x14ac:dyDescent="0.2">
      <c r="A97" s="3" t="str">
        <f t="shared" si="2"/>
        <v>Set fracturesAlbertaRegistered nurse</v>
      </c>
      <c r="B97" s="3" t="s">
        <v>65</v>
      </c>
      <c r="C97" s="3" t="s">
        <v>19</v>
      </c>
      <c r="D97" s="17" t="s">
        <v>106</v>
      </c>
      <c r="E97" s="147" t="s">
        <v>38</v>
      </c>
      <c r="F97" s="64" t="str">
        <f t="shared" si="3"/>
        <v>Out of scope</v>
      </c>
      <c r="G97" s="64" t="s">
        <v>79</v>
      </c>
    </row>
    <row r="98" spans="1:7" ht="14.25" x14ac:dyDescent="0.2">
      <c r="A98" s="3" t="str">
        <f t="shared" si="2"/>
        <v>Reduce dislocationAlbertaRegistered nurse</v>
      </c>
      <c r="B98" s="3" t="s">
        <v>65</v>
      </c>
      <c r="C98" s="3" t="s">
        <v>19</v>
      </c>
      <c r="D98" s="17" t="s">
        <v>106</v>
      </c>
      <c r="E98" s="147" t="s">
        <v>39</v>
      </c>
      <c r="F98" s="64" t="str">
        <f t="shared" si="3"/>
        <v>Full</v>
      </c>
      <c r="G98" s="64" t="s">
        <v>72</v>
      </c>
    </row>
    <row r="99" spans="1:7" ht="14.25" x14ac:dyDescent="0.2">
      <c r="A99" s="3" t="str">
        <f t="shared" si="2"/>
        <v>Apply castAlbertaRegistered nurse</v>
      </c>
      <c r="B99" s="3" t="s">
        <v>65</v>
      </c>
      <c r="C99" s="3" t="s">
        <v>19</v>
      </c>
      <c r="D99" s="17" t="s">
        <v>106</v>
      </c>
      <c r="E99" s="147" t="s">
        <v>40</v>
      </c>
      <c r="F99" s="64" t="str">
        <f t="shared" si="3"/>
        <v>Full</v>
      </c>
      <c r="G99" s="64" t="s">
        <v>72</v>
      </c>
    </row>
    <row r="100" spans="1:7" ht="14.25" x14ac:dyDescent="0.2">
      <c r="A100" s="3" t="str">
        <f t="shared" si="2"/>
        <v>Apply restraintsAlbertaRegistered nurse</v>
      </c>
      <c r="B100" s="3" t="s">
        <v>65</v>
      </c>
      <c r="C100" s="3" t="s">
        <v>19</v>
      </c>
      <c r="D100" s="17" t="s">
        <v>106</v>
      </c>
      <c r="E100" s="147" t="s">
        <v>41</v>
      </c>
      <c r="F100" s="64" t="str">
        <f t="shared" si="3"/>
        <v>Full</v>
      </c>
      <c r="G100" s="64" t="s">
        <v>72</v>
      </c>
    </row>
    <row r="101" spans="1:7" ht="14.25" x14ac:dyDescent="0.2">
      <c r="A101" s="3" t="str">
        <f t="shared" si="2"/>
        <v>Manage restraintsAlbertaRegistered nurse</v>
      </c>
      <c r="B101" s="3" t="s">
        <v>65</v>
      </c>
      <c r="C101" s="3" t="s">
        <v>19</v>
      </c>
      <c r="D101" s="17" t="s">
        <v>106</v>
      </c>
      <c r="E101" s="147" t="s">
        <v>42</v>
      </c>
      <c r="F101" s="64" t="str">
        <f t="shared" si="3"/>
        <v>Full</v>
      </c>
      <c r="G101" s="64" t="s">
        <v>72</v>
      </c>
    </row>
    <row r="102" spans="1:7" ht="28.5" x14ac:dyDescent="0.2">
      <c r="A102" s="3" t="str">
        <f t="shared" si="2"/>
        <v>Conduct sexually transmitted infection (STI) assessmentAlbertaRegistered nurse</v>
      </c>
      <c r="B102" s="3" t="s">
        <v>65</v>
      </c>
      <c r="C102" s="3" t="s">
        <v>19</v>
      </c>
      <c r="D102" s="17" t="s">
        <v>106</v>
      </c>
      <c r="E102" s="148" t="s">
        <v>175</v>
      </c>
      <c r="F102" s="64" t="str">
        <f t="shared" si="3"/>
        <v>Full</v>
      </c>
      <c r="G102" s="64" t="s">
        <v>72</v>
      </c>
    </row>
    <row r="103" spans="1:7" ht="28.5" x14ac:dyDescent="0.2">
      <c r="A103" s="3" t="str">
        <f t="shared" si="2"/>
        <v>Conduct contraceptive management assessmentAlbertaRegistered nurse</v>
      </c>
      <c r="B103" s="3" t="s">
        <v>65</v>
      </c>
      <c r="C103" s="3" t="s">
        <v>19</v>
      </c>
      <c r="D103" s="17" t="s">
        <v>106</v>
      </c>
      <c r="E103" s="148" t="s">
        <v>43</v>
      </c>
      <c r="F103" s="64" t="str">
        <f t="shared" si="3"/>
        <v>Full</v>
      </c>
      <c r="G103" s="64" t="s">
        <v>72</v>
      </c>
    </row>
    <row r="104" spans="1:7" ht="14.25" x14ac:dyDescent="0.2">
      <c r="A104" s="3" t="str">
        <f t="shared" si="2"/>
        <v>Insert intrauterine devicesAlbertaRegistered nurse</v>
      </c>
      <c r="B104" s="3" t="s">
        <v>65</v>
      </c>
      <c r="C104" s="3" t="s">
        <v>19</v>
      </c>
      <c r="D104" s="17" t="s">
        <v>106</v>
      </c>
      <c r="E104" s="149" t="s">
        <v>44</v>
      </c>
      <c r="F104" s="64" t="str">
        <f t="shared" si="3"/>
        <v>Full</v>
      </c>
      <c r="G104" s="66" t="s">
        <v>72</v>
      </c>
    </row>
    <row r="105" spans="1:7" ht="14.25" x14ac:dyDescent="0.2">
      <c r="A105" s="3" t="str">
        <f t="shared" si="2"/>
        <v>Conduct pelvic examAlbertaRegistered nurse</v>
      </c>
      <c r="B105" s="3" t="s">
        <v>65</v>
      </c>
      <c r="C105" s="3" t="s">
        <v>19</v>
      </c>
      <c r="D105" s="17" t="s">
        <v>106</v>
      </c>
      <c r="E105" s="148" t="s">
        <v>111</v>
      </c>
      <c r="F105" s="64" t="str">
        <f t="shared" si="3"/>
        <v>Full</v>
      </c>
      <c r="G105" s="64" t="s">
        <v>72</v>
      </c>
    </row>
    <row r="106" spans="1:7" ht="14.25" x14ac:dyDescent="0.2">
      <c r="A106" s="3" t="str">
        <f t="shared" si="2"/>
        <v>Conduct cervical screening AlbertaRegistered nurse</v>
      </c>
      <c r="B106" s="3" t="s">
        <v>65</v>
      </c>
      <c r="C106" s="3" t="s">
        <v>19</v>
      </c>
      <c r="D106" s="17" t="s">
        <v>106</v>
      </c>
      <c r="E106" s="148" t="s">
        <v>45</v>
      </c>
      <c r="F106" s="64" t="str">
        <f t="shared" si="3"/>
        <v>Full</v>
      </c>
      <c r="G106" s="64" t="s">
        <v>72</v>
      </c>
    </row>
    <row r="107" spans="1:7" ht="28.5" x14ac:dyDescent="0.2">
      <c r="A107" s="3" t="str">
        <f t="shared" si="2"/>
        <v>Conduct mental health screeningAlbertaRegistered nurse</v>
      </c>
      <c r="B107" s="3" t="s">
        <v>65</v>
      </c>
      <c r="C107" s="3" t="s">
        <v>19</v>
      </c>
      <c r="D107" s="17" t="s">
        <v>106</v>
      </c>
      <c r="E107" s="148" t="s">
        <v>110</v>
      </c>
      <c r="F107" s="64" t="str">
        <f t="shared" si="3"/>
        <v>Full</v>
      </c>
      <c r="G107" s="64" t="s">
        <v>72</v>
      </c>
    </row>
    <row r="108" spans="1:7" ht="28.5" x14ac:dyDescent="0.2">
      <c r="A108" s="3" t="str">
        <f t="shared" si="2"/>
        <v>Conduct substance use screeningAlbertaRegistered nurse</v>
      </c>
      <c r="B108" s="3" t="s">
        <v>65</v>
      </c>
      <c r="C108" s="3" t="s">
        <v>19</v>
      </c>
      <c r="D108" s="17" t="s">
        <v>106</v>
      </c>
      <c r="E108" s="148" t="s">
        <v>46</v>
      </c>
      <c r="F108" s="64" t="str">
        <f t="shared" si="3"/>
        <v>Full</v>
      </c>
      <c r="G108" s="64" t="s">
        <v>72</v>
      </c>
    </row>
    <row r="109" spans="1:7" ht="14.25" x14ac:dyDescent="0.2">
      <c r="A109" s="3" t="str">
        <f t="shared" si="2"/>
        <v>Perform allergy testingAlbertaRegistered nurse</v>
      </c>
      <c r="B109" s="3" t="s">
        <v>65</v>
      </c>
      <c r="C109" s="3" t="s">
        <v>19</v>
      </c>
      <c r="D109" s="17" t="s">
        <v>106</v>
      </c>
      <c r="E109" s="148" t="s">
        <v>47</v>
      </c>
      <c r="F109" s="64" t="str">
        <f t="shared" si="3"/>
        <v>Full</v>
      </c>
      <c r="G109" s="64" t="s">
        <v>72</v>
      </c>
    </row>
    <row r="110" spans="1:7" ht="14.25" x14ac:dyDescent="0.2">
      <c r="A110" s="3" t="str">
        <f t="shared" si="2"/>
        <v>Provide rehabilitative careAlbertaRegistered nurse</v>
      </c>
      <c r="B110" s="3" t="s">
        <v>65</v>
      </c>
      <c r="C110" s="3" t="s">
        <v>19</v>
      </c>
      <c r="D110" s="17" t="s">
        <v>106</v>
      </c>
      <c r="E110" s="148" t="s">
        <v>48</v>
      </c>
      <c r="F110" s="64" t="str">
        <f t="shared" si="3"/>
        <v>Full</v>
      </c>
      <c r="G110" s="64" t="s">
        <v>72</v>
      </c>
    </row>
    <row r="111" spans="1:7" ht="28.5" x14ac:dyDescent="0.2">
      <c r="A111" s="3" t="str">
        <f t="shared" si="2"/>
        <v>Provide psychotherapy for mental healthAlbertaRegistered nurse</v>
      </c>
      <c r="B111" s="3" t="s">
        <v>65</v>
      </c>
      <c r="C111" s="3" t="s">
        <v>19</v>
      </c>
      <c r="D111" s="17" t="s">
        <v>106</v>
      </c>
      <c r="E111" s="147" t="s">
        <v>49</v>
      </c>
      <c r="F111" s="64" t="str">
        <f t="shared" si="3"/>
        <v>Full</v>
      </c>
      <c r="G111" s="64" t="s">
        <v>72</v>
      </c>
    </row>
    <row r="112" spans="1:7" ht="28.5" x14ac:dyDescent="0.2">
      <c r="A112" s="3" t="str">
        <f t="shared" si="2"/>
        <v>Support medical assistance in dying with supervisionAlbertaRegistered nurse</v>
      </c>
      <c r="B112" s="3" t="s">
        <v>65</v>
      </c>
      <c r="C112" s="3" t="s">
        <v>19</v>
      </c>
      <c r="D112" s="17" t="s">
        <v>106</v>
      </c>
      <c r="E112" s="147" t="s">
        <v>50</v>
      </c>
      <c r="F112" s="64" t="str">
        <f t="shared" si="3"/>
        <v>Full</v>
      </c>
      <c r="G112" s="64" t="s">
        <v>72</v>
      </c>
    </row>
    <row r="113" spans="1:7" ht="14.25" x14ac:dyDescent="0.2">
      <c r="A113" s="3" t="str">
        <f t="shared" si="2"/>
        <v>Prescribe pharmacotherapy AlbertaRegistered nurse</v>
      </c>
      <c r="B113" s="3" t="s">
        <v>66</v>
      </c>
      <c r="C113" s="3" t="s">
        <v>19</v>
      </c>
      <c r="D113" s="17" t="s">
        <v>106</v>
      </c>
      <c r="E113" s="146" t="s">
        <v>51</v>
      </c>
      <c r="F113" s="64" t="str">
        <f t="shared" si="3"/>
        <v>Restricted</v>
      </c>
      <c r="G113" s="64" t="s">
        <v>73</v>
      </c>
    </row>
    <row r="114" spans="1:7" ht="28.5" x14ac:dyDescent="0.2">
      <c r="A114" s="3" t="str">
        <f t="shared" si="2"/>
        <v>Prepare prescribed medicationsAlbertaRegistered nurse</v>
      </c>
      <c r="B114" s="3" t="s">
        <v>66</v>
      </c>
      <c r="C114" s="3" t="s">
        <v>19</v>
      </c>
      <c r="D114" s="17" t="s">
        <v>106</v>
      </c>
      <c r="E114" s="140" t="s">
        <v>112</v>
      </c>
      <c r="F114" s="64" t="str">
        <f t="shared" si="3"/>
        <v>Restricted</v>
      </c>
      <c r="G114" s="130" t="s">
        <v>73</v>
      </c>
    </row>
    <row r="115" spans="1:7" ht="28.5" x14ac:dyDescent="0.2">
      <c r="A115" s="3" t="str">
        <f t="shared" si="2"/>
        <v>Administer prescribed medicationsAlbertaRegistered nurse</v>
      </c>
      <c r="B115" s="3" t="s">
        <v>66</v>
      </c>
      <c r="C115" s="3" t="s">
        <v>19</v>
      </c>
      <c r="D115" s="17" t="s">
        <v>106</v>
      </c>
      <c r="E115" s="140" t="s">
        <v>52</v>
      </c>
      <c r="F115" s="64" t="str">
        <f t="shared" si="3"/>
        <v>Full</v>
      </c>
      <c r="G115" s="64" t="s">
        <v>72</v>
      </c>
    </row>
    <row r="116" spans="1:7" ht="28.5" x14ac:dyDescent="0.2">
      <c r="A116" s="3" t="str">
        <f t="shared" si="2"/>
        <v>Prescribe controlled substancesAlbertaRegistered nurse</v>
      </c>
      <c r="B116" s="3" t="s">
        <v>66</v>
      </c>
      <c r="C116" s="3" t="s">
        <v>19</v>
      </c>
      <c r="D116" s="17" t="s">
        <v>106</v>
      </c>
      <c r="E116" s="146" t="s">
        <v>53</v>
      </c>
      <c r="F116" s="64" t="str">
        <f t="shared" si="3"/>
        <v>Out of scope</v>
      </c>
      <c r="G116" s="64" t="s">
        <v>79</v>
      </c>
    </row>
    <row r="117" spans="1:7" ht="28.5" x14ac:dyDescent="0.2">
      <c r="A117" s="3" t="str">
        <f t="shared" si="2"/>
        <v>Administer controlled substances AlbertaRegistered nurse</v>
      </c>
      <c r="B117" s="3" t="s">
        <v>66</v>
      </c>
      <c r="C117" s="3" t="s">
        <v>19</v>
      </c>
      <c r="D117" s="17" t="s">
        <v>106</v>
      </c>
      <c r="E117" s="140" t="s">
        <v>181</v>
      </c>
      <c r="F117" s="64" t="str">
        <f t="shared" si="3"/>
        <v>Full</v>
      </c>
      <c r="G117" s="64" t="s">
        <v>72</v>
      </c>
    </row>
    <row r="118" spans="1:7" ht="14.25" x14ac:dyDescent="0.2">
      <c r="A118" s="3" t="str">
        <f t="shared" si="2"/>
        <v>Prescribe vaccinesAlbertaRegistered nurse</v>
      </c>
      <c r="B118" s="3" t="s">
        <v>66</v>
      </c>
      <c r="C118" s="3" t="s">
        <v>19</v>
      </c>
      <c r="D118" s="17" t="s">
        <v>106</v>
      </c>
      <c r="E118" s="146" t="s">
        <v>54</v>
      </c>
      <c r="F118" s="64" t="str">
        <f t="shared" si="3"/>
        <v>Restricted</v>
      </c>
      <c r="G118" s="64" t="s">
        <v>73</v>
      </c>
    </row>
    <row r="119" spans="1:7" ht="14.25" x14ac:dyDescent="0.2">
      <c r="A119" s="3" t="str">
        <f t="shared" si="2"/>
        <v>Administer vaccinesAlbertaRegistered nurse</v>
      </c>
      <c r="B119" s="3" t="s">
        <v>66</v>
      </c>
      <c r="C119" s="3" t="s">
        <v>19</v>
      </c>
      <c r="D119" s="17" t="s">
        <v>106</v>
      </c>
      <c r="E119" s="140" t="s">
        <v>182</v>
      </c>
      <c r="F119" s="64" t="str">
        <f t="shared" si="3"/>
        <v>Full</v>
      </c>
      <c r="G119" s="64" t="s">
        <v>72</v>
      </c>
    </row>
    <row r="120" spans="1:7" ht="28.5" x14ac:dyDescent="0.2">
      <c r="A120" s="3" t="str">
        <f t="shared" si="2"/>
        <v>Independently manage labour and delivery AlbertaRegistered nurse</v>
      </c>
      <c r="B120" s="3" t="s">
        <v>67</v>
      </c>
      <c r="C120" s="3" t="s">
        <v>19</v>
      </c>
      <c r="D120" s="17" t="s">
        <v>106</v>
      </c>
      <c r="E120" s="147" t="s">
        <v>170</v>
      </c>
      <c r="F120" s="64" t="str">
        <f t="shared" si="3"/>
        <v>Full</v>
      </c>
      <c r="G120" s="64" t="s">
        <v>72</v>
      </c>
    </row>
    <row r="121" spans="1:7" ht="14.25" x14ac:dyDescent="0.2">
      <c r="A121" s="3" t="str">
        <f t="shared" si="2"/>
        <v>Pronounce deathAlbertaRegistered nurse</v>
      </c>
      <c r="B121" s="3" t="s">
        <v>67</v>
      </c>
      <c r="C121" s="3" t="s">
        <v>19</v>
      </c>
      <c r="D121" s="17" t="s">
        <v>106</v>
      </c>
      <c r="E121" s="147" t="s">
        <v>55</v>
      </c>
      <c r="F121" s="64" t="str">
        <f t="shared" si="3"/>
        <v>Full</v>
      </c>
      <c r="G121" s="64" t="s">
        <v>72</v>
      </c>
    </row>
    <row r="122" spans="1:7" ht="28.5" x14ac:dyDescent="0.2">
      <c r="A122" s="3" t="str">
        <f t="shared" si="2"/>
        <v>Admit to and discharge from hospitalAlbertaRegistered nurse</v>
      </c>
      <c r="B122" s="3" t="s">
        <v>67</v>
      </c>
      <c r="C122" s="3" t="s">
        <v>19</v>
      </c>
      <c r="D122" s="17" t="s">
        <v>106</v>
      </c>
      <c r="E122" s="147" t="s">
        <v>56</v>
      </c>
      <c r="F122" s="64" t="str">
        <f t="shared" si="3"/>
        <v>Out of scope</v>
      </c>
      <c r="G122" s="64" t="s">
        <v>79</v>
      </c>
    </row>
    <row r="123" spans="1:7" ht="28.5" x14ac:dyDescent="0.2">
      <c r="A123" s="3" t="str">
        <f t="shared" si="2"/>
        <v>Certify death (i.e., complete death certificate)AlbertaRegistered nurse</v>
      </c>
      <c r="B123" s="3" t="s">
        <v>67</v>
      </c>
      <c r="C123" s="3" t="s">
        <v>19</v>
      </c>
      <c r="D123" s="17" t="s">
        <v>106</v>
      </c>
      <c r="E123" s="147" t="s">
        <v>57</v>
      </c>
      <c r="F123" s="64" t="str">
        <f t="shared" si="3"/>
        <v>Out of scope</v>
      </c>
      <c r="G123" s="64" t="s">
        <v>79</v>
      </c>
    </row>
    <row r="124" spans="1:7" ht="28.5" x14ac:dyDescent="0.2">
      <c r="A124" s="3" t="str">
        <f t="shared" si="2"/>
        <v>Conduct driver's medical examinationAlbertaRegistered nurse</v>
      </c>
      <c r="B124" s="3" t="s">
        <v>67</v>
      </c>
      <c r="C124" s="3" t="s">
        <v>19</v>
      </c>
      <c r="D124" s="17" t="s">
        <v>106</v>
      </c>
      <c r="E124" s="147" t="s">
        <v>58</v>
      </c>
      <c r="F124" s="64" t="str">
        <f t="shared" si="3"/>
        <v>Out of scope</v>
      </c>
      <c r="G124" s="64" t="s">
        <v>79</v>
      </c>
    </row>
    <row r="125" spans="1:7" ht="28.5" x14ac:dyDescent="0.2">
      <c r="A125" s="3" t="str">
        <f t="shared" si="2"/>
        <v>Complete federal disability formsAlbertaRegistered nurse</v>
      </c>
      <c r="B125" s="3" t="s">
        <v>67</v>
      </c>
      <c r="C125" s="3" t="s">
        <v>19</v>
      </c>
      <c r="D125" s="17" t="s">
        <v>106</v>
      </c>
      <c r="E125" s="147" t="s">
        <v>59</v>
      </c>
      <c r="F125" s="64" t="str">
        <f t="shared" si="3"/>
        <v>Out of scope</v>
      </c>
      <c r="G125" s="64" t="s">
        <v>79</v>
      </c>
    </row>
    <row r="126" spans="1:7" ht="28.5" x14ac:dyDescent="0.2">
      <c r="A126" s="3" t="str">
        <f t="shared" si="2"/>
        <v>Complete provincial/territorial medical formsAlbertaRegistered nurse</v>
      </c>
      <c r="B126" s="3" t="s">
        <v>67</v>
      </c>
      <c r="C126" s="3" t="s">
        <v>19</v>
      </c>
      <c r="D126" s="17" t="s">
        <v>106</v>
      </c>
      <c r="E126" s="147" t="s">
        <v>60</v>
      </c>
      <c r="F126" s="64" t="str">
        <f t="shared" si="3"/>
        <v>Restricted</v>
      </c>
      <c r="G126" s="64" t="s">
        <v>73</v>
      </c>
    </row>
    <row r="127" spans="1:7" ht="28.5" x14ac:dyDescent="0.2">
      <c r="A127" s="3" t="str">
        <f t="shared" si="2"/>
        <v>Sign disabled person placard formsAlbertaRegistered nurse</v>
      </c>
      <c r="B127" s="3" t="s">
        <v>67</v>
      </c>
      <c r="C127" s="3" t="s">
        <v>19</v>
      </c>
      <c r="D127" s="17" t="s">
        <v>106</v>
      </c>
      <c r="E127" s="147" t="s">
        <v>61</v>
      </c>
      <c r="F127" s="64" t="str">
        <f t="shared" si="3"/>
        <v>Restricted</v>
      </c>
      <c r="G127" s="64" t="s">
        <v>73</v>
      </c>
    </row>
    <row r="128" spans="1:7" ht="28.5" x14ac:dyDescent="0.2">
      <c r="A128" s="3" t="str">
        <f t="shared" si="2"/>
        <v>Admit to long-term care facilities AlbertaRegistered nurse</v>
      </c>
      <c r="B128" s="3" t="s">
        <v>67</v>
      </c>
      <c r="C128" s="3" t="s">
        <v>19</v>
      </c>
      <c r="D128" s="17" t="s">
        <v>106</v>
      </c>
      <c r="E128" s="147" t="s">
        <v>62</v>
      </c>
      <c r="F128" s="64" t="str">
        <f t="shared" si="3"/>
        <v>Out of scope</v>
      </c>
      <c r="G128" s="64" t="s">
        <v>79</v>
      </c>
    </row>
    <row r="129" spans="1:7" ht="42.75" x14ac:dyDescent="0.2">
      <c r="A129" s="3" t="str">
        <f t="shared" si="2"/>
        <v>Complete Form 1 for involuntary admission to hospital AlbertaRegistered nurse</v>
      </c>
      <c r="B129" s="3" t="s">
        <v>67</v>
      </c>
      <c r="C129" s="3" t="s">
        <v>19</v>
      </c>
      <c r="D129" s="17" t="s">
        <v>106</v>
      </c>
      <c r="E129" s="147" t="s">
        <v>63</v>
      </c>
      <c r="F129" s="64" t="str">
        <f t="shared" si="3"/>
        <v>Out of scope</v>
      </c>
      <c r="G129" s="64" t="s">
        <v>79</v>
      </c>
    </row>
    <row r="130" spans="1:7" ht="28.5" x14ac:dyDescent="0.2">
      <c r="A130" s="3" t="str">
        <f t="shared" si="2"/>
        <v>Hold disease management clinics (foot care, diabetes) AlbertaRegistered nurse</v>
      </c>
      <c r="B130" s="3" t="s">
        <v>67</v>
      </c>
      <c r="C130" s="3" t="s">
        <v>19</v>
      </c>
      <c r="D130" s="17" t="s">
        <v>106</v>
      </c>
      <c r="E130" s="148" t="s">
        <v>183</v>
      </c>
      <c r="F130" s="64" t="str">
        <f t="shared" si="3"/>
        <v>Full</v>
      </c>
      <c r="G130" s="64" t="s">
        <v>72</v>
      </c>
    </row>
    <row r="131" spans="1:7" ht="14.25" x14ac:dyDescent="0.2">
      <c r="A131" s="3" t="str">
        <f t="shared" si="2"/>
        <v>Conduct health assessmentAlbertaLicensed practical nurse</v>
      </c>
      <c r="B131" s="3" t="s">
        <v>64</v>
      </c>
      <c r="C131" s="3" t="s">
        <v>19</v>
      </c>
      <c r="D131" s="17" t="s">
        <v>108</v>
      </c>
      <c r="E131" s="145" t="s">
        <v>118</v>
      </c>
      <c r="F131" s="64" t="str">
        <f t="shared" si="3"/>
        <v>Full</v>
      </c>
      <c r="G131" s="130" t="s">
        <v>72</v>
      </c>
    </row>
    <row r="132" spans="1:7" ht="14.25" x14ac:dyDescent="0.2">
      <c r="A132" s="3" t="str">
        <f t="shared" ref="A132:A195" si="4">CONCATENATE(E132,C132,D132)</f>
        <v>Identify nursing diagnosisAlbertaLicensed practical nurse</v>
      </c>
      <c r="B132" s="3" t="s">
        <v>64</v>
      </c>
      <c r="C132" s="3" t="s">
        <v>19</v>
      </c>
      <c r="D132" s="17" t="s">
        <v>108</v>
      </c>
      <c r="E132" s="140" t="s">
        <v>5</v>
      </c>
      <c r="F132" s="64" t="str">
        <f t="shared" ref="F132:F195" si="5">TRIM(G132)</f>
        <v>Full</v>
      </c>
      <c r="G132" s="130" t="s">
        <v>72</v>
      </c>
    </row>
    <row r="133" spans="1:7" ht="14.25" x14ac:dyDescent="0.2">
      <c r="A133" s="3" t="str">
        <f t="shared" si="4"/>
        <v>Develop nursing care planAlbertaLicensed practical nurse</v>
      </c>
      <c r="B133" s="3" t="s">
        <v>64</v>
      </c>
      <c r="C133" s="3" t="s">
        <v>19</v>
      </c>
      <c r="D133" s="17" t="s">
        <v>108</v>
      </c>
      <c r="E133" s="140" t="s">
        <v>117</v>
      </c>
      <c r="F133" s="64" t="str">
        <f t="shared" si="5"/>
        <v>Full</v>
      </c>
      <c r="G133" s="130" t="s">
        <v>72</v>
      </c>
    </row>
    <row r="134" spans="1:7" ht="28.5" x14ac:dyDescent="0.2">
      <c r="A134" s="3" t="str">
        <f t="shared" si="4"/>
        <v>Implement nursing care interventionsAlbertaLicensed practical nurse</v>
      </c>
      <c r="B134" s="3" t="s">
        <v>64</v>
      </c>
      <c r="C134" s="3" t="s">
        <v>19</v>
      </c>
      <c r="D134" s="17" t="s">
        <v>108</v>
      </c>
      <c r="E134" s="140" t="s">
        <v>10</v>
      </c>
      <c r="F134" s="64" t="str">
        <f t="shared" si="5"/>
        <v>Full</v>
      </c>
      <c r="G134" s="130" t="s">
        <v>72</v>
      </c>
    </row>
    <row r="135" spans="1:7" ht="28.5" x14ac:dyDescent="0.2">
      <c r="A135" s="3" t="str">
        <f t="shared" si="4"/>
        <v>Consult with other health professionalsAlbertaLicensed practical nurse</v>
      </c>
      <c r="B135" s="3" t="s">
        <v>64</v>
      </c>
      <c r="C135" s="3" t="s">
        <v>19</v>
      </c>
      <c r="D135" s="17" t="s">
        <v>108</v>
      </c>
      <c r="E135" s="146" t="s">
        <v>116</v>
      </c>
      <c r="F135" s="64" t="str">
        <f t="shared" si="5"/>
        <v>Full</v>
      </c>
      <c r="G135" s="130" t="s">
        <v>72</v>
      </c>
    </row>
    <row r="136" spans="1:7" ht="28.5" x14ac:dyDescent="0.2">
      <c r="A136" s="3" t="str">
        <f t="shared" si="4"/>
        <v>Refer to other health professionalsAlbertaLicensed practical nurse</v>
      </c>
      <c r="B136" s="3" t="s">
        <v>64</v>
      </c>
      <c r="C136" s="3" t="s">
        <v>19</v>
      </c>
      <c r="D136" s="17" t="s">
        <v>108</v>
      </c>
      <c r="E136" s="146" t="s">
        <v>14</v>
      </c>
      <c r="F136" s="64" t="str">
        <f t="shared" si="5"/>
        <v>Restricted</v>
      </c>
      <c r="G136" s="188" t="s">
        <v>73</v>
      </c>
    </row>
    <row r="137" spans="1:7" ht="14.25" x14ac:dyDescent="0.2">
      <c r="A137" s="3" t="str">
        <f t="shared" si="4"/>
        <v>Coordinate health services AlbertaLicensed practical nurse</v>
      </c>
      <c r="B137" s="3" t="s">
        <v>64</v>
      </c>
      <c r="C137" s="3" t="s">
        <v>19</v>
      </c>
      <c r="D137" s="17" t="s">
        <v>108</v>
      </c>
      <c r="E137" s="140" t="s">
        <v>16</v>
      </c>
      <c r="F137" s="64" t="str">
        <f t="shared" si="5"/>
        <v>Full</v>
      </c>
      <c r="G137" s="130" t="s">
        <v>72</v>
      </c>
    </row>
    <row r="138" spans="1:7" ht="14.25" x14ac:dyDescent="0.2">
      <c r="A138" s="3" t="str">
        <f t="shared" si="4"/>
        <v>Order X-raysAlbertaLicensed practical nurse</v>
      </c>
      <c r="B138" s="3" t="s">
        <v>64</v>
      </c>
      <c r="C138" s="3" t="s">
        <v>19</v>
      </c>
      <c r="D138" s="17" t="s">
        <v>108</v>
      </c>
      <c r="E138" s="140" t="s">
        <v>172</v>
      </c>
      <c r="F138" s="64" t="str">
        <f t="shared" si="5"/>
        <v>Out of scope</v>
      </c>
      <c r="G138" s="130" t="s">
        <v>79</v>
      </c>
    </row>
    <row r="139" spans="1:7" ht="14.25" x14ac:dyDescent="0.2">
      <c r="A139" s="3" t="str">
        <f t="shared" si="4"/>
        <v>Interpret X-raysAlbertaLicensed practical nurse</v>
      </c>
      <c r="B139" s="3" t="s">
        <v>64</v>
      </c>
      <c r="C139" s="3" t="s">
        <v>19</v>
      </c>
      <c r="D139" s="17" t="s">
        <v>108</v>
      </c>
      <c r="E139" s="140" t="s">
        <v>173</v>
      </c>
      <c r="F139" s="64" t="str">
        <f t="shared" si="5"/>
        <v>Out of scope</v>
      </c>
      <c r="G139" s="130" t="s">
        <v>79</v>
      </c>
    </row>
    <row r="140" spans="1:7" ht="14.25" x14ac:dyDescent="0.2">
      <c r="A140" s="3" t="str">
        <f t="shared" si="4"/>
        <v>Order lab testsAlbertaLicensed practical nurse</v>
      </c>
      <c r="B140" s="3" t="s">
        <v>64</v>
      </c>
      <c r="C140" s="3" t="s">
        <v>19</v>
      </c>
      <c r="D140" s="17" t="s">
        <v>108</v>
      </c>
      <c r="E140" s="140" t="s">
        <v>115</v>
      </c>
      <c r="F140" s="64" t="str">
        <f t="shared" si="5"/>
        <v>Out of scope</v>
      </c>
      <c r="G140" s="130" t="s">
        <v>79</v>
      </c>
    </row>
    <row r="141" spans="1:7" ht="14.25" x14ac:dyDescent="0.2">
      <c r="A141" s="3" t="str">
        <f t="shared" si="4"/>
        <v>Interpret lab test resultsAlbertaLicensed practical nurse</v>
      </c>
      <c r="B141" s="3" t="s">
        <v>64</v>
      </c>
      <c r="C141" s="3" t="s">
        <v>19</v>
      </c>
      <c r="D141" s="17" t="s">
        <v>108</v>
      </c>
      <c r="E141" s="140" t="s">
        <v>21</v>
      </c>
      <c r="F141" s="64" t="str">
        <f t="shared" si="5"/>
        <v>Restricted</v>
      </c>
      <c r="G141" s="130" t="s">
        <v>73</v>
      </c>
    </row>
    <row r="142" spans="1:7" ht="28.5" x14ac:dyDescent="0.2">
      <c r="A142" s="3" t="str">
        <f t="shared" si="4"/>
        <v>Communicate diagnoses and test results to patientsAlbertaLicensed practical nurse</v>
      </c>
      <c r="B142" s="3" t="s">
        <v>64</v>
      </c>
      <c r="C142" s="3" t="s">
        <v>19</v>
      </c>
      <c r="D142" s="17" t="s">
        <v>108</v>
      </c>
      <c r="E142" s="146" t="s">
        <v>114</v>
      </c>
      <c r="F142" s="64" t="str">
        <f t="shared" si="5"/>
        <v>Restricted</v>
      </c>
      <c r="G142" s="130" t="s">
        <v>73</v>
      </c>
    </row>
    <row r="143" spans="1:7" ht="28.5" x14ac:dyDescent="0.2">
      <c r="A143" s="3" t="str">
        <f t="shared" si="4"/>
        <v>Monitor and evaluate client outcomesAlbertaLicensed practical nurse</v>
      </c>
      <c r="B143" s="3" t="s">
        <v>64</v>
      </c>
      <c r="C143" s="3" t="s">
        <v>19</v>
      </c>
      <c r="D143" s="17" t="s">
        <v>108</v>
      </c>
      <c r="E143" s="140" t="s">
        <v>113</v>
      </c>
      <c r="F143" s="64" t="str">
        <f t="shared" si="5"/>
        <v>Full</v>
      </c>
      <c r="G143" s="130" t="s">
        <v>72</v>
      </c>
    </row>
    <row r="144" spans="1:7" ht="14.25" x14ac:dyDescent="0.2">
      <c r="A144" s="3" t="str">
        <f t="shared" si="4"/>
        <v>Conduct follow-up visitsAlbertaLicensed practical nurse</v>
      </c>
      <c r="B144" s="3" t="s">
        <v>64</v>
      </c>
      <c r="C144" s="3" t="s">
        <v>19</v>
      </c>
      <c r="D144" s="17" t="s">
        <v>108</v>
      </c>
      <c r="E144" s="140" t="s">
        <v>22</v>
      </c>
      <c r="F144" s="64" t="str">
        <f t="shared" si="5"/>
        <v>Full</v>
      </c>
      <c r="G144" s="130" t="s">
        <v>72</v>
      </c>
    </row>
    <row r="145" spans="1:7" ht="14.25" x14ac:dyDescent="0.2">
      <c r="A145" s="3" t="str">
        <f t="shared" si="4"/>
        <v>Manage NP-led clinics AlbertaLicensed practical nurse</v>
      </c>
      <c r="B145" s="3" t="s">
        <v>64</v>
      </c>
      <c r="C145" s="3" t="s">
        <v>19</v>
      </c>
      <c r="D145" s="17" t="s">
        <v>108</v>
      </c>
      <c r="E145" s="140" t="s">
        <v>23</v>
      </c>
      <c r="F145" s="64" t="str">
        <f t="shared" si="5"/>
        <v>Full</v>
      </c>
      <c r="G145" s="130" t="s">
        <v>72</v>
      </c>
    </row>
    <row r="146" spans="1:7" ht="14.25" x14ac:dyDescent="0.2">
      <c r="A146" s="3" t="str">
        <f t="shared" si="4"/>
        <v>Roster and manage patientsAlbertaLicensed practical nurse</v>
      </c>
      <c r="B146" s="3" t="s">
        <v>64</v>
      </c>
      <c r="C146" s="3" t="s">
        <v>19</v>
      </c>
      <c r="D146" s="17" t="s">
        <v>108</v>
      </c>
      <c r="E146" s="140" t="s">
        <v>24</v>
      </c>
      <c r="F146" s="64" t="str">
        <f t="shared" si="5"/>
        <v>Full</v>
      </c>
      <c r="G146" s="130" t="s">
        <v>72</v>
      </c>
    </row>
    <row r="147" spans="1:7" ht="14.25" x14ac:dyDescent="0.2">
      <c r="A147" s="3" t="str">
        <f t="shared" si="4"/>
        <v>Practise autonomouslyAlbertaLicensed practical nurse</v>
      </c>
      <c r="B147" s="3" t="s">
        <v>64</v>
      </c>
      <c r="C147" s="3" t="s">
        <v>19</v>
      </c>
      <c r="D147" s="17" t="s">
        <v>108</v>
      </c>
      <c r="E147" s="140" t="s">
        <v>25</v>
      </c>
      <c r="F147" s="64" t="str">
        <f t="shared" si="5"/>
        <v>Full</v>
      </c>
      <c r="G147" s="130" t="s">
        <v>72</v>
      </c>
    </row>
    <row r="148" spans="1:7" ht="28.5" x14ac:dyDescent="0.2">
      <c r="A148" s="3" t="str">
        <f t="shared" si="4"/>
        <v>Provide wound care (above dermis)AlbertaLicensed practical nurse</v>
      </c>
      <c r="B148" s="3" t="s">
        <v>65</v>
      </c>
      <c r="C148" s="3" t="s">
        <v>19</v>
      </c>
      <c r="D148" s="17" t="s">
        <v>108</v>
      </c>
      <c r="E148" s="147" t="s">
        <v>26</v>
      </c>
      <c r="F148" s="64" t="str">
        <f t="shared" si="5"/>
        <v>Full</v>
      </c>
      <c r="G148" s="130" t="s">
        <v>72</v>
      </c>
    </row>
    <row r="149" spans="1:7" ht="28.5" x14ac:dyDescent="0.2">
      <c r="A149" s="3" t="str">
        <f t="shared" si="4"/>
        <v>Perform procedures below the dermisAlbertaLicensed practical nurse</v>
      </c>
      <c r="B149" s="3" t="s">
        <v>65</v>
      </c>
      <c r="C149" s="3" t="s">
        <v>19</v>
      </c>
      <c r="D149" s="17" t="s">
        <v>108</v>
      </c>
      <c r="E149" s="148" t="s">
        <v>27</v>
      </c>
      <c r="F149" s="64" t="str">
        <f t="shared" si="5"/>
        <v>Restricted</v>
      </c>
      <c r="G149" s="189" t="s">
        <v>73</v>
      </c>
    </row>
    <row r="150" spans="1:7" ht="14.25" x14ac:dyDescent="0.2">
      <c r="A150" s="3" t="str">
        <f t="shared" si="4"/>
        <v>Establish an intravenous lineAlbertaLicensed practical nurse</v>
      </c>
      <c r="B150" s="3" t="s">
        <v>65</v>
      </c>
      <c r="C150" s="3" t="s">
        <v>19</v>
      </c>
      <c r="D150" s="17" t="s">
        <v>108</v>
      </c>
      <c r="E150" s="148" t="s">
        <v>28</v>
      </c>
      <c r="F150" s="64" t="str">
        <f t="shared" si="5"/>
        <v>Full</v>
      </c>
      <c r="G150" s="130" t="s">
        <v>72</v>
      </c>
    </row>
    <row r="151" spans="1:7" ht="42.75" x14ac:dyDescent="0.2">
      <c r="A151" s="3" t="str">
        <f t="shared" si="4"/>
        <v>Perform procedures that require putting an instrument or finger into body openingsAlbertaLicensed practical nurse</v>
      </c>
      <c r="B151" s="3" t="s">
        <v>65</v>
      </c>
      <c r="C151" s="3" t="s">
        <v>19</v>
      </c>
      <c r="D151" s="17" t="s">
        <v>108</v>
      </c>
      <c r="E151" s="148" t="s">
        <v>174</v>
      </c>
      <c r="F151" s="64" t="str">
        <f t="shared" si="5"/>
        <v>Full</v>
      </c>
      <c r="G151" s="130" t="s">
        <v>72</v>
      </c>
    </row>
    <row r="152" spans="1:7" ht="14.25" x14ac:dyDescent="0.2">
      <c r="A152" s="3" t="str">
        <f t="shared" si="4"/>
        <v>Order a form of energyAlbertaLicensed practical nurse</v>
      </c>
      <c r="B152" s="3" t="s">
        <v>65</v>
      </c>
      <c r="C152" s="3" t="s">
        <v>19</v>
      </c>
      <c r="D152" s="17" t="s">
        <v>108</v>
      </c>
      <c r="E152" s="147" t="s">
        <v>29</v>
      </c>
      <c r="F152" s="64" t="str">
        <f t="shared" si="5"/>
        <v>Out of scope</v>
      </c>
      <c r="G152" s="130" t="s">
        <v>79</v>
      </c>
    </row>
    <row r="153" spans="1:7" ht="14.25" x14ac:dyDescent="0.2">
      <c r="A153" s="3" t="str">
        <f t="shared" si="4"/>
        <v>Apply a form of energyAlbertaLicensed practical nurse</v>
      </c>
      <c r="B153" s="3" t="s">
        <v>65</v>
      </c>
      <c r="C153" s="3" t="s">
        <v>19</v>
      </c>
      <c r="D153" s="17" t="s">
        <v>108</v>
      </c>
      <c r="E153" s="147" t="s">
        <v>30</v>
      </c>
      <c r="F153" s="64" t="str">
        <f t="shared" si="5"/>
        <v>Restricted</v>
      </c>
      <c r="G153" s="130" t="s">
        <v>73</v>
      </c>
    </row>
    <row r="154" spans="1:7" ht="14.25" x14ac:dyDescent="0.2">
      <c r="A154" s="3" t="str">
        <f t="shared" si="4"/>
        <v>Perform an electrocardiogramAlbertaLicensed practical nurse</v>
      </c>
      <c r="B154" s="3" t="s">
        <v>65</v>
      </c>
      <c r="C154" s="3" t="s">
        <v>19</v>
      </c>
      <c r="D154" s="17" t="s">
        <v>108</v>
      </c>
      <c r="E154" s="148" t="s">
        <v>31</v>
      </c>
      <c r="F154" s="64" t="str">
        <f t="shared" si="5"/>
        <v>Full</v>
      </c>
      <c r="G154" s="130" t="s">
        <v>72</v>
      </c>
    </row>
    <row r="155" spans="1:7" ht="14.25" x14ac:dyDescent="0.2">
      <c r="A155" s="3" t="str">
        <f t="shared" si="4"/>
        <v>Interpret an electrocardiogramAlbertaLicensed practical nurse</v>
      </c>
      <c r="B155" s="3" t="s">
        <v>65</v>
      </c>
      <c r="C155" s="3" t="s">
        <v>19</v>
      </c>
      <c r="D155" s="17" t="s">
        <v>108</v>
      </c>
      <c r="E155" s="148" t="s">
        <v>32</v>
      </c>
      <c r="F155" s="64" t="str">
        <f t="shared" si="5"/>
        <v>Restricted</v>
      </c>
      <c r="G155" s="189" t="s">
        <v>73</v>
      </c>
    </row>
    <row r="156" spans="1:7" ht="28.5" x14ac:dyDescent="0.2">
      <c r="A156" s="3" t="str">
        <f t="shared" si="4"/>
        <v>Order blood and blood productsAlbertaLicensed practical nurse</v>
      </c>
      <c r="B156" s="3" t="s">
        <v>65</v>
      </c>
      <c r="C156" s="3" t="s">
        <v>19</v>
      </c>
      <c r="D156" s="17" t="s">
        <v>108</v>
      </c>
      <c r="E156" s="147" t="s">
        <v>33</v>
      </c>
      <c r="F156" s="64" t="str">
        <f t="shared" si="5"/>
        <v>Out of scope</v>
      </c>
      <c r="G156" s="189" t="s">
        <v>79</v>
      </c>
    </row>
    <row r="157" spans="1:7" ht="14.25" x14ac:dyDescent="0.2">
      <c r="A157" s="3" t="str">
        <f t="shared" si="4"/>
        <v>Order any form of radiationAlbertaLicensed practical nurse</v>
      </c>
      <c r="B157" s="3" t="s">
        <v>65</v>
      </c>
      <c r="C157" s="3" t="s">
        <v>19</v>
      </c>
      <c r="D157" s="17" t="s">
        <v>108</v>
      </c>
      <c r="E157" s="147" t="s">
        <v>34</v>
      </c>
      <c r="F157" s="64" t="str">
        <f t="shared" si="5"/>
        <v>Out of scope</v>
      </c>
      <c r="G157" s="189" t="s">
        <v>79</v>
      </c>
    </row>
    <row r="158" spans="1:7" ht="14.25" x14ac:dyDescent="0.2">
      <c r="A158" s="3" t="str">
        <f t="shared" si="4"/>
        <v>Apply any form of radiationAlbertaLicensed practical nurse</v>
      </c>
      <c r="B158" s="3" t="s">
        <v>65</v>
      </c>
      <c r="C158" s="3" t="s">
        <v>19</v>
      </c>
      <c r="D158" s="17" t="s">
        <v>108</v>
      </c>
      <c r="E158" s="147" t="s">
        <v>35</v>
      </c>
      <c r="F158" s="64" t="str">
        <f t="shared" si="5"/>
        <v>Restricted</v>
      </c>
      <c r="G158" s="189" t="s">
        <v>73</v>
      </c>
    </row>
    <row r="159" spans="1:7" ht="28.5" x14ac:dyDescent="0.2">
      <c r="A159" s="3" t="str">
        <f t="shared" si="4"/>
        <v>Order cosmetic treatments like BotoxAlbertaLicensed practical nurse</v>
      </c>
      <c r="B159" s="3" t="s">
        <v>65</v>
      </c>
      <c r="C159" s="3" t="s">
        <v>19</v>
      </c>
      <c r="D159" s="17" t="s">
        <v>108</v>
      </c>
      <c r="E159" s="147" t="s">
        <v>36</v>
      </c>
      <c r="F159" s="64" t="str">
        <f t="shared" si="5"/>
        <v>Out of scope</v>
      </c>
      <c r="G159" s="189" t="s">
        <v>79</v>
      </c>
    </row>
    <row r="160" spans="1:7" ht="28.5" x14ac:dyDescent="0.2">
      <c r="A160" s="3" t="str">
        <f t="shared" si="4"/>
        <v>Apply cosmetic treatments like BotoxAlbertaLicensed practical nurse</v>
      </c>
      <c r="B160" s="3" t="s">
        <v>65</v>
      </c>
      <c r="C160" s="3" t="s">
        <v>19</v>
      </c>
      <c r="D160" s="17" t="s">
        <v>108</v>
      </c>
      <c r="E160" s="147" t="s">
        <v>37</v>
      </c>
      <c r="F160" s="64" t="str">
        <f t="shared" si="5"/>
        <v>Restricted</v>
      </c>
      <c r="G160" s="189" t="s">
        <v>73</v>
      </c>
    </row>
    <row r="161" spans="1:7" ht="14.25" x14ac:dyDescent="0.2">
      <c r="A161" s="3" t="str">
        <f t="shared" si="4"/>
        <v>Set fracturesAlbertaLicensed practical nurse</v>
      </c>
      <c r="B161" s="3" t="s">
        <v>65</v>
      </c>
      <c r="C161" s="3" t="s">
        <v>19</v>
      </c>
      <c r="D161" s="17" t="s">
        <v>108</v>
      </c>
      <c r="E161" s="147" t="s">
        <v>38</v>
      </c>
      <c r="F161" s="64" t="str">
        <f t="shared" si="5"/>
        <v>Restricted</v>
      </c>
      <c r="G161" s="130" t="s">
        <v>73</v>
      </c>
    </row>
    <row r="162" spans="1:7" ht="14.25" x14ac:dyDescent="0.2">
      <c r="A162" s="3" t="str">
        <f t="shared" si="4"/>
        <v>Reduce dislocationAlbertaLicensed practical nurse</v>
      </c>
      <c r="B162" s="3" t="s">
        <v>65</v>
      </c>
      <c r="C162" s="3" t="s">
        <v>19</v>
      </c>
      <c r="D162" s="17" t="s">
        <v>108</v>
      </c>
      <c r="E162" s="147" t="s">
        <v>39</v>
      </c>
      <c r="F162" s="64" t="str">
        <f t="shared" si="5"/>
        <v>Out of scope</v>
      </c>
      <c r="G162" s="130" t="s">
        <v>79</v>
      </c>
    </row>
    <row r="163" spans="1:7" ht="14.25" x14ac:dyDescent="0.2">
      <c r="A163" s="3" t="str">
        <f t="shared" si="4"/>
        <v>Apply castAlbertaLicensed practical nurse</v>
      </c>
      <c r="B163" s="3" t="s">
        <v>65</v>
      </c>
      <c r="C163" s="3" t="s">
        <v>19</v>
      </c>
      <c r="D163" s="17" t="s">
        <v>108</v>
      </c>
      <c r="E163" s="147" t="s">
        <v>40</v>
      </c>
      <c r="F163" s="64" t="str">
        <f t="shared" si="5"/>
        <v>Restricted</v>
      </c>
      <c r="G163" s="130" t="s">
        <v>73</v>
      </c>
    </row>
    <row r="164" spans="1:7" ht="14.25" x14ac:dyDescent="0.2">
      <c r="A164" s="3" t="str">
        <f t="shared" si="4"/>
        <v>Apply restraintsAlbertaLicensed practical nurse</v>
      </c>
      <c r="B164" s="3" t="s">
        <v>65</v>
      </c>
      <c r="C164" s="3" t="s">
        <v>19</v>
      </c>
      <c r="D164" s="17" t="s">
        <v>108</v>
      </c>
      <c r="E164" s="147" t="s">
        <v>41</v>
      </c>
      <c r="F164" s="64" t="str">
        <f t="shared" si="5"/>
        <v>Full</v>
      </c>
      <c r="G164" s="130" t="s">
        <v>72</v>
      </c>
    </row>
    <row r="165" spans="1:7" ht="14.25" x14ac:dyDescent="0.2">
      <c r="A165" s="3" t="str">
        <f t="shared" si="4"/>
        <v>Manage restraintsAlbertaLicensed practical nurse</v>
      </c>
      <c r="B165" s="3" t="s">
        <v>65</v>
      </c>
      <c r="C165" s="3" t="s">
        <v>19</v>
      </c>
      <c r="D165" s="17" t="s">
        <v>108</v>
      </c>
      <c r="E165" s="147" t="s">
        <v>42</v>
      </c>
      <c r="F165" s="64" t="str">
        <f t="shared" si="5"/>
        <v>Full</v>
      </c>
      <c r="G165" s="130" t="s">
        <v>72</v>
      </c>
    </row>
    <row r="166" spans="1:7" ht="28.5" x14ac:dyDescent="0.2">
      <c r="A166" s="3" t="str">
        <f t="shared" si="4"/>
        <v>Conduct sexually transmitted infection (STI) assessmentAlbertaLicensed practical nurse</v>
      </c>
      <c r="B166" s="3" t="s">
        <v>65</v>
      </c>
      <c r="C166" s="3" t="s">
        <v>19</v>
      </c>
      <c r="D166" s="17" t="s">
        <v>108</v>
      </c>
      <c r="E166" s="148" t="s">
        <v>175</v>
      </c>
      <c r="F166" s="64" t="str">
        <f t="shared" si="5"/>
        <v>Full</v>
      </c>
      <c r="G166" s="130" t="s">
        <v>72</v>
      </c>
    </row>
    <row r="167" spans="1:7" ht="28.5" x14ac:dyDescent="0.2">
      <c r="A167" s="3" t="str">
        <f t="shared" si="4"/>
        <v>Conduct contraceptive management assessmentAlbertaLicensed practical nurse</v>
      </c>
      <c r="B167" s="3" t="s">
        <v>65</v>
      </c>
      <c r="C167" s="3" t="s">
        <v>19</v>
      </c>
      <c r="D167" s="17" t="s">
        <v>108</v>
      </c>
      <c r="E167" s="148" t="s">
        <v>43</v>
      </c>
      <c r="F167" s="64" t="str">
        <f t="shared" si="5"/>
        <v>Full</v>
      </c>
      <c r="G167" s="130" t="s">
        <v>72</v>
      </c>
    </row>
    <row r="168" spans="1:7" ht="14.25" x14ac:dyDescent="0.2">
      <c r="A168" s="3" t="str">
        <f t="shared" si="4"/>
        <v>Insert intrauterine devicesAlbertaLicensed practical nurse</v>
      </c>
      <c r="B168" s="3" t="s">
        <v>65</v>
      </c>
      <c r="C168" s="3" t="s">
        <v>19</v>
      </c>
      <c r="D168" s="17" t="s">
        <v>108</v>
      </c>
      <c r="E168" s="149" t="s">
        <v>44</v>
      </c>
      <c r="F168" s="64" t="str">
        <f t="shared" si="5"/>
        <v>Restricted</v>
      </c>
      <c r="G168" s="189" t="s">
        <v>73</v>
      </c>
    </row>
    <row r="169" spans="1:7" ht="14.25" x14ac:dyDescent="0.2">
      <c r="A169" s="3" t="str">
        <f t="shared" si="4"/>
        <v>Conduct pelvic examAlbertaLicensed practical nurse</v>
      </c>
      <c r="B169" s="3" t="s">
        <v>65</v>
      </c>
      <c r="C169" s="3" t="s">
        <v>19</v>
      </c>
      <c r="D169" s="17" t="s">
        <v>108</v>
      </c>
      <c r="E169" s="148" t="s">
        <v>111</v>
      </c>
      <c r="F169" s="64" t="str">
        <f t="shared" si="5"/>
        <v>Restricted</v>
      </c>
      <c r="G169" s="130" t="s">
        <v>73</v>
      </c>
    </row>
    <row r="170" spans="1:7" ht="14.25" x14ac:dyDescent="0.2">
      <c r="A170" s="3" t="str">
        <f t="shared" si="4"/>
        <v>Conduct cervical screening AlbertaLicensed practical nurse</v>
      </c>
      <c r="B170" s="3" t="s">
        <v>65</v>
      </c>
      <c r="C170" s="3" t="s">
        <v>19</v>
      </c>
      <c r="D170" s="17" t="s">
        <v>108</v>
      </c>
      <c r="E170" s="148" t="s">
        <v>45</v>
      </c>
      <c r="F170" s="64" t="str">
        <f t="shared" si="5"/>
        <v>Full</v>
      </c>
      <c r="G170" s="190" t="s">
        <v>72</v>
      </c>
    </row>
    <row r="171" spans="1:7" ht="28.5" x14ac:dyDescent="0.2">
      <c r="A171" s="3" t="str">
        <f t="shared" si="4"/>
        <v>Conduct mental health screeningAlbertaLicensed practical nurse</v>
      </c>
      <c r="B171" s="3" t="s">
        <v>65</v>
      </c>
      <c r="C171" s="3" t="s">
        <v>19</v>
      </c>
      <c r="D171" s="17" t="s">
        <v>108</v>
      </c>
      <c r="E171" s="148" t="s">
        <v>110</v>
      </c>
      <c r="F171" s="64" t="str">
        <f t="shared" si="5"/>
        <v>Full</v>
      </c>
      <c r="G171" s="130" t="s">
        <v>72</v>
      </c>
    </row>
    <row r="172" spans="1:7" ht="28.5" x14ac:dyDescent="0.2">
      <c r="A172" s="3" t="str">
        <f t="shared" si="4"/>
        <v>Conduct substance use screeningAlbertaLicensed practical nurse</v>
      </c>
      <c r="B172" s="3" t="s">
        <v>65</v>
      </c>
      <c r="C172" s="3" t="s">
        <v>19</v>
      </c>
      <c r="D172" s="17" t="s">
        <v>108</v>
      </c>
      <c r="E172" s="148" t="s">
        <v>46</v>
      </c>
      <c r="F172" s="64" t="str">
        <f t="shared" si="5"/>
        <v>Full</v>
      </c>
      <c r="G172" s="130" t="s">
        <v>72</v>
      </c>
    </row>
    <row r="173" spans="1:7" ht="14.25" x14ac:dyDescent="0.2">
      <c r="A173" s="3" t="str">
        <f t="shared" si="4"/>
        <v>Perform allergy testingAlbertaLicensed practical nurse</v>
      </c>
      <c r="B173" s="3" t="s">
        <v>65</v>
      </c>
      <c r="C173" s="3" t="s">
        <v>19</v>
      </c>
      <c r="D173" s="17" t="s">
        <v>108</v>
      </c>
      <c r="E173" s="148" t="s">
        <v>47</v>
      </c>
      <c r="F173" s="64" t="str">
        <f t="shared" si="5"/>
        <v>Full</v>
      </c>
      <c r="G173" s="130" t="s">
        <v>72</v>
      </c>
    </row>
    <row r="174" spans="1:7" ht="14.25" x14ac:dyDescent="0.2">
      <c r="A174" s="3" t="str">
        <f t="shared" si="4"/>
        <v>Provide rehabilitative careAlbertaLicensed practical nurse</v>
      </c>
      <c r="B174" s="3" t="s">
        <v>65</v>
      </c>
      <c r="C174" s="3" t="s">
        <v>19</v>
      </c>
      <c r="D174" s="17" t="s">
        <v>108</v>
      </c>
      <c r="E174" s="148" t="s">
        <v>48</v>
      </c>
      <c r="F174" s="64" t="str">
        <f t="shared" si="5"/>
        <v>Full</v>
      </c>
      <c r="G174" s="130" t="s">
        <v>72</v>
      </c>
    </row>
    <row r="175" spans="1:7" ht="28.5" x14ac:dyDescent="0.2">
      <c r="A175" s="3" t="str">
        <f t="shared" si="4"/>
        <v>Provide psychotherapy for mental healthAlbertaLicensed practical nurse</v>
      </c>
      <c r="B175" s="3" t="s">
        <v>65</v>
      </c>
      <c r="C175" s="3" t="s">
        <v>19</v>
      </c>
      <c r="D175" s="17" t="s">
        <v>108</v>
      </c>
      <c r="E175" s="147" t="s">
        <v>49</v>
      </c>
      <c r="F175" s="64" t="str">
        <f t="shared" si="5"/>
        <v>Restricted</v>
      </c>
      <c r="G175" s="130" t="s">
        <v>73</v>
      </c>
    </row>
    <row r="176" spans="1:7" ht="28.5" x14ac:dyDescent="0.2">
      <c r="A176" s="3" t="str">
        <f t="shared" si="4"/>
        <v>Support medical assistance in dying with supervisionAlbertaLicensed practical nurse</v>
      </c>
      <c r="B176" s="3" t="s">
        <v>65</v>
      </c>
      <c r="C176" s="3" t="s">
        <v>19</v>
      </c>
      <c r="D176" s="17" t="s">
        <v>108</v>
      </c>
      <c r="E176" s="147" t="s">
        <v>50</v>
      </c>
      <c r="F176" s="64" t="str">
        <f t="shared" si="5"/>
        <v>Restricted</v>
      </c>
      <c r="G176" s="130" t="s">
        <v>73</v>
      </c>
    </row>
    <row r="177" spans="1:7" ht="14.25" x14ac:dyDescent="0.2">
      <c r="A177" s="3" t="str">
        <f t="shared" si="4"/>
        <v>Prescribe pharmacotherapy AlbertaLicensed practical nurse</v>
      </c>
      <c r="B177" s="3" t="s">
        <v>66</v>
      </c>
      <c r="C177" s="3" t="s">
        <v>19</v>
      </c>
      <c r="D177" s="17" t="s">
        <v>108</v>
      </c>
      <c r="E177" s="146" t="s">
        <v>51</v>
      </c>
      <c r="F177" s="64" t="str">
        <f t="shared" si="5"/>
        <v>Out of scope</v>
      </c>
      <c r="G177" s="130" t="s">
        <v>79</v>
      </c>
    </row>
    <row r="178" spans="1:7" ht="28.5" x14ac:dyDescent="0.2">
      <c r="A178" s="3" t="str">
        <f t="shared" si="4"/>
        <v>Prepare prescribed medicationsAlbertaLicensed practical nurse</v>
      </c>
      <c r="B178" s="3" t="s">
        <v>66</v>
      </c>
      <c r="C178" s="3" t="s">
        <v>19</v>
      </c>
      <c r="D178" s="17" t="s">
        <v>108</v>
      </c>
      <c r="E178" s="140" t="s">
        <v>112</v>
      </c>
      <c r="F178" s="64" t="str">
        <f t="shared" si="5"/>
        <v>Restricted</v>
      </c>
      <c r="G178" s="130" t="s">
        <v>124</v>
      </c>
    </row>
    <row r="179" spans="1:7" ht="28.5" x14ac:dyDescent="0.2">
      <c r="A179" s="3" t="str">
        <f t="shared" si="4"/>
        <v>Administer prescribed medicationsAlbertaLicensed practical nurse</v>
      </c>
      <c r="B179" s="3" t="s">
        <v>66</v>
      </c>
      <c r="C179" s="3" t="s">
        <v>19</v>
      </c>
      <c r="D179" s="17" t="s">
        <v>108</v>
      </c>
      <c r="E179" s="140" t="s">
        <v>52</v>
      </c>
      <c r="F179" s="64" t="str">
        <f t="shared" si="5"/>
        <v>Full</v>
      </c>
      <c r="G179" s="130" t="s">
        <v>72</v>
      </c>
    </row>
    <row r="180" spans="1:7" ht="28.5" x14ac:dyDescent="0.2">
      <c r="A180" s="3" t="str">
        <f t="shared" si="4"/>
        <v>Prescribe controlled substancesAlbertaLicensed practical nurse</v>
      </c>
      <c r="B180" s="3" t="s">
        <v>66</v>
      </c>
      <c r="C180" s="3" t="s">
        <v>19</v>
      </c>
      <c r="D180" s="17" t="s">
        <v>108</v>
      </c>
      <c r="E180" s="146" t="s">
        <v>53</v>
      </c>
      <c r="F180" s="64" t="str">
        <f t="shared" si="5"/>
        <v>Out of scope</v>
      </c>
      <c r="G180" s="130" t="s">
        <v>79</v>
      </c>
    </row>
    <row r="181" spans="1:7" ht="28.5" x14ac:dyDescent="0.2">
      <c r="A181" s="3" t="str">
        <f t="shared" si="4"/>
        <v>Administer controlled substances AlbertaLicensed practical nurse</v>
      </c>
      <c r="B181" s="3" t="s">
        <v>66</v>
      </c>
      <c r="C181" s="3" t="s">
        <v>19</v>
      </c>
      <c r="D181" s="17" t="s">
        <v>108</v>
      </c>
      <c r="E181" s="140" t="s">
        <v>181</v>
      </c>
      <c r="F181" s="64" t="str">
        <f t="shared" si="5"/>
        <v>Full</v>
      </c>
      <c r="G181" s="130" t="s">
        <v>72</v>
      </c>
    </row>
    <row r="182" spans="1:7" ht="14.25" x14ac:dyDescent="0.2">
      <c r="A182" s="3" t="str">
        <f t="shared" si="4"/>
        <v>Prescribe vaccinesAlbertaLicensed practical nurse</v>
      </c>
      <c r="B182" s="3" t="s">
        <v>66</v>
      </c>
      <c r="C182" s="3" t="s">
        <v>19</v>
      </c>
      <c r="D182" s="17" t="s">
        <v>108</v>
      </c>
      <c r="E182" s="146" t="s">
        <v>54</v>
      </c>
      <c r="F182" s="64" t="str">
        <f t="shared" si="5"/>
        <v>Out of scope</v>
      </c>
      <c r="G182" s="130" t="s">
        <v>79</v>
      </c>
    </row>
    <row r="183" spans="1:7" ht="14.25" x14ac:dyDescent="0.2">
      <c r="A183" s="3" t="str">
        <f t="shared" si="4"/>
        <v>Administer vaccinesAlbertaLicensed practical nurse</v>
      </c>
      <c r="B183" s="3" t="s">
        <v>66</v>
      </c>
      <c r="C183" s="3" t="s">
        <v>19</v>
      </c>
      <c r="D183" s="17" t="s">
        <v>108</v>
      </c>
      <c r="E183" s="140" t="s">
        <v>182</v>
      </c>
      <c r="F183" s="64" t="str">
        <f t="shared" si="5"/>
        <v>Restricted</v>
      </c>
      <c r="G183" s="130" t="s">
        <v>73</v>
      </c>
    </row>
    <row r="184" spans="1:7" ht="28.5" x14ac:dyDescent="0.2">
      <c r="A184" s="3" t="str">
        <f t="shared" si="4"/>
        <v>Independently manage labour and delivery AlbertaLicensed practical nurse</v>
      </c>
      <c r="B184" s="3" t="s">
        <v>67</v>
      </c>
      <c r="C184" s="3" t="s">
        <v>19</v>
      </c>
      <c r="D184" s="17" t="s">
        <v>108</v>
      </c>
      <c r="E184" s="147" t="s">
        <v>170</v>
      </c>
      <c r="F184" s="64" t="str">
        <f t="shared" si="5"/>
        <v>Out of scope</v>
      </c>
      <c r="G184" s="130" t="s">
        <v>79</v>
      </c>
    </row>
    <row r="185" spans="1:7" ht="14.25" x14ac:dyDescent="0.2">
      <c r="A185" s="3" t="str">
        <f t="shared" si="4"/>
        <v>Pronounce deathAlbertaLicensed practical nurse</v>
      </c>
      <c r="B185" s="3" t="s">
        <v>67</v>
      </c>
      <c r="C185" s="3" t="s">
        <v>19</v>
      </c>
      <c r="D185" s="17" t="s">
        <v>108</v>
      </c>
      <c r="E185" s="147" t="s">
        <v>55</v>
      </c>
      <c r="F185" s="64" t="str">
        <f t="shared" si="5"/>
        <v>Restricted</v>
      </c>
      <c r="G185" s="130" t="s">
        <v>73</v>
      </c>
    </row>
    <row r="186" spans="1:7" ht="28.5" x14ac:dyDescent="0.2">
      <c r="A186" s="3" t="str">
        <f t="shared" si="4"/>
        <v>Admit to and discharge from hospitalAlbertaLicensed practical nurse</v>
      </c>
      <c r="B186" s="3" t="s">
        <v>67</v>
      </c>
      <c r="C186" s="3" t="s">
        <v>19</v>
      </c>
      <c r="D186" s="17" t="s">
        <v>108</v>
      </c>
      <c r="E186" s="147" t="s">
        <v>56</v>
      </c>
      <c r="F186" s="64" t="str">
        <f t="shared" si="5"/>
        <v>Out of scope</v>
      </c>
      <c r="G186" s="130" t="s">
        <v>79</v>
      </c>
    </row>
    <row r="187" spans="1:7" ht="28.5" x14ac:dyDescent="0.2">
      <c r="A187" s="3" t="str">
        <f t="shared" si="4"/>
        <v>Certify death (i.e., complete death certificate)AlbertaLicensed practical nurse</v>
      </c>
      <c r="B187" s="3" t="s">
        <v>67</v>
      </c>
      <c r="C187" s="3" t="s">
        <v>19</v>
      </c>
      <c r="D187" s="17" t="s">
        <v>108</v>
      </c>
      <c r="E187" s="147" t="s">
        <v>57</v>
      </c>
      <c r="F187" s="64" t="str">
        <f t="shared" si="5"/>
        <v>Out of scope</v>
      </c>
      <c r="G187" s="130" t="s">
        <v>79</v>
      </c>
    </row>
    <row r="188" spans="1:7" ht="28.5" x14ac:dyDescent="0.2">
      <c r="A188" s="3" t="str">
        <f t="shared" si="4"/>
        <v>Conduct driver's medical examinationAlbertaLicensed practical nurse</v>
      </c>
      <c r="B188" s="3" t="s">
        <v>67</v>
      </c>
      <c r="C188" s="3" t="s">
        <v>19</v>
      </c>
      <c r="D188" s="17" t="s">
        <v>108</v>
      </c>
      <c r="E188" s="147" t="s">
        <v>58</v>
      </c>
      <c r="F188" s="64" t="str">
        <f t="shared" si="5"/>
        <v>Out of scope</v>
      </c>
      <c r="G188" s="130" t="s">
        <v>79</v>
      </c>
    </row>
    <row r="189" spans="1:7" ht="28.5" x14ac:dyDescent="0.2">
      <c r="A189" s="3" t="str">
        <f t="shared" si="4"/>
        <v>Complete federal disability formsAlbertaLicensed practical nurse</v>
      </c>
      <c r="B189" s="3" t="s">
        <v>67</v>
      </c>
      <c r="C189" s="3" t="s">
        <v>19</v>
      </c>
      <c r="D189" s="17" t="s">
        <v>108</v>
      </c>
      <c r="E189" s="147" t="s">
        <v>59</v>
      </c>
      <c r="F189" s="64" t="str">
        <f t="shared" si="5"/>
        <v>Out of scope</v>
      </c>
      <c r="G189" s="130" t="s">
        <v>79</v>
      </c>
    </row>
    <row r="190" spans="1:7" ht="28.5" x14ac:dyDescent="0.2">
      <c r="A190" s="3" t="str">
        <f t="shared" si="4"/>
        <v>Complete provincial/territorial medical formsAlbertaLicensed practical nurse</v>
      </c>
      <c r="B190" s="3" t="s">
        <v>67</v>
      </c>
      <c r="C190" s="3" t="s">
        <v>19</v>
      </c>
      <c r="D190" s="17" t="s">
        <v>108</v>
      </c>
      <c r="E190" s="147" t="s">
        <v>60</v>
      </c>
      <c r="F190" s="64" t="str">
        <f t="shared" si="5"/>
        <v>Restricted</v>
      </c>
      <c r="G190" s="130" t="s">
        <v>73</v>
      </c>
    </row>
    <row r="191" spans="1:7" ht="28.5" x14ac:dyDescent="0.2">
      <c r="A191" s="3" t="str">
        <f t="shared" si="4"/>
        <v>Sign disabled person placard formsAlbertaLicensed practical nurse</v>
      </c>
      <c r="B191" s="3" t="s">
        <v>67</v>
      </c>
      <c r="C191" s="3" t="s">
        <v>19</v>
      </c>
      <c r="D191" s="17" t="s">
        <v>108</v>
      </c>
      <c r="E191" s="147" t="s">
        <v>61</v>
      </c>
      <c r="F191" s="64" t="str">
        <f t="shared" si="5"/>
        <v>Out of scope</v>
      </c>
      <c r="G191" s="130" t="s">
        <v>79</v>
      </c>
    </row>
    <row r="192" spans="1:7" ht="28.5" x14ac:dyDescent="0.2">
      <c r="A192" s="3" t="str">
        <f t="shared" si="4"/>
        <v>Admit to long-term care facilities AlbertaLicensed practical nurse</v>
      </c>
      <c r="B192" s="3" t="s">
        <v>67</v>
      </c>
      <c r="C192" s="3" t="s">
        <v>19</v>
      </c>
      <c r="D192" s="17" t="s">
        <v>108</v>
      </c>
      <c r="E192" s="147" t="s">
        <v>62</v>
      </c>
      <c r="F192" s="64" t="str">
        <f t="shared" si="5"/>
        <v>Out of scope</v>
      </c>
      <c r="G192" s="130" t="s">
        <v>79</v>
      </c>
    </row>
    <row r="193" spans="1:7" ht="42.75" x14ac:dyDescent="0.2">
      <c r="A193" s="3" t="str">
        <f t="shared" si="4"/>
        <v>Complete Form 1 for involuntary admission to hospital AlbertaLicensed practical nurse</v>
      </c>
      <c r="B193" s="3" t="s">
        <v>67</v>
      </c>
      <c r="C193" s="3" t="s">
        <v>19</v>
      </c>
      <c r="D193" s="17" t="s">
        <v>108</v>
      </c>
      <c r="E193" s="147" t="s">
        <v>63</v>
      </c>
      <c r="F193" s="64" t="str">
        <f t="shared" si="5"/>
        <v>Out of scope</v>
      </c>
      <c r="G193" s="130" t="s">
        <v>79</v>
      </c>
    </row>
    <row r="194" spans="1:7" ht="28.5" x14ac:dyDescent="0.2">
      <c r="A194" s="3" t="str">
        <f t="shared" si="4"/>
        <v>Hold disease management clinics (foot care, diabetes) AlbertaLicensed practical nurse</v>
      </c>
      <c r="B194" s="3" t="s">
        <v>67</v>
      </c>
      <c r="C194" s="3" t="s">
        <v>19</v>
      </c>
      <c r="D194" s="17" t="s">
        <v>108</v>
      </c>
      <c r="E194" s="148" t="s">
        <v>183</v>
      </c>
      <c r="F194" s="64" t="str">
        <f t="shared" si="5"/>
        <v>Full</v>
      </c>
      <c r="G194" s="130" t="s">
        <v>72</v>
      </c>
    </row>
    <row r="195" spans="1:7" ht="14.25" x14ac:dyDescent="0.2">
      <c r="A195" s="3" t="str">
        <f t="shared" si="4"/>
        <v>Conduct health assessmentAlbertaRegistered psychiatric nurse</v>
      </c>
      <c r="B195" s="3" t="s">
        <v>64</v>
      </c>
      <c r="C195" s="3" t="s">
        <v>19</v>
      </c>
      <c r="D195" s="17" t="s">
        <v>107</v>
      </c>
      <c r="E195" s="145" t="s">
        <v>118</v>
      </c>
      <c r="F195" s="64" t="str">
        <f t="shared" si="5"/>
        <v>Full</v>
      </c>
      <c r="G195" s="72" t="s">
        <v>72</v>
      </c>
    </row>
    <row r="196" spans="1:7" ht="14.25" x14ac:dyDescent="0.2">
      <c r="A196" s="3" t="str">
        <f t="shared" ref="A196:A258" si="6">CONCATENATE(E196,C196,D196)</f>
        <v>Identify nursing diagnosisAlbertaRegistered psychiatric nurse</v>
      </c>
      <c r="B196" s="3" t="s">
        <v>64</v>
      </c>
      <c r="C196" s="3" t="s">
        <v>19</v>
      </c>
      <c r="D196" s="17" t="s">
        <v>107</v>
      </c>
      <c r="E196" s="140" t="s">
        <v>5</v>
      </c>
      <c r="F196" s="64" t="str">
        <f t="shared" ref="F196:F258" si="7">TRIM(G196)</f>
        <v>Full</v>
      </c>
      <c r="G196" s="72" t="s">
        <v>72</v>
      </c>
    </row>
    <row r="197" spans="1:7" ht="14.25" x14ac:dyDescent="0.2">
      <c r="A197" s="3" t="str">
        <f t="shared" si="6"/>
        <v>Develop nursing care planAlbertaRegistered psychiatric nurse</v>
      </c>
      <c r="B197" s="3" t="s">
        <v>64</v>
      </c>
      <c r="C197" s="3" t="s">
        <v>19</v>
      </c>
      <c r="D197" s="17" t="s">
        <v>107</v>
      </c>
      <c r="E197" s="140" t="s">
        <v>117</v>
      </c>
      <c r="F197" s="64" t="str">
        <f t="shared" si="7"/>
        <v>Full</v>
      </c>
      <c r="G197" s="72" t="s">
        <v>72</v>
      </c>
    </row>
    <row r="198" spans="1:7" ht="28.5" x14ac:dyDescent="0.2">
      <c r="A198" s="3" t="str">
        <f t="shared" si="6"/>
        <v>Implement nursing care interventionsAlbertaRegistered psychiatric nurse</v>
      </c>
      <c r="B198" s="3" t="s">
        <v>64</v>
      </c>
      <c r="C198" s="3" t="s">
        <v>19</v>
      </c>
      <c r="D198" s="17" t="s">
        <v>107</v>
      </c>
      <c r="E198" s="140" t="s">
        <v>10</v>
      </c>
      <c r="F198" s="64" t="str">
        <f t="shared" si="7"/>
        <v>Full</v>
      </c>
      <c r="G198" s="72" t="s">
        <v>72</v>
      </c>
    </row>
    <row r="199" spans="1:7" ht="28.5" x14ac:dyDescent="0.2">
      <c r="A199" s="3" t="str">
        <f t="shared" si="6"/>
        <v>Consult with other health professionalsAlbertaRegistered psychiatric nurse</v>
      </c>
      <c r="B199" s="3" t="s">
        <v>64</v>
      </c>
      <c r="C199" s="3" t="s">
        <v>19</v>
      </c>
      <c r="D199" s="17" t="s">
        <v>107</v>
      </c>
      <c r="E199" s="146" t="s">
        <v>116</v>
      </c>
      <c r="F199" s="64" t="str">
        <f t="shared" si="7"/>
        <v>Full</v>
      </c>
      <c r="G199" s="72" t="s">
        <v>72</v>
      </c>
    </row>
    <row r="200" spans="1:7" ht="28.5" x14ac:dyDescent="0.2">
      <c r="A200" s="3" t="str">
        <f t="shared" si="6"/>
        <v>Refer to other health professionalsAlbertaRegistered psychiatric nurse</v>
      </c>
      <c r="B200" s="3" t="s">
        <v>64</v>
      </c>
      <c r="C200" s="3" t="s">
        <v>19</v>
      </c>
      <c r="D200" s="17" t="s">
        <v>107</v>
      </c>
      <c r="E200" s="146" t="s">
        <v>14</v>
      </c>
      <c r="F200" s="64" t="str">
        <f t="shared" si="7"/>
        <v>Restricted</v>
      </c>
      <c r="G200" s="72" t="s">
        <v>73</v>
      </c>
    </row>
    <row r="201" spans="1:7" ht="14.25" x14ac:dyDescent="0.2">
      <c r="A201" s="3" t="str">
        <f t="shared" si="6"/>
        <v>Coordinate health services AlbertaRegistered psychiatric nurse</v>
      </c>
      <c r="B201" s="3" t="s">
        <v>64</v>
      </c>
      <c r="C201" s="3" t="s">
        <v>19</v>
      </c>
      <c r="D201" s="17" t="s">
        <v>107</v>
      </c>
      <c r="E201" s="140" t="s">
        <v>16</v>
      </c>
      <c r="F201" s="64" t="str">
        <f t="shared" si="7"/>
        <v>Full</v>
      </c>
      <c r="G201" s="72" t="s">
        <v>72</v>
      </c>
    </row>
    <row r="202" spans="1:7" ht="14.25" x14ac:dyDescent="0.2">
      <c r="A202" s="3" t="str">
        <f t="shared" si="6"/>
        <v>Order X-raysAlbertaRegistered psychiatric nurse</v>
      </c>
      <c r="B202" s="3" t="s">
        <v>64</v>
      </c>
      <c r="C202" s="3" t="s">
        <v>19</v>
      </c>
      <c r="D202" s="17" t="s">
        <v>107</v>
      </c>
      <c r="E202" s="140" t="s">
        <v>172</v>
      </c>
      <c r="F202" s="64" t="str">
        <f t="shared" si="7"/>
        <v>Restricted</v>
      </c>
      <c r="G202" s="72" t="s">
        <v>73</v>
      </c>
    </row>
    <row r="203" spans="1:7" ht="14.25" x14ac:dyDescent="0.2">
      <c r="A203" s="3" t="str">
        <f t="shared" si="6"/>
        <v>Interpret X-raysAlbertaRegistered psychiatric nurse</v>
      </c>
      <c r="B203" s="3" t="s">
        <v>64</v>
      </c>
      <c r="C203" s="3" t="s">
        <v>19</v>
      </c>
      <c r="D203" s="17" t="s">
        <v>107</v>
      </c>
      <c r="E203" s="140" t="s">
        <v>173</v>
      </c>
      <c r="F203" s="64" t="str">
        <f t="shared" si="7"/>
        <v>Restricted</v>
      </c>
      <c r="G203" s="72" t="s">
        <v>73</v>
      </c>
    </row>
    <row r="204" spans="1:7" ht="14.25" x14ac:dyDescent="0.2">
      <c r="A204" s="3" t="str">
        <f t="shared" si="6"/>
        <v>Order lab testsAlbertaRegistered psychiatric nurse</v>
      </c>
      <c r="B204" s="3" t="s">
        <v>64</v>
      </c>
      <c r="C204" s="3" t="s">
        <v>19</v>
      </c>
      <c r="D204" s="17" t="s">
        <v>107</v>
      </c>
      <c r="E204" s="140" t="s">
        <v>115</v>
      </c>
      <c r="F204" s="64" t="str">
        <f t="shared" si="7"/>
        <v>Restricted</v>
      </c>
      <c r="G204" s="72" t="s">
        <v>73</v>
      </c>
    </row>
    <row r="205" spans="1:7" ht="14.25" x14ac:dyDescent="0.2">
      <c r="A205" s="3" t="str">
        <f t="shared" si="6"/>
        <v>Interpret lab test resultsAlbertaRegistered psychiatric nurse</v>
      </c>
      <c r="B205" s="3" t="s">
        <v>64</v>
      </c>
      <c r="C205" s="3" t="s">
        <v>19</v>
      </c>
      <c r="D205" s="17" t="s">
        <v>107</v>
      </c>
      <c r="E205" s="140" t="s">
        <v>21</v>
      </c>
      <c r="F205" s="64" t="str">
        <f t="shared" si="7"/>
        <v>Full</v>
      </c>
      <c r="G205" s="72" t="s">
        <v>72</v>
      </c>
    </row>
    <row r="206" spans="1:7" ht="28.5" x14ac:dyDescent="0.2">
      <c r="A206" s="3" t="str">
        <f t="shared" si="6"/>
        <v>Communicate diagnoses and test results to patientsAlbertaRegistered psychiatric nurse</v>
      </c>
      <c r="B206" s="3" t="s">
        <v>64</v>
      </c>
      <c r="C206" s="3" t="s">
        <v>19</v>
      </c>
      <c r="D206" s="17" t="s">
        <v>107</v>
      </c>
      <c r="E206" s="146" t="s">
        <v>114</v>
      </c>
      <c r="F206" s="64" t="str">
        <f t="shared" si="7"/>
        <v>Restricted</v>
      </c>
      <c r="G206" s="72" t="s">
        <v>73</v>
      </c>
    </row>
    <row r="207" spans="1:7" ht="28.5" x14ac:dyDescent="0.2">
      <c r="A207" s="3" t="str">
        <f t="shared" si="6"/>
        <v>Monitor and evaluate client outcomesAlbertaRegistered psychiatric nurse</v>
      </c>
      <c r="B207" s="3" t="s">
        <v>64</v>
      </c>
      <c r="C207" s="3" t="s">
        <v>19</v>
      </c>
      <c r="D207" s="17" t="s">
        <v>107</v>
      </c>
      <c r="E207" s="140" t="s">
        <v>113</v>
      </c>
      <c r="F207" s="64" t="str">
        <f t="shared" si="7"/>
        <v>Full</v>
      </c>
      <c r="G207" s="72" t="s">
        <v>72</v>
      </c>
    </row>
    <row r="208" spans="1:7" ht="14.25" x14ac:dyDescent="0.2">
      <c r="A208" s="3" t="str">
        <f t="shared" si="6"/>
        <v>Conduct follow-up visitsAlbertaRegistered psychiatric nurse</v>
      </c>
      <c r="B208" s="3" t="s">
        <v>64</v>
      </c>
      <c r="C208" s="3" t="s">
        <v>19</v>
      </c>
      <c r="D208" s="17" t="s">
        <v>107</v>
      </c>
      <c r="E208" s="140" t="s">
        <v>22</v>
      </c>
      <c r="F208" s="64" t="str">
        <f t="shared" si="7"/>
        <v>Full</v>
      </c>
      <c r="G208" s="72" t="s">
        <v>72</v>
      </c>
    </row>
    <row r="209" spans="1:7" ht="14.25" x14ac:dyDescent="0.2">
      <c r="A209" s="3" t="str">
        <f t="shared" si="6"/>
        <v>Manage NP-led clinics AlbertaRegistered psychiatric nurse</v>
      </c>
      <c r="B209" s="3" t="s">
        <v>64</v>
      </c>
      <c r="C209" s="3" t="s">
        <v>19</v>
      </c>
      <c r="D209" s="17" t="s">
        <v>107</v>
      </c>
      <c r="E209" s="140" t="s">
        <v>23</v>
      </c>
      <c r="F209" s="64" t="str">
        <f t="shared" si="7"/>
        <v/>
      </c>
      <c r="G209" s="73"/>
    </row>
    <row r="210" spans="1:7" ht="14.25" x14ac:dyDescent="0.2">
      <c r="A210" s="3" t="str">
        <f t="shared" si="6"/>
        <v>Roster and manage patientsAlbertaRegistered psychiatric nurse</v>
      </c>
      <c r="B210" s="3" t="s">
        <v>64</v>
      </c>
      <c r="C210" s="3" t="s">
        <v>19</v>
      </c>
      <c r="D210" s="17" t="s">
        <v>107</v>
      </c>
      <c r="E210" s="140" t="s">
        <v>24</v>
      </c>
      <c r="F210" s="64" t="str">
        <f t="shared" si="7"/>
        <v>Full</v>
      </c>
      <c r="G210" s="72" t="s">
        <v>72</v>
      </c>
    </row>
    <row r="211" spans="1:7" ht="14.25" x14ac:dyDescent="0.2">
      <c r="A211" s="3" t="str">
        <f t="shared" si="6"/>
        <v>Practise autonomouslyAlbertaRegistered psychiatric nurse</v>
      </c>
      <c r="B211" s="3" t="s">
        <v>64</v>
      </c>
      <c r="C211" s="3" t="s">
        <v>19</v>
      </c>
      <c r="D211" s="17" t="s">
        <v>107</v>
      </c>
      <c r="E211" s="140" t="s">
        <v>25</v>
      </c>
      <c r="F211" s="64" t="str">
        <f t="shared" si="7"/>
        <v>Full</v>
      </c>
      <c r="G211" s="72" t="s">
        <v>72</v>
      </c>
    </row>
    <row r="212" spans="1:7" ht="28.5" x14ac:dyDescent="0.2">
      <c r="A212" s="3" t="str">
        <f t="shared" si="6"/>
        <v>Provide wound care (above dermis)AlbertaRegistered psychiatric nurse</v>
      </c>
      <c r="B212" s="3" t="s">
        <v>65</v>
      </c>
      <c r="C212" s="3" t="s">
        <v>19</v>
      </c>
      <c r="D212" s="17" t="s">
        <v>107</v>
      </c>
      <c r="E212" s="147" t="s">
        <v>26</v>
      </c>
      <c r="F212" s="64" t="str">
        <f t="shared" si="7"/>
        <v>Full</v>
      </c>
      <c r="G212" s="72" t="s">
        <v>72</v>
      </c>
    </row>
    <row r="213" spans="1:7" ht="28.5" x14ac:dyDescent="0.2">
      <c r="A213" s="3" t="str">
        <f t="shared" si="6"/>
        <v>Perform procedures below the dermisAlbertaRegistered psychiatric nurse</v>
      </c>
      <c r="B213" s="3" t="s">
        <v>65</v>
      </c>
      <c r="C213" s="3" t="s">
        <v>19</v>
      </c>
      <c r="D213" s="17" t="s">
        <v>107</v>
      </c>
      <c r="E213" s="148" t="s">
        <v>27</v>
      </c>
      <c r="F213" s="64" t="str">
        <f t="shared" si="7"/>
        <v>Restricted</v>
      </c>
      <c r="G213" s="72" t="s">
        <v>73</v>
      </c>
    </row>
    <row r="214" spans="1:7" ht="14.25" x14ac:dyDescent="0.2">
      <c r="A214" s="3" t="str">
        <f t="shared" si="6"/>
        <v>Establish an intravenous lineAlbertaRegistered psychiatric nurse</v>
      </c>
      <c r="B214" s="3" t="s">
        <v>65</v>
      </c>
      <c r="C214" s="3" t="s">
        <v>19</v>
      </c>
      <c r="D214" s="17" t="s">
        <v>107</v>
      </c>
      <c r="E214" s="148" t="s">
        <v>28</v>
      </c>
      <c r="F214" s="64" t="str">
        <f t="shared" si="7"/>
        <v>Full</v>
      </c>
      <c r="G214" s="72" t="s">
        <v>72</v>
      </c>
    </row>
    <row r="215" spans="1:7" ht="42.75" x14ac:dyDescent="0.2">
      <c r="A215" s="3" t="str">
        <f t="shared" si="6"/>
        <v>Perform procedures that require putting an instrument or finger into body openingsAlbertaRegistered psychiatric nurse</v>
      </c>
      <c r="B215" s="3" t="s">
        <v>65</v>
      </c>
      <c r="C215" s="3" t="s">
        <v>19</v>
      </c>
      <c r="D215" s="17" t="s">
        <v>107</v>
      </c>
      <c r="E215" s="148" t="s">
        <v>174</v>
      </c>
      <c r="F215" s="64" t="str">
        <f t="shared" si="7"/>
        <v>Restricted</v>
      </c>
      <c r="G215" s="72" t="s">
        <v>73</v>
      </c>
    </row>
    <row r="216" spans="1:7" ht="14.25" x14ac:dyDescent="0.2">
      <c r="A216" s="3" t="str">
        <f t="shared" si="6"/>
        <v>Order a form of energyAlbertaRegistered psychiatric nurse</v>
      </c>
      <c r="B216" s="3" t="s">
        <v>65</v>
      </c>
      <c r="C216" s="3" t="s">
        <v>19</v>
      </c>
      <c r="D216" s="17" t="s">
        <v>107</v>
      </c>
      <c r="E216" s="147" t="s">
        <v>29</v>
      </c>
      <c r="F216" s="64" t="str">
        <f t="shared" si="7"/>
        <v>Restricted</v>
      </c>
      <c r="G216" s="72" t="s">
        <v>73</v>
      </c>
    </row>
    <row r="217" spans="1:7" ht="14.25" x14ac:dyDescent="0.2">
      <c r="A217" s="3" t="str">
        <f t="shared" si="6"/>
        <v>Apply a form of energyAlbertaRegistered psychiatric nurse</v>
      </c>
      <c r="B217" s="3" t="s">
        <v>65</v>
      </c>
      <c r="C217" s="3" t="s">
        <v>19</v>
      </c>
      <c r="D217" s="17" t="s">
        <v>107</v>
      </c>
      <c r="E217" s="147" t="s">
        <v>30</v>
      </c>
      <c r="F217" s="64" t="str">
        <f t="shared" si="7"/>
        <v>Restricted</v>
      </c>
      <c r="G217" s="72" t="s">
        <v>73</v>
      </c>
    </row>
    <row r="218" spans="1:7" ht="14.25" x14ac:dyDescent="0.2">
      <c r="A218" s="3" t="str">
        <f t="shared" si="6"/>
        <v>Perform an electrocardiogramAlbertaRegistered psychiatric nurse</v>
      </c>
      <c r="B218" s="3" t="s">
        <v>65</v>
      </c>
      <c r="C218" s="3" t="s">
        <v>19</v>
      </c>
      <c r="D218" s="17" t="s">
        <v>107</v>
      </c>
      <c r="E218" s="148" t="s">
        <v>31</v>
      </c>
      <c r="F218" s="64" t="str">
        <f t="shared" si="7"/>
        <v>Out of scope</v>
      </c>
      <c r="G218" s="72" t="s">
        <v>79</v>
      </c>
    </row>
    <row r="219" spans="1:7" ht="14.25" x14ac:dyDescent="0.2">
      <c r="A219" s="3" t="str">
        <f t="shared" si="6"/>
        <v>Interpret an electrocardiogramAlbertaRegistered psychiatric nurse</v>
      </c>
      <c r="B219" s="3" t="s">
        <v>65</v>
      </c>
      <c r="C219" s="3" t="s">
        <v>19</v>
      </c>
      <c r="D219" s="17" t="s">
        <v>107</v>
      </c>
      <c r="E219" s="148" t="s">
        <v>32</v>
      </c>
      <c r="F219" s="64" t="str">
        <f t="shared" si="7"/>
        <v>Out of scope</v>
      </c>
      <c r="G219" s="72" t="s">
        <v>79</v>
      </c>
    </row>
    <row r="220" spans="1:7" ht="28.5" x14ac:dyDescent="0.2">
      <c r="A220" s="3" t="str">
        <f t="shared" si="6"/>
        <v>Order blood and blood productsAlbertaRegistered psychiatric nurse</v>
      </c>
      <c r="B220" s="3" t="s">
        <v>65</v>
      </c>
      <c r="C220" s="3" t="s">
        <v>19</v>
      </c>
      <c r="D220" s="17" t="s">
        <v>107</v>
      </c>
      <c r="E220" s="147" t="s">
        <v>33</v>
      </c>
      <c r="F220" s="64" t="str">
        <f t="shared" si="7"/>
        <v>Out of scope</v>
      </c>
      <c r="G220" s="72" t="s">
        <v>79</v>
      </c>
    </row>
    <row r="221" spans="1:7" ht="14.25" x14ac:dyDescent="0.2">
      <c r="A221" s="3" t="str">
        <f t="shared" si="6"/>
        <v>Order any form of radiationAlbertaRegistered psychiatric nurse</v>
      </c>
      <c r="B221" s="3" t="s">
        <v>65</v>
      </c>
      <c r="C221" s="3" t="s">
        <v>19</v>
      </c>
      <c r="D221" s="17" t="s">
        <v>107</v>
      </c>
      <c r="E221" s="147" t="s">
        <v>34</v>
      </c>
      <c r="F221" s="64" t="str">
        <f t="shared" si="7"/>
        <v>Restricted</v>
      </c>
      <c r="G221" s="72" t="s">
        <v>73</v>
      </c>
    </row>
    <row r="222" spans="1:7" ht="14.25" x14ac:dyDescent="0.2">
      <c r="A222" s="3" t="str">
        <f t="shared" si="6"/>
        <v>Apply any form of radiationAlbertaRegistered psychiatric nurse</v>
      </c>
      <c r="B222" s="3" t="s">
        <v>65</v>
      </c>
      <c r="C222" s="3" t="s">
        <v>19</v>
      </c>
      <c r="D222" s="17" t="s">
        <v>107</v>
      </c>
      <c r="E222" s="147" t="s">
        <v>35</v>
      </c>
      <c r="F222" s="64" t="str">
        <f t="shared" si="7"/>
        <v>Restricted</v>
      </c>
      <c r="G222" s="72" t="s">
        <v>73</v>
      </c>
    </row>
    <row r="223" spans="1:7" ht="28.5" x14ac:dyDescent="0.2">
      <c r="A223" s="3" t="str">
        <f t="shared" si="6"/>
        <v>Order cosmetic treatments like BotoxAlbertaRegistered psychiatric nurse</v>
      </c>
      <c r="B223" s="3" t="s">
        <v>65</v>
      </c>
      <c r="C223" s="3" t="s">
        <v>19</v>
      </c>
      <c r="D223" s="17" t="s">
        <v>107</v>
      </c>
      <c r="E223" s="147" t="s">
        <v>36</v>
      </c>
      <c r="F223" s="64" t="str">
        <f t="shared" si="7"/>
        <v>Out of scope</v>
      </c>
      <c r="G223" s="72" t="s">
        <v>79</v>
      </c>
    </row>
    <row r="224" spans="1:7" ht="28.5" x14ac:dyDescent="0.2">
      <c r="A224" s="3" t="str">
        <f t="shared" si="6"/>
        <v>Apply cosmetic treatments like BotoxAlbertaRegistered psychiatric nurse</v>
      </c>
      <c r="B224" s="3" t="s">
        <v>65</v>
      </c>
      <c r="C224" s="3" t="s">
        <v>19</v>
      </c>
      <c r="D224" s="17" t="s">
        <v>107</v>
      </c>
      <c r="E224" s="147" t="s">
        <v>37</v>
      </c>
      <c r="F224" s="64" t="str">
        <f t="shared" si="7"/>
        <v>Restricted</v>
      </c>
      <c r="G224" s="72" t="s">
        <v>73</v>
      </c>
    </row>
    <row r="225" spans="1:7" ht="14.25" x14ac:dyDescent="0.2">
      <c r="A225" s="3" t="str">
        <f t="shared" si="6"/>
        <v>Set fracturesAlbertaRegistered psychiatric nurse</v>
      </c>
      <c r="B225" s="3" t="s">
        <v>65</v>
      </c>
      <c r="C225" s="3" t="s">
        <v>19</v>
      </c>
      <c r="D225" s="17" t="s">
        <v>107</v>
      </c>
      <c r="E225" s="147" t="s">
        <v>38</v>
      </c>
      <c r="F225" s="64" t="str">
        <f t="shared" si="7"/>
        <v>Out of scope</v>
      </c>
      <c r="G225" s="72" t="s">
        <v>79</v>
      </c>
    </row>
    <row r="226" spans="1:7" ht="14.25" x14ac:dyDescent="0.2">
      <c r="A226" s="3" t="str">
        <f t="shared" si="6"/>
        <v>Reduce dislocationAlbertaRegistered psychiatric nurse</v>
      </c>
      <c r="B226" s="3" t="s">
        <v>65</v>
      </c>
      <c r="C226" s="3" t="s">
        <v>19</v>
      </c>
      <c r="D226" s="17" t="s">
        <v>107</v>
      </c>
      <c r="E226" s="147" t="s">
        <v>39</v>
      </c>
      <c r="F226" s="64" t="str">
        <f t="shared" si="7"/>
        <v>Restricted</v>
      </c>
      <c r="G226" s="72" t="s">
        <v>73</v>
      </c>
    </row>
    <row r="227" spans="1:7" ht="14.25" x14ac:dyDescent="0.2">
      <c r="A227" s="3" t="str">
        <f t="shared" si="6"/>
        <v>Apply castAlbertaRegistered psychiatric nurse</v>
      </c>
      <c r="B227" s="3" t="s">
        <v>65</v>
      </c>
      <c r="C227" s="3" t="s">
        <v>19</v>
      </c>
      <c r="D227" s="17" t="s">
        <v>107</v>
      </c>
      <c r="E227" s="147" t="s">
        <v>40</v>
      </c>
      <c r="F227" s="64" t="str">
        <f t="shared" si="7"/>
        <v>Out of scope</v>
      </c>
      <c r="G227" s="73" t="s">
        <v>79</v>
      </c>
    </row>
    <row r="228" spans="1:7" ht="14.25" x14ac:dyDescent="0.2">
      <c r="A228" s="3" t="str">
        <f t="shared" si="6"/>
        <v>Apply restraintsAlbertaRegistered psychiatric nurse</v>
      </c>
      <c r="B228" s="3" t="s">
        <v>65</v>
      </c>
      <c r="C228" s="3" t="s">
        <v>19</v>
      </c>
      <c r="D228" s="17" t="s">
        <v>107</v>
      </c>
      <c r="E228" s="147" t="s">
        <v>41</v>
      </c>
      <c r="F228" s="64" t="str">
        <f t="shared" si="7"/>
        <v>Full</v>
      </c>
      <c r="G228" s="72" t="s">
        <v>72</v>
      </c>
    </row>
    <row r="229" spans="1:7" ht="14.25" x14ac:dyDescent="0.2">
      <c r="A229" s="3" t="str">
        <f t="shared" si="6"/>
        <v>Manage restraintsAlbertaRegistered psychiatric nurse</v>
      </c>
      <c r="B229" s="3" t="s">
        <v>65</v>
      </c>
      <c r="C229" s="3" t="s">
        <v>19</v>
      </c>
      <c r="D229" s="17" t="s">
        <v>107</v>
      </c>
      <c r="E229" s="147" t="s">
        <v>42</v>
      </c>
      <c r="F229" s="64" t="str">
        <f t="shared" si="7"/>
        <v>Full</v>
      </c>
      <c r="G229" s="72" t="s">
        <v>72</v>
      </c>
    </row>
    <row r="230" spans="1:7" ht="28.5" x14ac:dyDescent="0.2">
      <c r="A230" s="3" t="str">
        <f t="shared" si="6"/>
        <v>Conduct sexually transmitted infection (STI) assessmentAlbertaRegistered psychiatric nurse</v>
      </c>
      <c r="B230" s="3" t="s">
        <v>65</v>
      </c>
      <c r="C230" s="3" t="s">
        <v>19</v>
      </c>
      <c r="D230" s="17" t="s">
        <v>107</v>
      </c>
      <c r="E230" s="148" t="s">
        <v>175</v>
      </c>
      <c r="F230" s="64" t="str">
        <f t="shared" si="7"/>
        <v>Full</v>
      </c>
      <c r="G230" s="72" t="s">
        <v>72</v>
      </c>
    </row>
    <row r="231" spans="1:7" ht="28.5" x14ac:dyDescent="0.2">
      <c r="A231" s="3" t="str">
        <f t="shared" si="6"/>
        <v>Conduct contraceptive management assessmentAlbertaRegistered psychiatric nurse</v>
      </c>
      <c r="B231" s="3" t="s">
        <v>65</v>
      </c>
      <c r="C231" s="3" t="s">
        <v>19</v>
      </c>
      <c r="D231" s="17" t="s">
        <v>107</v>
      </c>
      <c r="E231" s="148" t="s">
        <v>43</v>
      </c>
      <c r="F231" s="64" t="str">
        <f t="shared" si="7"/>
        <v>Full</v>
      </c>
      <c r="G231" s="72" t="s">
        <v>72</v>
      </c>
    </row>
    <row r="232" spans="1:7" ht="14.25" x14ac:dyDescent="0.2">
      <c r="A232" s="3" t="str">
        <f t="shared" si="6"/>
        <v>Insert intrauterine devicesAlbertaRegistered psychiatric nurse</v>
      </c>
      <c r="B232" s="3" t="s">
        <v>65</v>
      </c>
      <c r="C232" s="3" t="s">
        <v>19</v>
      </c>
      <c r="D232" s="17" t="s">
        <v>107</v>
      </c>
      <c r="E232" s="149" t="s">
        <v>44</v>
      </c>
      <c r="F232" s="64" t="str">
        <f t="shared" si="7"/>
        <v>Out of scope</v>
      </c>
      <c r="G232" s="66" t="s">
        <v>79</v>
      </c>
    </row>
    <row r="233" spans="1:7" ht="14.25" x14ac:dyDescent="0.2">
      <c r="A233" s="3" t="str">
        <f t="shared" si="6"/>
        <v>Conduct pelvic examAlbertaRegistered psychiatric nurse</v>
      </c>
      <c r="B233" s="3" t="s">
        <v>65</v>
      </c>
      <c r="C233" s="3" t="s">
        <v>19</v>
      </c>
      <c r="D233" s="17" t="s">
        <v>107</v>
      </c>
      <c r="E233" s="148" t="s">
        <v>111</v>
      </c>
      <c r="F233" s="64" t="str">
        <f t="shared" si="7"/>
        <v>Restricted</v>
      </c>
      <c r="G233" s="72" t="s">
        <v>73</v>
      </c>
    </row>
    <row r="234" spans="1:7" ht="14.25" x14ac:dyDescent="0.2">
      <c r="A234" s="3" t="str">
        <f t="shared" si="6"/>
        <v>Conduct cervical screening AlbertaRegistered psychiatric nurse</v>
      </c>
      <c r="B234" s="3" t="s">
        <v>65</v>
      </c>
      <c r="C234" s="3" t="s">
        <v>19</v>
      </c>
      <c r="D234" s="17" t="s">
        <v>107</v>
      </c>
      <c r="E234" s="148" t="s">
        <v>45</v>
      </c>
      <c r="F234" s="64" t="str">
        <f t="shared" si="7"/>
        <v>Out of scope</v>
      </c>
      <c r="G234" s="72" t="s">
        <v>79</v>
      </c>
    </row>
    <row r="235" spans="1:7" ht="28.5" x14ac:dyDescent="0.2">
      <c r="A235" s="3" t="str">
        <f t="shared" si="6"/>
        <v>Conduct mental health screeningAlbertaRegistered psychiatric nurse</v>
      </c>
      <c r="B235" s="3" t="s">
        <v>65</v>
      </c>
      <c r="C235" s="3" t="s">
        <v>19</v>
      </c>
      <c r="D235" s="17" t="s">
        <v>107</v>
      </c>
      <c r="E235" s="148" t="s">
        <v>110</v>
      </c>
      <c r="F235" s="64" t="str">
        <f t="shared" si="7"/>
        <v>Full</v>
      </c>
      <c r="G235" s="72" t="s">
        <v>72</v>
      </c>
    </row>
    <row r="236" spans="1:7" ht="28.5" x14ac:dyDescent="0.2">
      <c r="A236" s="3" t="str">
        <f t="shared" si="6"/>
        <v>Conduct substance use screeningAlbertaRegistered psychiatric nurse</v>
      </c>
      <c r="B236" s="3" t="s">
        <v>65</v>
      </c>
      <c r="C236" s="3" t="s">
        <v>19</v>
      </c>
      <c r="D236" s="17" t="s">
        <v>107</v>
      </c>
      <c r="E236" s="148" t="s">
        <v>46</v>
      </c>
      <c r="F236" s="64" t="str">
        <f t="shared" si="7"/>
        <v>Full</v>
      </c>
      <c r="G236" s="72" t="s">
        <v>72</v>
      </c>
    </row>
    <row r="237" spans="1:7" ht="14.25" x14ac:dyDescent="0.2">
      <c r="A237" s="3" t="str">
        <f t="shared" si="6"/>
        <v>Perform allergy testingAlbertaRegistered psychiatric nurse</v>
      </c>
      <c r="B237" s="3" t="s">
        <v>65</v>
      </c>
      <c r="C237" s="3" t="s">
        <v>19</v>
      </c>
      <c r="D237" s="17" t="s">
        <v>107</v>
      </c>
      <c r="E237" s="148" t="s">
        <v>47</v>
      </c>
      <c r="F237" s="64" t="str">
        <f t="shared" si="7"/>
        <v>Full</v>
      </c>
      <c r="G237" s="72" t="s">
        <v>72</v>
      </c>
    </row>
    <row r="238" spans="1:7" ht="14.25" x14ac:dyDescent="0.2">
      <c r="A238" s="3" t="str">
        <f t="shared" si="6"/>
        <v>Provide rehabilitative careAlbertaRegistered psychiatric nurse</v>
      </c>
      <c r="B238" s="3" t="s">
        <v>65</v>
      </c>
      <c r="C238" s="3" t="s">
        <v>19</v>
      </c>
      <c r="D238" s="17" t="s">
        <v>107</v>
      </c>
      <c r="E238" s="148" t="s">
        <v>48</v>
      </c>
      <c r="F238" s="64" t="str">
        <f t="shared" si="7"/>
        <v>Full</v>
      </c>
      <c r="G238" s="72" t="s">
        <v>72</v>
      </c>
    </row>
    <row r="239" spans="1:7" ht="28.5" x14ac:dyDescent="0.2">
      <c r="A239" s="3" t="str">
        <f t="shared" si="6"/>
        <v>Provide psychotherapy for mental healthAlbertaRegistered psychiatric nurse</v>
      </c>
      <c r="B239" s="3" t="s">
        <v>65</v>
      </c>
      <c r="C239" s="3" t="s">
        <v>19</v>
      </c>
      <c r="D239" s="17" t="s">
        <v>107</v>
      </c>
      <c r="E239" s="147" t="s">
        <v>49</v>
      </c>
      <c r="F239" s="64" t="str">
        <f t="shared" si="7"/>
        <v>Full</v>
      </c>
      <c r="G239" s="72" t="s">
        <v>72</v>
      </c>
    </row>
    <row r="240" spans="1:7" ht="28.5" x14ac:dyDescent="0.2">
      <c r="A240" s="3" t="str">
        <f t="shared" si="6"/>
        <v>Support medical assistance in dying with supervisionAlbertaRegistered psychiatric nurse</v>
      </c>
      <c r="B240" s="3" t="s">
        <v>65</v>
      </c>
      <c r="C240" s="3" t="s">
        <v>19</v>
      </c>
      <c r="D240" s="17" t="s">
        <v>107</v>
      </c>
      <c r="E240" s="147" t="s">
        <v>50</v>
      </c>
      <c r="F240" s="64" t="str">
        <f t="shared" si="7"/>
        <v>Full</v>
      </c>
      <c r="G240" s="72" t="s">
        <v>72</v>
      </c>
    </row>
    <row r="241" spans="1:7" ht="14.25" x14ac:dyDescent="0.2">
      <c r="A241" s="3" t="str">
        <f t="shared" si="6"/>
        <v>Prescribe pharmacotherapy AlbertaRegistered psychiatric nurse</v>
      </c>
      <c r="B241" s="3" t="s">
        <v>66</v>
      </c>
      <c r="C241" s="3" t="s">
        <v>19</v>
      </c>
      <c r="D241" s="17" t="s">
        <v>107</v>
      </c>
      <c r="E241" s="146" t="s">
        <v>51</v>
      </c>
      <c r="F241" s="64" t="str">
        <f t="shared" si="7"/>
        <v>Restricted</v>
      </c>
      <c r="G241" s="72" t="s">
        <v>73</v>
      </c>
    </row>
    <row r="242" spans="1:7" ht="28.5" x14ac:dyDescent="0.2">
      <c r="A242" s="3" t="str">
        <f t="shared" si="6"/>
        <v>Prepare prescribed medicationsAlbertaRegistered psychiatric nurse</v>
      </c>
      <c r="B242" s="3" t="s">
        <v>66</v>
      </c>
      <c r="C242" s="3" t="s">
        <v>19</v>
      </c>
      <c r="D242" s="17" t="s">
        <v>107</v>
      </c>
      <c r="E242" s="140" t="s">
        <v>112</v>
      </c>
      <c r="F242" s="64" t="str">
        <f t="shared" si="7"/>
        <v>Full</v>
      </c>
      <c r="G242" s="72" t="s">
        <v>72</v>
      </c>
    </row>
    <row r="243" spans="1:7" ht="28.5" x14ac:dyDescent="0.2">
      <c r="A243" s="3" t="str">
        <f t="shared" si="6"/>
        <v>Administer prescribed medicationsAlbertaRegistered psychiatric nurse</v>
      </c>
      <c r="B243" s="3" t="s">
        <v>66</v>
      </c>
      <c r="C243" s="3" t="s">
        <v>19</v>
      </c>
      <c r="D243" s="17" t="s">
        <v>107</v>
      </c>
      <c r="E243" s="140" t="s">
        <v>52</v>
      </c>
      <c r="F243" s="64" t="str">
        <f t="shared" si="7"/>
        <v>Full</v>
      </c>
      <c r="G243" s="72" t="s">
        <v>72</v>
      </c>
    </row>
    <row r="244" spans="1:7" ht="28.5" x14ac:dyDescent="0.2">
      <c r="A244" s="3" t="str">
        <f t="shared" si="6"/>
        <v>Prescribe controlled substancesAlbertaRegistered psychiatric nurse</v>
      </c>
      <c r="B244" s="3" t="s">
        <v>66</v>
      </c>
      <c r="C244" s="3" t="s">
        <v>19</v>
      </c>
      <c r="D244" s="17" t="s">
        <v>107</v>
      </c>
      <c r="E244" s="146" t="s">
        <v>53</v>
      </c>
      <c r="F244" s="64" t="str">
        <f t="shared" si="7"/>
        <v>Out of scope</v>
      </c>
      <c r="G244" s="72" t="s">
        <v>79</v>
      </c>
    </row>
    <row r="245" spans="1:7" ht="28.5" x14ac:dyDescent="0.2">
      <c r="A245" s="3" t="str">
        <f t="shared" si="6"/>
        <v>Administer controlled substances AlbertaRegistered psychiatric nurse</v>
      </c>
      <c r="B245" s="3" t="s">
        <v>66</v>
      </c>
      <c r="C245" s="3" t="s">
        <v>19</v>
      </c>
      <c r="D245" s="17" t="s">
        <v>107</v>
      </c>
      <c r="E245" s="140" t="s">
        <v>181</v>
      </c>
      <c r="F245" s="64" t="str">
        <f t="shared" si="7"/>
        <v>Full</v>
      </c>
      <c r="G245" s="72" t="s">
        <v>72</v>
      </c>
    </row>
    <row r="246" spans="1:7" ht="14.25" x14ac:dyDescent="0.2">
      <c r="A246" s="3" t="str">
        <f t="shared" si="6"/>
        <v>Prescribe vaccinesAlbertaRegistered psychiatric nurse</v>
      </c>
      <c r="B246" s="3" t="s">
        <v>66</v>
      </c>
      <c r="C246" s="3" t="s">
        <v>19</v>
      </c>
      <c r="D246" s="17" t="s">
        <v>107</v>
      </c>
      <c r="E246" s="146" t="s">
        <v>54</v>
      </c>
      <c r="F246" s="64" t="str">
        <f t="shared" si="7"/>
        <v>Restricted</v>
      </c>
      <c r="G246" s="72" t="s">
        <v>73</v>
      </c>
    </row>
    <row r="247" spans="1:7" ht="14.25" x14ac:dyDescent="0.2">
      <c r="A247" s="3" t="str">
        <f t="shared" si="6"/>
        <v>Administer vaccinesAlbertaRegistered psychiatric nurse</v>
      </c>
      <c r="B247" s="3" t="s">
        <v>66</v>
      </c>
      <c r="C247" s="3" t="s">
        <v>19</v>
      </c>
      <c r="D247" s="17" t="s">
        <v>107</v>
      </c>
      <c r="E247" s="140" t="s">
        <v>182</v>
      </c>
      <c r="F247" s="64" t="str">
        <f t="shared" si="7"/>
        <v>Restricted</v>
      </c>
      <c r="G247" s="72" t="s">
        <v>73</v>
      </c>
    </row>
    <row r="248" spans="1:7" ht="28.5" x14ac:dyDescent="0.2">
      <c r="A248" s="3" t="str">
        <f t="shared" si="6"/>
        <v>Independently manage labour and delivery AlbertaRegistered psychiatric nurse</v>
      </c>
      <c r="B248" s="3" t="s">
        <v>67</v>
      </c>
      <c r="C248" s="3" t="s">
        <v>19</v>
      </c>
      <c r="D248" s="17" t="s">
        <v>107</v>
      </c>
      <c r="E248" s="147" t="s">
        <v>170</v>
      </c>
      <c r="F248" s="64" t="str">
        <f t="shared" si="7"/>
        <v>Out of scope</v>
      </c>
      <c r="G248" s="72" t="s">
        <v>79</v>
      </c>
    </row>
    <row r="249" spans="1:7" ht="14.25" x14ac:dyDescent="0.2">
      <c r="A249" s="3" t="str">
        <f t="shared" si="6"/>
        <v>Pronounce deathAlbertaRegistered psychiatric nurse</v>
      </c>
      <c r="B249" s="3" t="s">
        <v>67</v>
      </c>
      <c r="C249" s="3" t="s">
        <v>19</v>
      </c>
      <c r="D249" s="17" t="s">
        <v>107</v>
      </c>
      <c r="E249" s="147" t="s">
        <v>55</v>
      </c>
      <c r="F249" s="64" t="str">
        <f t="shared" si="7"/>
        <v>Full</v>
      </c>
      <c r="G249" s="72" t="s">
        <v>72</v>
      </c>
    </row>
    <row r="250" spans="1:7" ht="28.5" x14ac:dyDescent="0.2">
      <c r="A250" s="3" t="str">
        <f t="shared" si="6"/>
        <v>Admit to and discharge from hospitalAlbertaRegistered psychiatric nurse</v>
      </c>
      <c r="B250" s="3" t="s">
        <v>67</v>
      </c>
      <c r="C250" s="3" t="s">
        <v>19</v>
      </c>
      <c r="D250" s="17" t="s">
        <v>107</v>
      </c>
      <c r="E250" s="147" t="s">
        <v>56</v>
      </c>
      <c r="F250" s="64" t="str">
        <f t="shared" si="7"/>
        <v>Out of scope</v>
      </c>
      <c r="G250" s="72" t="s">
        <v>79</v>
      </c>
    </row>
    <row r="251" spans="1:7" ht="28.5" x14ac:dyDescent="0.2">
      <c r="A251" s="3" t="str">
        <f t="shared" si="6"/>
        <v>Certify death (i.e., complete death certificate)AlbertaRegistered psychiatric nurse</v>
      </c>
      <c r="B251" s="3" t="s">
        <v>67</v>
      </c>
      <c r="C251" s="3" t="s">
        <v>19</v>
      </c>
      <c r="D251" s="17" t="s">
        <v>107</v>
      </c>
      <c r="E251" s="147" t="s">
        <v>57</v>
      </c>
      <c r="F251" s="64" t="str">
        <f t="shared" si="7"/>
        <v>Out of scope</v>
      </c>
      <c r="G251" s="72" t="s">
        <v>79</v>
      </c>
    </row>
    <row r="252" spans="1:7" ht="28.5" x14ac:dyDescent="0.2">
      <c r="A252" s="3" t="str">
        <f t="shared" si="6"/>
        <v>Conduct driver's medical examinationAlbertaRegistered psychiatric nurse</v>
      </c>
      <c r="B252" s="3" t="s">
        <v>67</v>
      </c>
      <c r="C252" s="3" t="s">
        <v>19</v>
      </c>
      <c r="D252" s="17" t="s">
        <v>107</v>
      </c>
      <c r="E252" s="147" t="s">
        <v>58</v>
      </c>
      <c r="F252" s="64" t="str">
        <f t="shared" si="7"/>
        <v>Out of scope</v>
      </c>
      <c r="G252" s="72" t="s">
        <v>79</v>
      </c>
    </row>
    <row r="253" spans="1:7" ht="28.5" x14ac:dyDescent="0.2">
      <c r="A253" s="3" t="str">
        <f t="shared" si="6"/>
        <v>Complete federal disability formsAlbertaRegistered psychiatric nurse</v>
      </c>
      <c r="B253" s="3" t="s">
        <v>67</v>
      </c>
      <c r="C253" s="3" t="s">
        <v>19</v>
      </c>
      <c r="D253" s="17" t="s">
        <v>107</v>
      </c>
      <c r="E253" s="147" t="s">
        <v>59</v>
      </c>
      <c r="F253" s="64" t="str">
        <f t="shared" si="7"/>
        <v>Out of scope</v>
      </c>
      <c r="G253" s="72" t="s">
        <v>79</v>
      </c>
    </row>
    <row r="254" spans="1:7" ht="28.5" x14ac:dyDescent="0.2">
      <c r="A254" s="3" t="str">
        <f t="shared" si="6"/>
        <v>Complete provincial/territorial medical formsAlbertaRegistered psychiatric nurse</v>
      </c>
      <c r="B254" s="3" t="s">
        <v>67</v>
      </c>
      <c r="C254" s="3" t="s">
        <v>19</v>
      </c>
      <c r="D254" s="17" t="s">
        <v>107</v>
      </c>
      <c r="E254" s="147" t="s">
        <v>60</v>
      </c>
      <c r="F254" s="64" t="str">
        <f t="shared" si="7"/>
        <v>Out of scope</v>
      </c>
      <c r="G254" s="72" t="s">
        <v>79</v>
      </c>
    </row>
    <row r="255" spans="1:7" ht="28.5" x14ac:dyDescent="0.2">
      <c r="A255" s="3" t="str">
        <f t="shared" si="6"/>
        <v>Sign disabled person placard formsAlbertaRegistered psychiatric nurse</v>
      </c>
      <c r="B255" s="3" t="s">
        <v>67</v>
      </c>
      <c r="C255" s="3" t="s">
        <v>19</v>
      </c>
      <c r="D255" s="17" t="s">
        <v>107</v>
      </c>
      <c r="E255" s="147" t="s">
        <v>61</v>
      </c>
      <c r="F255" s="64" t="str">
        <f t="shared" si="7"/>
        <v>Out of scope</v>
      </c>
      <c r="G255" s="72" t="s">
        <v>79</v>
      </c>
    </row>
    <row r="256" spans="1:7" ht="28.5" x14ac:dyDescent="0.2">
      <c r="A256" s="3" t="str">
        <f t="shared" si="6"/>
        <v>Admit to long-term care facilities AlbertaRegistered psychiatric nurse</v>
      </c>
      <c r="B256" s="3" t="s">
        <v>67</v>
      </c>
      <c r="C256" s="3" t="s">
        <v>19</v>
      </c>
      <c r="D256" s="17" t="s">
        <v>107</v>
      </c>
      <c r="E256" s="147" t="s">
        <v>62</v>
      </c>
      <c r="F256" s="64" t="str">
        <f t="shared" si="7"/>
        <v>Out of scope</v>
      </c>
      <c r="G256" s="72" t="s">
        <v>79</v>
      </c>
    </row>
    <row r="257" spans="1:7" ht="42.75" x14ac:dyDescent="0.2">
      <c r="A257" s="3" t="str">
        <f t="shared" si="6"/>
        <v>Complete Form 1 for involuntary admission to hospital AlbertaRegistered psychiatric nurse</v>
      </c>
      <c r="B257" s="3" t="s">
        <v>67</v>
      </c>
      <c r="C257" s="3" t="s">
        <v>19</v>
      </c>
      <c r="D257" s="17" t="s">
        <v>107</v>
      </c>
      <c r="E257" s="147" t="s">
        <v>63</v>
      </c>
      <c r="F257" s="64" t="str">
        <f t="shared" si="7"/>
        <v>Out of scope</v>
      </c>
      <c r="G257" s="72" t="s">
        <v>79</v>
      </c>
    </row>
    <row r="258" spans="1:7" ht="28.5" x14ac:dyDescent="0.2">
      <c r="A258" s="3" t="str">
        <f t="shared" si="6"/>
        <v>Hold disease management clinics (foot care, diabetes) AlbertaRegistered psychiatric nurse</v>
      </c>
      <c r="B258" s="3" t="s">
        <v>67</v>
      </c>
      <c r="C258" s="3" t="s">
        <v>19</v>
      </c>
      <c r="D258" s="17" t="s">
        <v>107</v>
      </c>
      <c r="E258" s="148" t="s">
        <v>183</v>
      </c>
      <c r="F258" s="64" t="str">
        <f t="shared" si="7"/>
        <v>Full</v>
      </c>
      <c r="G258" s="72" t="s">
        <v>72</v>
      </c>
    </row>
    <row r="259" spans="1:7" ht="14.25" hidden="1" x14ac:dyDescent="0.2">
      <c r="A259" s="3"/>
      <c r="B259" s="3"/>
      <c r="C259" s="3"/>
      <c r="D259" s="17"/>
      <c r="E259" s="145"/>
      <c r="F259" s="64"/>
      <c r="G259" s="74"/>
    </row>
    <row r="260" spans="1:7" ht="14.25" hidden="1" x14ac:dyDescent="0.2">
      <c r="A260" s="3"/>
      <c r="B260" s="3"/>
      <c r="C260" s="3"/>
      <c r="D260" s="17"/>
      <c r="E260" s="140"/>
      <c r="F260" s="64"/>
      <c r="G260" s="74"/>
    </row>
    <row r="261" spans="1:7" ht="14.25" hidden="1" x14ac:dyDescent="0.2">
      <c r="A261" s="3"/>
      <c r="B261" s="3"/>
      <c r="C261" s="3"/>
      <c r="D261" s="17"/>
      <c r="E261" s="140"/>
      <c r="F261" s="64"/>
      <c r="G261" s="74"/>
    </row>
    <row r="262" spans="1:7" ht="14.25" hidden="1" x14ac:dyDescent="0.2">
      <c r="A262" s="3"/>
      <c r="B262" s="3"/>
      <c r="C262" s="3"/>
      <c r="D262" s="17"/>
      <c r="E262" s="140"/>
      <c r="F262" s="64"/>
      <c r="G262" s="74"/>
    </row>
    <row r="263" spans="1:7" ht="14.25" hidden="1" x14ac:dyDescent="0.2">
      <c r="A263" s="3"/>
      <c r="B263" s="3"/>
      <c r="C263" s="3"/>
      <c r="D263" s="17"/>
      <c r="E263" s="146"/>
      <c r="F263" s="64"/>
      <c r="G263" s="74"/>
    </row>
    <row r="264" spans="1:7" ht="14.25" hidden="1" x14ac:dyDescent="0.2">
      <c r="A264" s="3"/>
      <c r="B264" s="3"/>
      <c r="C264" s="3"/>
      <c r="D264" s="17"/>
      <c r="E264" s="146"/>
      <c r="F264" s="64"/>
      <c r="G264" s="74"/>
    </row>
    <row r="265" spans="1:7" ht="14.25" hidden="1" x14ac:dyDescent="0.2">
      <c r="A265" s="3"/>
      <c r="B265" s="3"/>
      <c r="C265" s="3"/>
      <c r="D265" s="17"/>
      <c r="E265" s="140"/>
      <c r="F265" s="64"/>
      <c r="G265" s="74"/>
    </row>
    <row r="266" spans="1:7" ht="14.25" hidden="1" x14ac:dyDescent="0.2">
      <c r="A266" s="3"/>
      <c r="B266" s="3"/>
      <c r="C266" s="3"/>
      <c r="D266" s="17"/>
      <c r="E266" s="140"/>
      <c r="F266" s="64"/>
      <c r="G266" s="75"/>
    </row>
    <row r="267" spans="1:7" ht="14.25" hidden="1" x14ac:dyDescent="0.2">
      <c r="A267" s="3"/>
      <c r="B267" s="3"/>
      <c r="C267" s="3"/>
      <c r="D267" s="17"/>
      <c r="E267" s="140"/>
      <c r="F267" s="64"/>
      <c r="G267" s="75"/>
    </row>
    <row r="268" spans="1:7" ht="14.25" hidden="1" x14ac:dyDescent="0.2">
      <c r="A268" s="3"/>
      <c r="B268" s="3"/>
      <c r="C268" s="3"/>
      <c r="D268" s="17"/>
      <c r="E268" s="140"/>
      <c r="F268" s="64"/>
      <c r="G268" s="74"/>
    </row>
    <row r="269" spans="1:7" ht="14.25" hidden="1" x14ac:dyDescent="0.2">
      <c r="A269" s="3"/>
      <c r="B269" s="3"/>
      <c r="C269" s="3"/>
      <c r="D269" s="17"/>
      <c r="E269" s="140"/>
      <c r="F269" s="64"/>
      <c r="G269" s="74"/>
    </row>
    <row r="270" spans="1:7" ht="14.25" hidden="1" x14ac:dyDescent="0.2">
      <c r="A270" s="3"/>
      <c r="B270" s="3"/>
      <c r="C270" s="3"/>
      <c r="D270" s="17"/>
      <c r="E270" s="146"/>
      <c r="F270" s="64"/>
      <c r="G270" s="74"/>
    </row>
    <row r="271" spans="1:7" ht="14.25" hidden="1" x14ac:dyDescent="0.2">
      <c r="A271" s="3"/>
      <c r="B271" s="3"/>
      <c r="C271" s="3"/>
      <c r="D271" s="17"/>
      <c r="E271" s="140"/>
      <c r="F271" s="64"/>
      <c r="G271" s="74"/>
    </row>
    <row r="272" spans="1:7" ht="14.25" hidden="1" x14ac:dyDescent="0.2">
      <c r="A272" s="3"/>
      <c r="B272" s="3"/>
      <c r="C272" s="3"/>
      <c r="D272" s="17"/>
      <c r="E272" s="140"/>
      <c r="F272" s="64"/>
      <c r="G272" s="74"/>
    </row>
    <row r="273" spans="1:7" ht="14.25" hidden="1" x14ac:dyDescent="0.2">
      <c r="A273" s="3"/>
      <c r="B273" s="3"/>
      <c r="C273" s="3"/>
      <c r="D273" s="17"/>
      <c r="E273" s="140"/>
      <c r="F273" s="64"/>
      <c r="G273" s="76"/>
    </row>
    <row r="274" spans="1:7" ht="14.25" hidden="1" x14ac:dyDescent="0.2">
      <c r="A274" s="3"/>
      <c r="B274" s="3"/>
      <c r="C274" s="3"/>
      <c r="D274" s="17"/>
      <c r="E274" s="140"/>
      <c r="F274" s="64"/>
      <c r="G274" s="74"/>
    </row>
    <row r="275" spans="1:7" ht="14.25" hidden="1" x14ac:dyDescent="0.2">
      <c r="A275" s="3"/>
      <c r="B275" s="3"/>
      <c r="C275" s="3"/>
      <c r="D275" s="17"/>
      <c r="E275" s="140"/>
      <c r="F275" s="64"/>
      <c r="G275" s="75"/>
    </row>
    <row r="276" spans="1:7" ht="14.25" hidden="1" x14ac:dyDescent="0.2">
      <c r="A276" s="3"/>
      <c r="B276" s="3"/>
      <c r="C276" s="3"/>
      <c r="D276" s="17"/>
      <c r="E276" s="147"/>
      <c r="F276" s="64"/>
      <c r="G276" s="74"/>
    </row>
    <row r="277" spans="1:7" ht="14.25" hidden="1" x14ac:dyDescent="0.2">
      <c r="A277" s="3"/>
      <c r="B277" s="3"/>
      <c r="C277" s="3"/>
      <c r="D277" s="17"/>
      <c r="E277" s="148"/>
      <c r="F277" s="64"/>
      <c r="G277" s="74"/>
    </row>
    <row r="278" spans="1:7" ht="14.25" hidden="1" x14ac:dyDescent="0.2">
      <c r="A278" s="3"/>
      <c r="B278" s="3"/>
      <c r="C278" s="3"/>
      <c r="D278" s="17"/>
      <c r="E278" s="148"/>
      <c r="F278" s="64"/>
      <c r="G278" s="74"/>
    </row>
    <row r="279" spans="1:7" ht="14.25" hidden="1" x14ac:dyDescent="0.2">
      <c r="A279" s="3"/>
      <c r="B279" s="3"/>
      <c r="C279" s="3"/>
      <c r="D279" s="17"/>
      <c r="E279" s="148"/>
      <c r="F279" s="64"/>
      <c r="G279" s="74"/>
    </row>
    <row r="280" spans="1:7" ht="14.25" hidden="1" x14ac:dyDescent="0.2">
      <c r="A280" s="3"/>
      <c r="B280" s="3"/>
      <c r="C280" s="3"/>
      <c r="D280" s="17"/>
      <c r="E280" s="147"/>
      <c r="F280" s="64"/>
      <c r="G280" s="74"/>
    </row>
    <row r="281" spans="1:7" ht="14.25" hidden="1" x14ac:dyDescent="0.2">
      <c r="A281" s="3"/>
      <c r="B281" s="3"/>
      <c r="C281" s="3"/>
      <c r="D281" s="17"/>
      <c r="E281" s="147"/>
      <c r="F281" s="64"/>
      <c r="G281" s="74"/>
    </row>
    <row r="282" spans="1:7" ht="14.25" hidden="1" x14ac:dyDescent="0.2">
      <c r="A282" s="3"/>
      <c r="B282" s="3"/>
      <c r="C282" s="3"/>
      <c r="D282" s="17"/>
      <c r="E282" s="148"/>
      <c r="F282" s="64"/>
      <c r="G282" s="75"/>
    </row>
    <row r="283" spans="1:7" ht="14.25" hidden="1" x14ac:dyDescent="0.2">
      <c r="A283" s="3"/>
      <c r="B283" s="3"/>
      <c r="C283" s="3"/>
      <c r="D283" s="17"/>
      <c r="E283" s="148"/>
      <c r="F283" s="64"/>
      <c r="G283" s="75"/>
    </row>
    <row r="284" spans="1:7" ht="14.25" hidden="1" x14ac:dyDescent="0.2">
      <c r="A284" s="3"/>
      <c r="B284" s="3"/>
      <c r="C284" s="3"/>
      <c r="D284" s="17"/>
      <c r="E284" s="147"/>
      <c r="F284" s="64"/>
      <c r="G284" s="77"/>
    </row>
    <row r="285" spans="1:7" ht="14.25" hidden="1" x14ac:dyDescent="0.2">
      <c r="A285" s="3"/>
      <c r="B285" s="3"/>
      <c r="C285" s="3"/>
      <c r="D285" s="17"/>
      <c r="E285" s="147"/>
      <c r="F285" s="64"/>
      <c r="G285" s="76"/>
    </row>
    <row r="286" spans="1:7" ht="14.25" hidden="1" x14ac:dyDescent="0.2">
      <c r="A286" s="3"/>
      <c r="B286" s="3"/>
      <c r="C286" s="3"/>
      <c r="D286" s="17"/>
      <c r="E286" s="147"/>
      <c r="F286" s="64"/>
      <c r="G286" s="76"/>
    </row>
    <row r="287" spans="1:7" ht="14.25" hidden="1" x14ac:dyDescent="0.2">
      <c r="A287" s="3"/>
      <c r="B287" s="3"/>
      <c r="C287" s="3"/>
      <c r="D287" s="17"/>
      <c r="E287" s="147"/>
      <c r="F287" s="64"/>
      <c r="G287" s="76"/>
    </row>
    <row r="288" spans="1:7" ht="14.25" hidden="1" x14ac:dyDescent="0.2">
      <c r="A288" s="3"/>
      <c r="B288" s="3"/>
      <c r="C288" s="3"/>
      <c r="D288" s="17"/>
      <c r="E288" s="147"/>
      <c r="F288" s="64"/>
      <c r="G288" s="76"/>
    </row>
    <row r="289" spans="1:7" ht="14.25" hidden="1" x14ac:dyDescent="0.2">
      <c r="A289" s="3"/>
      <c r="B289" s="3"/>
      <c r="C289" s="3"/>
      <c r="D289" s="17"/>
      <c r="E289" s="147"/>
      <c r="F289" s="64"/>
      <c r="G289" s="74"/>
    </row>
    <row r="290" spans="1:7" ht="14.25" hidden="1" x14ac:dyDescent="0.2">
      <c r="A290" s="3"/>
      <c r="B290" s="3"/>
      <c r="C290" s="3"/>
      <c r="D290" s="17"/>
      <c r="E290" s="147"/>
      <c r="F290" s="64"/>
      <c r="G290" s="74"/>
    </row>
    <row r="291" spans="1:7" ht="14.25" hidden="1" x14ac:dyDescent="0.2">
      <c r="A291" s="3"/>
      <c r="B291" s="3"/>
      <c r="C291" s="3"/>
      <c r="D291" s="17"/>
      <c r="E291" s="147"/>
      <c r="F291" s="64"/>
      <c r="G291" s="74"/>
    </row>
    <row r="292" spans="1:7" ht="14.25" hidden="1" x14ac:dyDescent="0.2">
      <c r="A292" s="3"/>
      <c r="B292" s="3"/>
      <c r="C292" s="3"/>
      <c r="D292" s="17"/>
      <c r="E292" s="147"/>
      <c r="F292" s="64"/>
      <c r="G292" s="74"/>
    </row>
    <row r="293" spans="1:7" ht="14.25" hidden="1" x14ac:dyDescent="0.2">
      <c r="A293" s="3"/>
      <c r="B293" s="3"/>
      <c r="C293" s="3"/>
      <c r="D293" s="17"/>
      <c r="E293" s="147"/>
      <c r="F293" s="64"/>
      <c r="G293" s="74"/>
    </row>
    <row r="294" spans="1:7" ht="14.25" hidden="1" x14ac:dyDescent="0.2">
      <c r="A294" s="3"/>
      <c r="B294" s="3"/>
      <c r="C294" s="3"/>
      <c r="D294" s="17"/>
      <c r="E294" s="148"/>
      <c r="F294" s="64"/>
      <c r="G294" s="74"/>
    </row>
    <row r="295" spans="1:7" ht="14.25" hidden="1" x14ac:dyDescent="0.2">
      <c r="A295" s="3"/>
      <c r="B295" s="3"/>
      <c r="C295" s="3"/>
      <c r="D295" s="17"/>
      <c r="E295" s="148"/>
      <c r="F295" s="64"/>
      <c r="G295" s="74"/>
    </row>
    <row r="296" spans="1:7" ht="14.25" hidden="1" x14ac:dyDescent="0.2">
      <c r="A296" s="3"/>
      <c r="B296" s="3"/>
      <c r="C296" s="3"/>
      <c r="D296" s="17"/>
      <c r="E296" s="149"/>
      <c r="F296" s="64"/>
      <c r="G296" s="76"/>
    </row>
    <row r="297" spans="1:7" ht="14.25" hidden="1" x14ac:dyDescent="0.2">
      <c r="A297" s="3"/>
      <c r="B297" s="3"/>
      <c r="C297" s="3"/>
      <c r="D297" s="17"/>
      <c r="E297" s="148"/>
      <c r="F297" s="64"/>
      <c r="G297" s="74"/>
    </row>
    <row r="298" spans="1:7" ht="14.25" hidden="1" x14ac:dyDescent="0.2">
      <c r="A298" s="3"/>
      <c r="B298" s="3"/>
      <c r="C298" s="3"/>
      <c r="D298" s="17"/>
      <c r="E298" s="148"/>
      <c r="F298" s="64"/>
      <c r="G298" s="74"/>
    </row>
    <row r="299" spans="1:7" ht="14.25" hidden="1" x14ac:dyDescent="0.2">
      <c r="A299" s="3"/>
      <c r="B299" s="3"/>
      <c r="C299" s="3"/>
      <c r="D299" s="17"/>
      <c r="E299" s="148"/>
      <c r="F299" s="64"/>
      <c r="G299" s="74"/>
    </row>
    <row r="300" spans="1:7" ht="14.25" hidden="1" x14ac:dyDescent="0.2">
      <c r="A300" s="3"/>
      <c r="B300" s="3"/>
      <c r="C300" s="3"/>
      <c r="D300" s="17"/>
      <c r="E300" s="148"/>
      <c r="F300" s="64"/>
      <c r="G300" s="74"/>
    </row>
    <row r="301" spans="1:7" ht="14.25" hidden="1" x14ac:dyDescent="0.2">
      <c r="A301" s="3"/>
      <c r="B301" s="3"/>
      <c r="C301" s="3"/>
      <c r="D301" s="17"/>
      <c r="E301" s="148"/>
      <c r="F301" s="64"/>
      <c r="G301" s="74"/>
    </row>
    <row r="302" spans="1:7" ht="14.25" hidden="1" x14ac:dyDescent="0.2">
      <c r="A302" s="3"/>
      <c r="B302" s="3"/>
      <c r="C302" s="3"/>
      <c r="D302" s="17"/>
      <c r="E302" s="148"/>
      <c r="F302" s="64"/>
      <c r="G302" s="74"/>
    </row>
    <row r="303" spans="1:7" ht="14.25" hidden="1" x14ac:dyDescent="0.2">
      <c r="A303" s="3"/>
      <c r="B303" s="3"/>
      <c r="C303" s="3"/>
      <c r="D303" s="17"/>
      <c r="E303" s="147"/>
      <c r="F303" s="64"/>
      <c r="G303" s="74"/>
    </row>
    <row r="304" spans="1:7" ht="14.25" hidden="1" x14ac:dyDescent="0.2">
      <c r="A304" s="3"/>
      <c r="B304" s="3"/>
      <c r="C304" s="3"/>
      <c r="D304" s="17"/>
      <c r="E304" s="147"/>
      <c r="F304" s="64"/>
      <c r="G304" s="74"/>
    </row>
    <row r="305" spans="1:7" ht="14.25" hidden="1" x14ac:dyDescent="0.2">
      <c r="A305" s="3"/>
      <c r="B305" s="3"/>
      <c r="C305" s="3"/>
      <c r="D305" s="17"/>
      <c r="E305" s="146"/>
      <c r="F305" s="64"/>
      <c r="G305" s="74"/>
    </row>
    <row r="306" spans="1:7" ht="14.25" hidden="1" x14ac:dyDescent="0.2">
      <c r="A306" s="3"/>
      <c r="B306" s="3"/>
      <c r="C306" s="3"/>
      <c r="D306" s="17"/>
      <c r="E306" s="140"/>
      <c r="F306" s="64"/>
      <c r="G306" s="74"/>
    </row>
    <row r="307" spans="1:7" ht="14.25" hidden="1" x14ac:dyDescent="0.2">
      <c r="A307" s="3"/>
      <c r="B307" s="3"/>
      <c r="C307" s="3"/>
      <c r="D307" s="17"/>
      <c r="E307" s="140"/>
      <c r="F307" s="64"/>
      <c r="G307" s="74"/>
    </row>
    <row r="308" spans="1:7" ht="14.25" hidden="1" x14ac:dyDescent="0.2">
      <c r="A308" s="3"/>
      <c r="B308" s="3"/>
      <c r="C308" s="3"/>
      <c r="D308" s="17"/>
      <c r="E308" s="146"/>
      <c r="F308" s="64"/>
      <c r="G308" s="74"/>
    </row>
    <row r="309" spans="1:7" ht="14.25" hidden="1" x14ac:dyDescent="0.2">
      <c r="A309" s="3"/>
      <c r="B309" s="3"/>
      <c r="C309" s="3"/>
      <c r="D309" s="17"/>
      <c r="E309" s="140"/>
      <c r="F309" s="64"/>
      <c r="G309" s="78"/>
    </row>
    <row r="310" spans="1:7" ht="14.25" hidden="1" x14ac:dyDescent="0.2">
      <c r="A310" s="3"/>
      <c r="B310" s="3"/>
      <c r="C310" s="3"/>
      <c r="D310" s="17"/>
      <c r="E310" s="146"/>
      <c r="F310" s="64"/>
      <c r="G310" s="75"/>
    </row>
    <row r="311" spans="1:7" ht="14.25" hidden="1" x14ac:dyDescent="0.2">
      <c r="A311" s="3"/>
      <c r="B311" s="3"/>
      <c r="C311" s="3"/>
      <c r="D311" s="17"/>
      <c r="E311" s="140"/>
      <c r="F311" s="64"/>
      <c r="G311" s="75"/>
    </row>
    <row r="312" spans="1:7" ht="14.25" hidden="1" x14ac:dyDescent="0.2">
      <c r="A312" s="3"/>
      <c r="B312" s="3"/>
      <c r="C312" s="3"/>
      <c r="D312" s="17"/>
      <c r="E312" s="147"/>
      <c r="F312" s="64"/>
      <c r="G312" s="75"/>
    </row>
    <row r="313" spans="1:7" ht="14.25" hidden="1" x14ac:dyDescent="0.2">
      <c r="A313" s="3"/>
      <c r="B313" s="3"/>
      <c r="C313" s="3"/>
      <c r="D313" s="17"/>
      <c r="E313" s="147"/>
      <c r="F313" s="64"/>
      <c r="G313" s="75"/>
    </row>
    <row r="314" spans="1:7" ht="14.25" hidden="1" x14ac:dyDescent="0.2">
      <c r="A314" s="3"/>
      <c r="B314" s="3"/>
      <c r="C314" s="3"/>
      <c r="D314" s="17"/>
      <c r="E314" s="147"/>
      <c r="F314" s="64"/>
      <c r="G314" s="75"/>
    </row>
    <row r="315" spans="1:7" ht="14.25" hidden="1" x14ac:dyDescent="0.2">
      <c r="A315" s="3"/>
      <c r="B315" s="3"/>
      <c r="C315" s="3"/>
      <c r="D315" s="17"/>
      <c r="E315" s="147"/>
      <c r="F315" s="64"/>
      <c r="G315" s="75"/>
    </row>
    <row r="316" spans="1:7" ht="14.25" hidden="1" x14ac:dyDescent="0.2">
      <c r="A316" s="3"/>
      <c r="B316" s="3"/>
      <c r="C316" s="3"/>
      <c r="D316" s="17"/>
      <c r="E316" s="147"/>
      <c r="F316" s="64"/>
      <c r="G316" s="75"/>
    </row>
    <row r="317" spans="1:7" ht="14.25" hidden="1" x14ac:dyDescent="0.2">
      <c r="A317" s="3"/>
      <c r="B317" s="3"/>
      <c r="C317" s="3"/>
      <c r="D317" s="17"/>
      <c r="E317" s="147"/>
      <c r="F317" s="64"/>
      <c r="G317" s="75"/>
    </row>
    <row r="318" spans="1:7" ht="14.25" hidden="1" x14ac:dyDescent="0.2">
      <c r="A318" s="3"/>
      <c r="B318" s="3"/>
      <c r="C318" s="3"/>
      <c r="D318" s="17"/>
      <c r="E318" s="147"/>
      <c r="F318" s="64"/>
      <c r="G318" s="75"/>
    </row>
    <row r="319" spans="1:7" ht="14.25" hidden="1" x14ac:dyDescent="0.2">
      <c r="A319" s="3"/>
      <c r="B319" s="3"/>
      <c r="C319" s="3"/>
      <c r="D319" s="17"/>
      <c r="E319" s="147"/>
      <c r="F319" s="64"/>
      <c r="G319" s="75"/>
    </row>
    <row r="320" spans="1:7" ht="14.25" hidden="1" x14ac:dyDescent="0.2">
      <c r="A320" s="3"/>
      <c r="B320" s="3"/>
      <c r="C320" s="3"/>
      <c r="D320" s="17"/>
      <c r="E320" s="147"/>
      <c r="F320" s="64"/>
      <c r="G320" s="75"/>
    </row>
    <row r="321" spans="1:7" ht="14.25" hidden="1" x14ac:dyDescent="0.2">
      <c r="A321" s="3"/>
      <c r="B321" s="3"/>
      <c r="C321" s="3"/>
      <c r="D321" s="17"/>
      <c r="E321" s="147"/>
      <c r="F321" s="64"/>
      <c r="G321" s="75"/>
    </row>
    <row r="322" spans="1:7" ht="14.25" hidden="1" x14ac:dyDescent="0.2">
      <c r="A322" s="3"/>
      <c r="B322" s="3"/>
      <c r="C322" s="3"/>
      <c r="D322" s="17"/>
      <c r="E322" s="148"/>
      <c r="F322" s="64"/>
      <c r="G322" s="74"/>
    </row>
    <row r="323" spans="1:7" ht="14.25" x14ac:dyDescent="0.2">
      <c r="A323" s="3" t="str">
        <f t="shared" ref="A323" si="8">CONCATENATE(E323,C323,D323)</f>
        <v>Conduct health assessmentBritish ColumbiaRegistered nurse</v>
      </c>
      <c r="B323" s="3" t="s">
        <v>64</v>
      </c>
      <c r="C323" s="3" t="s">
        <v>20</v>
      </c>
      <c r="D323" s="17" t="s">
        <v>106</v>
      </c>
      <c r="E323" s="145" t="s">
        <v>118</v>
      </c>
      <c r="F323" s="64" t="str">
        <f t="shared" ref="F323" si="9">TRIM(G323)</f>
        <v>Full</v>
      </c>
      <c r="G323" s="74" t="s">
        <v>72</v>
      </c>
    </row>
    <row r="324" spans="1:7" ht="14.25" x14ac:dyDescent="0.2">
      <c r="A324" s="3" t="str">
        <f t="shared" ref="A324:A387" si="10">CONCATENATE(E324,C324,D324)</f>
        <v>Identify nursing diagnosisBritish ColumbiaRegistered nurse</v>
      </c>
      <c r="B324" s="3" t="s">
        <v>64</v>
      </c>
      <c r="C324" s="3" t="s">
        <v>20</v>
      </c>
      <c r="D324" s="17" t="s">
        <v>106</v>
      </c>
      <c r="E324" s="140" t="s">
        <v>5</v>
      </c>
      <c r="F324" s="64" t="str">
        <f t="shared" ref="F324:F387" si="11">TRIM(G324)</f>
        <v>Full</v>
      </c>
      <c r="G324" s="74" t="s">
        <v>72</v>
      </c>
    </row>
    <row r="325" spans="1:7" ht="14.25" x14ac:dyDescent="0.2">
      <c r="A325" s="3" t="str">
        <f t="shared" si="10"/>
        <v>Develop nursing care planBritish ColumbiaRegistered nurse</v>
      </c>
      <c r="B325" s="3" t="s">
        <v>64</v>
      </c>
      <c r="C325" s="3" t="s">
        <v>20</v>
      </c>
      <c r="D325" s="17" t="s">
        <v>106</v>
      </c>
      <c r="E325" s="140" t="s">
        <v>117</v>
      </c>
      <c r="F325" s="64" t="str">
        <f t="shared" si="11"/>
        <v>Full</v>
      </c>
      <c r="G325" s="74" t="s">
        <v>72</v>
      </c>
    </row>
    <row r="326" spans="1:7" ht="28.5" x14ac:dyDescent="0.2">
      <c r="A326" s="3" t="str">
        <f t="shared" si="10"/>
        <v>Implement nursing care interventionsBritish ColumbiaRegistered nurse</v>
      </c>
      <c r="B326" s="3" t="s">
        <v>64</v>
      </c>
      <c r="C326" s="3" t="s">
        <v>20</v>
      </c>
      <c r="D326" s="17" t="s">
        <v>106</v>
      </c>
      <c r="E326" s="140" t="s">
        <v>10</v>
      </c>
      <c r="F326" s="64" t="str">
        <f t="shared" si="11"/>
        <v>Full</v>
      </c>
      <c r="G326" s="74" t="s">
        <v>72</v>
      </c>
    </row>
    <row r="327" spans="1:7" ht="28.5" x14ac:dyDescent="0.2">
      <c r="A327" s="3" t="str">
        <f t="shared" si="10"/>
        <v>Consult with other health professionalsBritish ColumbiaRegistered nurse</v>
      </c>
      <c r="B327" s="3" t="s">
        <v>64</v>
      </c>
      <c r="C327" s="3" t="s">
        <v>20</v>
      </c>
      <c r="D327" s="17" t="s">
        <v>106</v>
      </c>
      <c r="E327" s="146" t="s">
        <v>116</v>
      </c>
      <c r="F327" s="64" t="str">
        <f t="shared" si="11"/>
        <v>Full</v>
      </c>
      <c r="G327" s="74" t="s">
        <v>72</v>
      </c>
    </row>
    <row r="328" spans="1:7" ht="28.5" x14ac:dyDescent="0.2">
      <c r="A328" s="3" t="str">
        <f t="shared" si="10"/>
        <v>Refer to other health professionalsBritish ColumbiaRegistered nurse</v>
      </c>
      <c r="B328" s="3" t="s">
        <v>64</v>
      </c>
      <c r="C328" s="3" t="s">
        <v>20</v>
      </c>
      <c r="D328" s="17" t="s">
        <v>106</v>
      </c>
      <c r="E328" s="146" t="s">
        <v>14</v>
      </c>
      <c r="F328" s="64" t="str">
        <f t="shared" si="11"/>
        <v>—</v>
      </c>
      <c r="G328" s="75" t="s">
        <v>168</v>
      </c>
    </row>
    <row r="329" spans="1:7" ht="14.25" x14ac:dyDescent="0.2">
      <c r="A329" s="3" t="str">
        <f t="shared" si="10"/>
        <v>Coordinate health services British ColumbiaRegistered nurse</v>
      </c>
      <c r="B329" s="3" t="s">
        <v>64</v>
      </c>
      <c r="C329" s="3" t="s">
        <v>20</v>
      </c>
      <c r="D329" s="17" t="s">
        <v>106</v>
      </c>
      <c r="E329" s="140" t="s">
        <v>16</v>
      </c>
      <c r="F329" s="64" t="str">
        <f t="shared" si="11"/>
        <v>Full</v>
      </c>
      <c r="G329" s="74" t="s">
        <v>72</v>
      </c>
    </row>
    <row r="330" spans="1:7" ht="14.25" x14ac:dyDescent="0.2">
      <c r="A330" s="3" t="str">
        <f t="shared" si="10"/>
        <v>Order X-raysBritish ColumbiaRegistered nurse</v>
      </c>
      <c r="B330" s="3" t="s">
        <v>64</v>
      </c>
      <c r="C330" s="3" t="s">
        <v>20</v>
      </c>
      <c r="D330" s="17" t="s">
        <v>106</v>
      </c>
      <c r="E330" s="140" t="s">
        <v>172</v>
      </c>
      <c r="F330" s="64" t="str">
        <f t="shared" si="11"/>
        <v>Restricted</v>
      </c>
      <c r="G330" s="74" t="s">
        <v>73</v>
      </c>
    </row>
    <row r="331" spans="1:7" ht="14.25" x14ac:dyDescent="0.2">
      <c r="A331" s="3" t="str">
        <f t="shared" si="10"/>
        <v>Interpret X-raysBritish ColumbiaRegistered nurse</v>
      </c>
      <c r="B331" s="3" t="s">
        <v>64</v>
      </c>
      <c r="C331" s="3" t="s">
        <v>20</v>
      </c>
      <c r="D331" s="17" t="s">
        <v>106</v>
      </c>
      <c r="E331" s="140" t="s">
        <v>173</v>
      </c>
      <c r="F331" s="64" t="str">
        <f t="shared" si="11"/>
        <v>Restricted</v>
      </c>
      <c r="G331" s="74" t="s">
        <v>73</v>
      </c>
    </row>
    <row r="332" spans="1:7" ht="14.25" x14ac:dyDescent="0.2">
      <c r="A332" s="3" t="str">
        <f t="shared" si="10"/>
        <v>Order lab testsBritish ColumbiaRegistered nurse</v>
      </c>
      <c r="B332" s="3" t="s">
        <v>64</v>
      </c>
      <c r="C332" s="3" t="s">
        <v>20</v>
      </c>
      <c r="D332" s="17" t="s">
        <v>106</v>
      </c>
      <c r="E332" s="140" t="s">
        <v>115</v>
      </c>
      <c r="F332" s="64" t="str">
        <f t="shared" si="11"/>
        <v>Restricted</v>
      </c>
      <c r="G332" s="74" t="s">
        <v>73</v>
      </c>
    </row>
    <row r="333" spans="1:7" ht="14.25" x14ac:dyDescent="0.2">
      <c r="A333" s="3" t="str">
        <f t="shared" si="10"/>
        <v>Interpret lab test resultsBritish ColumbiaRegistered nurse</v>
      </c>
      <c r="B333" s="3" t="s">
        <v>64</v>
      </c>
      <c r="C333" s="3" t="s">
        <v>20</v>
      </c>
      <c r="D333" s="17" t="s">
        <v>106</v>
      </c>
      <c r="E333" s="140" t="s">
        <v>21</v>
      </c>
      <c r="F333" s="64" t="str">
        <f t="shared" si="11"/>
        <v>Restricted</v>
      </c>
      <c r="G333" s="74" t="s">
        <v>73</v>
      </c>
    </row>
    <row r="334" spans="1:7" ht="28.5" x14ac:dyDescent="0.2">
      <c r="A334" s="3" t="str">
        <f t="shared" si="10"/>
        <v>Communicate diagnoses and test results to patientsBritish ColumbiaRegistered nurse</v>
      </c>
      <c r="B334" s="3" t="s">
        <v>64</v>
      </c>
      <c r="C334" s="3" t="s">
        <v>20</v>
      </c>
      <c r="D334" s="17" t="s">
        <v>106</v>
      </c>
      <c r="E334" s="146" t="s">
        <v>114</v>
      </c>
      <c r="F334" s="64" t="str">
        <f t="shared" si="11"/>
        <v>Restricted</v>
      </c>
      <c r="G334" s="74" t="s">
        <v>73</v>
      </c>
    </row>
    <row r="335" spans="1:7" ht="28.5" x14ac:dyDescent="0.2">
      <c r="A335" s="3" t="str">
        <f t="shared" si="10"/>
        <v>Monitor and evaluate client outcomesBritish ColumbiaRegistered nurse</v>
      </c>
      <c r="B335" s="3" t="s">
        <v>64</v>
      </c>
      <c r="C335" s="3" t="s">
        <v>20</v>
      </c>
      <c r="D335" s="17" t="s">
        <v>106</v>
      </c>
      <c r="E335" s="140" t="s">
        <v>113</v>
      </c>
      <c r="F335" s="64" t="str">
        <f t="shared" si="11"/>
        <v>Full</v>
      </c>
      <c r="G335" s="74" t="s">
        <v>72</v>
      </c>
    </row>
    <row r="336" spans="1:7" ht="14.25" x14ac:dyDescent="0.2">
      <c r="A336" s="3" t="str">
        <f t="shared" si="10"/>
        <v>Conduct follow-up visitsBritish ColumbiaRegistered nurse</v>
      </c>
      <c r="B336" s="3" t="s">
        <v>64</v>
      </c>
      <c r="C336" s="3" t="s">
        <v>20</v>
      </c>
      <c r="D336" s="17" t="s">
        <v>106</v>
      </c>
      <c r="E336" s="140" t="s">
        <v>22</v>
      </c>
      <c r="F336" s="64" t="str">
        <f t="shared" si="11"/>
        <v>Full</v>
      </c>
      <c r="G336" s="74" t="s">
        <v>72</v>
      </c>
    </row>
    <row r="337" spans="1:7" ht="14.25" x14ac:dyDescent="0.2">
      <c r="A337" s="3" t="str">
        <f t="shared" si="10"/>
        <v>Manage NP-led clinics British ColumbiaRegistered nurse</v>
      </c>
      <c r="B337" s="3" t="s">
        <v>64</v>
      </c>
      <c r="C337" s="3" t="s">
        <v>20</v>
      </c>
      <c r="D337" s="17" t="s">
        <v>106</v>
      </c>
      <c r="E337" s="140" t="s">
        <v>23</v>
      </c>
      <c r="F337" s="64" t="str">
        <f t="shared" si="11"/>
        <v>—</v>
      </c>
      <c r="G337" s="75" t="s">
        <v>168</v>
      </c>
    </row>
    <row r="338" spans="1:7" ht="14.25" x14ac:dyDescent="0.2">
      <c r="A338" s="3" t="str">
        <f t="shared" si="10"/>
        <v>Roster and manage patientsBritish ColumbiaRegistered nurse</v>
      </c>
      <c r="B338" s="3" t="s">
        <v>64</v>
      </c>
      <c r="C338" s="3" t="s">
        <v>20</v>
      </c>
      <c r="D338" s="17" t="s">
        <v>106</v>
      </c>
      <c r="E338" s="140" t="s">
        <v>24</v>
      </c>
      <c r="F338" s="64" t="str">
        <f t="shared" si="11"/>
        <v>—</v>
      </c>
      <c r="G338" s="75" t="s">
        <v>168</v>
      </c>
    </row>
    <row r="339" spans="1:7" ht="14.25" x14ac:dyDescent="0.2">
      <c r="A339" s="3" t="str">
        <f t="shared" si="10"/>
        <v>Practise autonomouslyBritish ColumbiaRegistered nurse</v>
      </c>
      <c r="B339" s="3" t="s">
        <v>64</v>
      </c>
      <c r="C339" s="3" t="s">
        <v>20</v>
      </c>
      <c r="D339" s="17" t="s">
        <v>106</v>
      </c>
      <c r="E339" s="140" t="s">
        <v>25</v>
      </c>
      <c r="F339" s="64" t="str">
        <f t="shared" si="11"/>
        <v>Restricted</v>
      </c>
      <c r="G339" s="74" t="s">
        <v>73</v>
      </c>
    </row>
    <row r="340" spans="1:7" ht="28.5" x14ac:dyDescent="0.2">
      <c r="A340" s="3" t="str">
        <f t="shared" si="10"/>
        <v>Provide wound care (above dermis)British ColumbiaRegistered nurse</v>
      </c>
      <c r="B340" s="3" t="s">
        <v>65</v>
      </c>
      <c r="C340" s="3" t="s">
        <v>20</v>
      </c>
      <c r="D340" s="17" t="s">
        <v>106</v>
      </c>
      <c r="E340" s="147" t="s">
        <v>26</v>
      </c>
      <c r="F340" s="64" t="str">
        <f t="shared" si="11"/>
        <v>Full</v>
      </c>
      <c r="G340" s="74" t="s">
        <v>72</v>
      </c>
    </row>
    <row r="341" spans="1:7" ht="28.5" x14ac:dyDescent="0.2">
      <c r="A341" s="3" t="str">
        <f t="shared" si="10"/>
        <v>Perform procedures below the dermisBritish ColumbiaRegistered nurse</v>
      </c>
      <c r="B341" s="3" t="s">
        <v>65</v>
      </c>
      <c r="C341" s="3" t="s">
        <v>20</v>
      </c>
      <c r="D341" s="17" t="s">
        <v>106</v>
      </c>
      <c r="E341" s="148" t="s">
        <v>27</v>
      </c>
      <c r="F341" s="64" t="str">
        <f t="shared" si="11"/>
        <v>Restricted</v>
      </c>
      <c r="G341" s="76" t="s">
        <v>73</v>
      </c>
    </row>
    <row r="342" spans="1:7" ht="14.25" x14ac:dyDescent="0.2">
      <c r="A342" s="3" t="str">
        <f t="shared" si="10"/>
        <v>Establish an intravenous lineBritish ColumbiaRegistered nurse</v>
      </c>
      <c r="B342" s="3" t="s">
        <v>65</v>
      </c>
      <c r="C342" s="3" t="s">
        <v>20</v>
      </c>
      <c r="D342" s="17" t="s">
        <v>106</v>
      </c>
      <c r="E342" s="148" t="s">
        <v>28</v>
      </c>
      <c r="F342" s="64" t="str">
        <f t="shared" si="11"/>
        <v>Full</v>
      </c>
      <c r="G342" s="74" t="s">
        <v>72</v>
      </c>
    </row>
    <row r="343" spans="1:7" ht="42.75" x14ac:dyDescent="0.2">
      <c r="A343" s="3" t="str">
        <f t="shared" si="10"/>
        <v>Perform procedures that require putting an instrument or finger into body openingsBritish ColumbiaRegistered nurse</v>
      </c>
      <c r="B343" s="3" t="s">
        <v>65</v>
      </c>
      <c r="C343" s="3" t="s">
        <v>20</v>
      </c>
      <c r="D343" s="17" t="s">
        <v>106</v>
      </c>
      <c r="E343" s="148" t="s">
        <v>174</v>
      </c>
      <c r="F343" s="64" t="str">
        <f t="shared" si="11"/>
        <v>Restricted</v>
      </c>
      <c r="G343" s="74" t="s">
        <v>73</v>
      </c>
    </row>
    <row r="344" spans="1:7" ht="14.25" x14ac:dyDescent="0.2">
      <c r="A344" s="3" t="str">
        <f t="shared" si="10"/>
        <v>Order a form of energyBritish ColumbiaRegistered nurse</v>
      </c>
      <c r="B344" s="3" t="s">
        <v>65</v>
      </c>
      <c r="C344" s="3" t="s">
        <v>20</v>
      </c>
      <c r="D344" s="17" t="s">
        <v>106</v>
      </c>
      <c r="E344" s="147" t="s">
        <v>29</v>
      </c>
      <c r="F344" s="64" t="str">
        <f t="shared" si="11"/>
        <v>Restricted</v>
      </c>
      <c r="G344" s="74" t="s">
        <v>73</v>
      </c>
    </row>
    <row r="345" spans="1:7" ht="14.25" x14ac:dyDescent="0.2">
      <c r="A345" s="3" t="str">
        <f t="shared" si="10"/>
        <v>Apply a form of energyBritish ColumbiaRegistered nurse</v>
      </c>
      <c r="B345" s="3" t="s">
        <v>65</v>
      </c>
      <c r="C345" s="3" t="s">
        <v>20</v>
      </c>
      <c r="D345" s="17" t="s">
        <v>106</v>
      </c>
      <c r="E345" s="147" t="s">
        <v>30</v>
      </c>
      <c r="F345" s="64" t="str">
        <f t="shared" si="11"/>
        <v>Restricted</v>
      </c>
      <c r="G345" s="74" t="s">
        <v>73</v>
      </c>
    </row>
    <row r="346" spans="1:7" ht="14.25" x14ac:dyDescent="0.2">
      <c r="A346" s="3" t="str">
        <f t="shared" si="10"/>
        <v>Perform an electrocardiogramBritish ColumbiaRegistered nurse</v>
      </c>
      <c r="B346" s="3" t="s">
        <v>65</v>
      </c>
      <c r="C346" s="3" t="s">
        <v>20</v>
      </c>
      <c r="D346" s="17" t="s">
        <v>106</v>
      </c>
      <c r="E346" s="148" t="s">
        <v>31</v>
      </c>
      <c r="F346" s="64" t="str">
        <f t="shared" si="11"/>
        <v>Full</v>
      </c>
      <c r="G346" s="75" t="s">
        <v>72</v>
      </c>
    </row>
    <row r="347" spans="1:7" ht="14.25" x14ac:dyDescent="0.2">
      <c r="A347" s="3" t="str">
        <f t="shared" si="10"/>
        <v>Interpret an electrocardiogramBritish ColumbiaRegistered nurse</v>
      </c>
      <c r="B347" s="3" t="s">
        <v>65</v>
      </c>
      <c r="C347" s="3" t="s">
        <v>20</v>
      </c>
      <c r="D347" s="17" t="s">
        <v>106</v>
      </c>
      <c r="E347" s="148" t="s">
        <v>32</v>
      </c>
      <c r="F347" s="64" t="str">
        <f t="shared" si="11"/>
        <v>Full</v>
      </c>
      <c r="G347" s="77" t="s">
        <v>72</v>
      </c>
    </row>
    <row r="348" spans="1:7" ht="28.5" x14ac:dyDescent="0.2">
      <c r="A348" s="3" t="str">
        <f t="shared" si="10"/>
        <v>Order blood and blood productsBritish ColumbiaRegistered nurse</v>
      </c>
      <c r="B348" s="3" t="s">
        <v>65</v>
      </c>
      <c r="C348" s="3" t="s">
        <v>20</v>
      </c>
      <c r="D348" s="17" t="s">
        <v>106</v>
      </c>
      <c r="E348" s="147" t="s">
        <v>33</v>
      </c>
      <c r="F348" s="64" t="str">
        <f t="shared" si="11"/>
        <v>Out of scope</v>
      </c>
      <c r="G348" s="76" t="s">
        <v>79</v>
      </c>
    </row>
    <row r="349" spans="1:7" ht="14.25" x14ac:dyDescent="0.2">
      <c r="A349" s="3" t="str">
        <f t="shared" si="10"/>
        <v>Order any form of radiationBritish ColumbiaRegistered nurse</v>
      </c>
      <c r="B349" s="3" t="s">
        <v>65</v>
      </c>
      <c r="C349" s="3" t="s">
        <v>20</v>
      </c>
      <c r="D349" s="17" t="s">
        <v>106</v>
      </c>
      <c r="E349" s="147" t="s">
        <v>34</v>
      </c>
      <c r="F349" s="64" t="str">
        <f t="shared" si="11"/>
        <v>Out of scope</v>
      </c>
      <c r="G349" s="76" t="s">
        <v>79</v>
      </c>
    </row>
    <row r="350" spans="1:7" ht="14.25" x14ac:dyDescent="0.2">
      <c r="A350" s="3" t="str">
        <f t="shared" si="10"/>
        <v>Apply any form of radiationBritish ColumbiaRegistered nurse</v>
      </c>
      <c r="B350" s="3" t="s">
        <v>65</v>
      </c>
      <c r="C350" s="3" t="s">
        <v>20</v>
      </c>
      <c r="D350" s="17" t="s">
        <v>106</v>
      </c>
      <c r="E350" s="147" t="s">
        <v>35</v>
      </c>
      <c r="F350" s="64" t="str">
        <f t="shared" si="11"/>
        <v>Out of scope</v>
      </c>
      <c r="G350" s="76" t="s">
        <v>79</v>
      </c>
    </row>
    <row r="351" spans="1:7" ht="28.5" x14ac:dyDescent="0.2">
      <c r="A351" s="3" t="str">
        <f t="shared" si="10"/>
        <v>Order cosmetic treatments like BotoxBritish ColumbiaRegistered nurse</v>
      </c>
      <c r="B351" s="3" t="s">
        <v>65</v>
      </c>
      <c r="C351" s="3" t="s">
        <v>20</v>
      </c>
      <c r="D351" s="17" t="s">
        <v>106</v>
      </c>
      <c r="E351" s="147" t="s">
        <v>36</v>
      </c>
      <c r="F351" s="64" t="str">
        <f t="shared" si="11"/>
        <v>Out of scope</v>
      </c>
      <c r="G351" s="76" t="s">
        <v>79</v>
      </c>
    </row>
    <row r="352" spans="1:7" ht="28.5" x14ac:dyDescent="0.2">
      <c r="A352" s="3" t="str">
        <f t="shared" si="10"/>
        <v>Apply cosmetic treatments like BotoxBritish ColumbiaRegistered nurse</v>
      </c>
      <c r="B352" s="3" t="s">
        <v>65</v>
      </c>
      <c r="C352" s="3" t="s">
        <v>20</v>
      </c>
      <c r="D352" s="17" t="s">
        <v>106</v>
      </c>
      <c r="E352" s="147" t="s">
        <v>37</v>
      </c>
      <c r="F352" s="64" t="str">
        <f t="shared" si="11"/>
        <v>Full</v>
      </c>
      <c r="G352" s="76" t="s">
        <v>72</v>
      </c>
    </row>
    <row r="353" spans="1:7" ht="14.25" x14ac:dyDescent="0.2">
      <c r="A353" s="3" t="str">
        <f t="shared" si="10"/>
        <v>Set fracturesBritish ColumbiaRegistered nurse</v>
      </c>
      <c r="B353" s="3" t="s">
        <v>65</v>
      </c>
      <c r="C353" s="3" t="s">
        <v>20</v>
      </c>
      <c r="D353" s="17" t="s">
        <v>106</v>
      </c>
      <c r="E353" s="147" t="s">
        <v>38</v>
      </c>
      <c r="F353" s="64" t="str">
        <f t="shared" si="11"/>
        <v>Out of scope</v>
      </c>
      <c r="G353" s="74" t="s">
        <v>79</v>
      </c>
    </row>
    <row r="354" spans="1:7" ht="14.25" x14ac:dyDescent="0.2">
      <c r="A354" s="3" t="str">
        <f t="shared" si="10"/>
        <v>Reduce dislocationBritish ColumbiaRegistered nurse</v>
      </c>
      <c r="B354" s="3" t="s">
        <v>65</v>
      </c>
      <c r="C354" s="3" t="s">
        <v>20</v>
      </c>
      <c r="D354" s="17" t="s">
        <v>106</v>
      </c>
      <c r="E354" s="147" t="s">
        <v>39</v>
      </c>
      <c r="F354" s="64" t="str">
        <f t="shared" si="11"/>
        <v>Out of scope</v>
      </c>
      <c r="G354" s="74" t="s">
        <v>79</v>
      </c>
    </row>
    <row r="355" spans="1:7" ht="14.25" x14ac:dyDescent="0.2">
      <c r="A355" s="3" t="str">
        <f t="shared" si="10"/>
        <v>Apply castBritish ColumbiaRegistered nurse</v>
      </c>
      <c r="B355" s="3" t="s">
        <v>65</v>
      </c>
      <c r="C355" s="3" t="s">
        <v>20</v>
      </c>
      <c r="D355" s="17" t="s">
        <v>106</v>
      </c>
      <c r="E355" s="147" t="s">
        <v>40</v>
      </c>
      <c r="F355" s="64" t="str">
        <f t="shared" si="11"/>
        <v>Restricted</v>
      </c>
      <c r="G355" s="74" t="s">
        <v>73</v>
      </c>
    </row>
    <row r="356" spans="1:7" ht="14.25" x14ac:dyDescent="0.2">
      <c r="A356" s="3" t="str">
        <f t="shared" si="10"/>
        <v>Apply restraintsBritish ColumbiaRegistered nurse</v>
      </c>
      <c r="B356" s="3" t="s">
        <v>65</v>
      </c>
      <c r="C356" s="3" t="s">
        <v>20</v>
      </c>
      <c r="D356" s="17" t="s">
        <v>106</v>
      </c>
      <c r="E356" s="147" t="s">
        <v>41</v>
      </c>
      <c r="F356" s="64" t="str">
        <f t="shared" si="11"/>
        <v>Full</v>
      </c>
      <c r="G356" s="74" t="s">
        <v>72</v>
      </c>
    </row>
    <row r="357" spans="1:7" ht="14.25" x14ac:dyDescent="0.2">
      <c r="A357" s="3" t="str">
        <f t="shared" si="10"/>
        <v>Manage restraintsBritish ColumbiaRegistered nurse</v>
      </c>
      <c r="B357" s="3" t="s">
        <v>65</v>
      </c>
      <c r="C357" s="3" t="s">
        <v>20</v>
      </c>
      <c r="D357" s="17" t="s">
        <v>106</v>
      </c>
      <c r="E357" s="147" t="s">
        <v>42</v>
      </c>
      <c r="F357" s="64" t="str">
        <f t="shared" si="11"/>
        <v>Full</v>
      </c>
      <c r="G357" s="74" t="s">
        <v>72</v>
      </c>
    </row>
    <row r="358" spans="1:7" ht="28.5" x14ac:dyDescent="0.2">
      <c r="A358" s="3" t="str">
        <f t="shared" si="10"/>
        <v>Conduct sexually transmitted infection (STI) assessmentBritish ColumbiaRegistered nurse</v>
      </c>
      <c r="B358" s="3" t="s">
        <v>65</v>
      </c>
      <c r="C358" s="3" t="s">
        <v>20</v>
      </c>
      <c r="D358" s="17" t="s">
        <v>106</v>
      </c>
      <c r="E358" s="148" t="s">
        <v>175</v>
      </c>
      <c r="F358" s="64" t="str">
        <f t="shared" si="11"/>
        <v>Restricted</v>
      </c>
      <c r="G358" s="74" t="s">
        <v>73</v>
      </c>
    </row>
    <row r="359" spans="1:7" ht="28.5" x14ac:dyDescent="0.2">
      <c r="A359" s="3" t="str">
        <f t="shared" si="10"/>
        <v>Conduct contraceptive management assessmentBritish ColumbiaRegistered nurse</v>
      </c>
      <c r="B359" s="3" t="s">
        <v>65</v>
      </c>
      <c r="C359" s="3" t="s">
        <v>20</v>
      </c>
      <c r="D359" s="17" t="s">
        <v>106</v>
      </c>
      <c r="E359" s="148" t="s">
        <v>43</v>
      </c>
      <c r="F359" s="64" t="str">
        <f t="shared" si="11"/>
        <v>Full</v>
      </c>
      <c r="G359" s="74" t="s">
        <v>72</v>
      </c>
    </row>
    <row r="360" spans="1:7" ht="14.25" x14ac:dyDescent="0.2">
      <c r="A360" s="3" t="str">
        <f t="shared" si="10"/>
        <v>Insert intrauterine devicesBritish ColumbiaRegistered nurse</v>
      </c>
      <c r="B360" s="3" t="s">
        <v>65</v>
      </c>
      <c r="C360" s="3" t="s">
        <v>20</v>
      </c>
      <c r="D360" s="17" t="s">
        <v>106</v>
      </c>
      <c r="E360" s="149" t="s">
        <v>44</v>
      </c>
      <c r="F360" s="64" t="str">
        <f t="shared" si="11"/>
        <v>Full</v>
      </c>
      <c r="G360" s="76" t="s">
        <v>72</v>
      </c>
    </row>
    <row r="361" spans="1:7" ht="14.25" x14ac:dyDescent="0.2">
      <c r="A361" s="3" t="str">
        <f t="shared" si="10"/>
        <v>Conduct pelvic examBritish ColumbiaRegistered nurse</v>
      </c>
      <c r="B361" s="3" t="s">
        <v>65</v>
      </c>
      <c r="C361" s="3" t="s">
        <v>20</v>
      </c>
      <c r="D361" s="17" t="s">
        <v>106</v>
      </c>
      <c r="E361" s="148" t="s">
        <v>111</v>
      </c>
      <c r="F361" s="64" t="str">
        <f t="shared" si="11"/>
        <v>Restricted</v>
      </c>
      <c r="G361" s="74" t="s">
        <v>73</v>
      </c>
    </row>
    <row r="362" spans="1:7" ht="14.25" x14ac:dyDescent="0.2">
      <c r="A362" s="3" t="str">
        <f t="shared" si="10"/>
        <v>Conduct cervical screening British ColumbiaRegistered nurse</v>
      </c>
      <c r="B362" s="3" t="s">
        <v>65</v>
      </c>
      <c r="C362" s="3" t="s">
        <v>20</v>
      </c>
      <c r="D362" s="17" t="s">
        <v>106</v>
      </c>
      <c r="E362" s="148" t="s">
        <v>45</v>
      </c>
      <c r="F362" s="64" t="str">
        <f t="shared" si="11"/>
        <v>Restricted</v>
      </c>
      <c r="G362" s="74" t="s">
        <v>73</v>
      </c>
    </row>
    <row r="363" spans="1:7" ht="28.5" x14ac:dyDescent="0.2">
      <c r="A363" s="3" t="str">
        <f t="shared" si="10"/>
        <v>Conduct mental health screeningBritish ColumbiaRegistered nurse</v>
      </c>
      <c r="B363" s="3" t="s">
        <v>65</v>
      </c>
      <c r="C363" s="3" t="s">
        <v>20</v>
      </c>
      <c r="D363" s="17" t="s">
        <v>106</v>
      </c>
      <c r="E363" s="148" t="s">
        <v>110</v>
      </c>
      <c r="F363" s="64" t="str">
        <f t="shared" si="11"/>
        <v>Full</v>
      </c>
      <c r="G363" s="74" t="s">
        <v>72</v>
      </c>
    </row>
    <row r="364" spans="1:7" ht="28.5" x14ac:dyDescent="0.2">
      <c r="A364" s="3" t="str">
        <f t="shared" si="10"/>
        <v>Conduct substance use screeningBritish ColumbiaRegistered nurse</v>
      </c>
      <c r="B364" s="3" t="s">
        <v>65</v>
      </c>
      <c r="C364" s="3" t="s">
        <v>20</v>
      </c>
      <c r="D364" s="17" t="s">
        <v>106</v>
      </c>
      <c r="E364" s="148" t="s">
        <v>46</v>
      </c>
      <c r="F364" s="64" t="str">
        <f t="shared" si="11"/>
        <v>Full</v>
      </c>
      <c r="G364" s="74" t="s">
        <v>72</v>
      </c>
    </row>
    <row r="365" spans="1:7" ht="14.25" x14ac:dyDescent="0.2">
      <c r="A365" s="3" t="str">
        <f t="shared" si="10"/>
        <v>Perform allergy testingBritish ColumbiaRegistered nurse</v>
      </c>
      <c r="B365" s="3" t="s">
        <v>65</v>
      </c>
      <c r="C365" s="3" t="s">
        <v>20</v>
      </c>
      <c r="D365" s="17" t="s">
        <v>106</v>
      </c>
      <c r="E365" s="148" t="s">
        <v>47</v>
      </c>
      <c r="F365" s="64" t="str">
        <f t="shared" si="11"/>
        <v>Restricted</v>
      </c>
      <c r="G365" s="74" t="s">
        <v>73</v>
      </c>
    </row>
    <row r="366" spans="1:7" ht="14.25" x14ac:dyDescent="0.2">
      <c r="A366" s="3" t="str">
        <f t="shared" si="10"/>
        <v>Provide rehabilitative careBritish ColumbiaRegistered nurse</v>
      </c>
      <c r="B366" s="3" t="s">
        <v>65</v>
      </c>
      <c r="C366" s="3" t="s">
        <v>20</v>
      </c>
      <c r="D366" s="17" t="s">
        <v>106</v>
      </c>
      <c r="E366" s="148" t="s">
        <v>48</v>
      </c>
      <c r="F366" s="64" t="str">
        <f t="shared" si="11"/>
        <v>Full</v>
      </c>
      <c r="G366" s="75" t="s">
        <v>72</v>
      </c>
    </row>
    <row r="367" spans="1:7" ht="28.5" x14ac:dyDescent="0.2">
      <c r="A367" s="3" t="str">
        <f t="shared" si="10"/>
        <v>Provide psychotherapy for mental healthBritish ColumbiaRegistered nurse</v>
      </c>
      <c r="B367" s="3" t="s">
        <v>65</v>
      </c>
      <c r="C367" s="3" t="s">
        <v>20</v>
      </c>
      <c r="D367" s="17" t="s">
        <v>106</v>
      </c>
      <c r="E367" s="147" t="s">
        <v>49</v>
      </c>
      <c r="F367" s="64" t="str">
        <f t="shared" si="11"/>
        <v>Full</v>
      </c>
      <c r="G367" s="74" t="s">
        <v>72</v>
      </c>
    </row>
    <row r="368" spans="1:7" ht="28.5" x14ac:dyDescent="0.2">
      <c r="A368" s="3" t="str">
        <f t="shared" si="10"/>
        <v>Support medical assistance in dying with supervisionBritish ColumbiaRegistered nurse</v>
      </c>
      <c r="B368" s="3" t="s">
        <v>65</v>
      </c>
      <c r="C368" s="3" t="s">
        <v>20</v>
      </c>
      <c r="D368" s="17" t="s">
        <v>106</v>
      </c>
      <c r="E368" s="147" t="s">
        <v>50</v>
      </c>
      <c r="F368" s="64" t="str">
        <f t="shared" si="11"/>
        <v>Restricted</v>
      </c>
      <c r="G368" s="74" t="s">
        <v>73</v>
      </c>
    </row>
    <row r="369" spans="1:7" ht="14.25" x14ac:dyDescent="0.2">
      <c r="A369" s="3" t="str">
        <f t="shared" si="10"/>
        <v>Prescribe pharmacotherapy British ColumbiaRegistered nurse</v>
      </c>
      <c r="B369" s="3" t="s">
        <v>66</v>
      </c>
      <c r="C369" s="3" t="s">
        <v>20</v>
      </c>
      <c r="D369" s="17" t="s">
        <v>106</v>
      </c>
      <c r="E369" s="146" t="s">
        <v>51</v>
      </c>
      <c r="F369" s="64" t="str">
        <f t="shared" si="11"/>
        <v>Restricted</v>
      </c>
      <c r="G369" s="75" t="s">
        <v>73</v>
      </c>
    </row>
    <row r="370" spans="1:7" ht="28.5" x14ac:dyDescent="0.2">
      <c r="A370" s="3" t="str">
        <f t="shared" si="10"/>
        <v>Prepare prescribed medicationsBritish ColumbiaRegistered nurse</v>
      </c>
      <c r="B370" s="3" t="s">
        <v>66</v>
      </c>
      <c r="C370" s="3" t="s">
        <v>20</v>
      </c>
      <c r="D370" s="17" t="s">
        <v>106</v>
      </c>
      <c r="E370" s="140" t="s">
        <v>112</v>
      </c>
      <c r="F370" s="64" t="str">
        <f t="shared" si="11"/>
        <v>Restricted</v>
      </c>
      <c r="G370" s="74" t="s">
        <v>73</v>
      </c>
    </row>
    <row r="371" spans="1:7" ht="28.5" x14ac:dyDescent="0.2">
      <c r="A371" s="3" t="str">
        <f t="shared" si="10"/>
        <v>Administer prescribed medicationsBritish ColumbiaRegistered nurse</v>
      </c>
      <c r="B371" s="3" t="s">
        <v>66</v>
      </c>
      <c r="C371" s="3" t="s">
        <v>20</v>
      </c>
      <c r="D371" s="17" t="s">
        <v>106</v>
      </c>
      <c r="E371" s="140" t="s">
        <v>52</v>
      </c>
      <c r="F371" s="64" t="str">
        <f t="shared" si="11"/>
        <v>Full</v>
      </c>
      <c r="G371" s="74" t="s">
        <v>72</v>
      </c>
    </row>
    <row r="372" spans="1:7" ht="28.5" x14ac:dyDescent="0.2">
      <c r="A372" s="3" t="str">
        <f t="shared" si="10"/>
        <v>Prescribe controlled substancesBritish ColumbiaRegistered nurse</v>
      </c>
      <c r="B372" s="3" t="s">
        <v>66</v>
      </c>
      <c r="C372" s="3" t="s">
        <v>20</v>
      </c>
      <c r="D372" s="17" t="s">
        <v>106</v>
      </c>
      <c r="E372" s="146" t="s">
        <v>53</v>
      </c>
      <c r="F372" s="64" t="str">
        <f t="shared" si="11"/>
        <v>Restricted</v>
      </c>
      <c r="G372" s="74" t="s">
        <v>73</v>
      </c>
    </row>
    <row r="373" spans="1:7" ht="28.5" x14ac:dyDescent="0.2">
      <c r="A373" s="3" t="str">
        <f t="shared" si="10"/>
        <v>Administer controlled substances British ColumbiaRegistered nurse</v>
      </c>
      <c r="B373" s="3" t="s">
        <v>66</v>
      </c>
      <c r="C373" s="3" t="s">
        <v>20</v>
      </c>
      <c r="D373" s="17" t="s">
        <v>106</v>
      </c>
      <c r="E373" s="140" t="s">
        <v>181</v>
      </c>
      <c r="F373" s="64" t="str">
        <f t="shared" si="11"/>
        <v>Full</v>
      </c>
      <c r="G373" s="75" t="s">
        <v>72</v>
      </c>
    </row>
    <row r="374" spans="1:7" ht="14.25" x14ac:dyDescent="0.2">
      <c r="A374" s="3" t="str">
        <f t="shared" si="10"/>
        <v>Prescribe vaccinesBritish ColumbiaRegistered nurse</v>
      </c>
      <c r="B374" s="3" t="s">
        <v>66</v>
      </c>
      <c r="C374" s="3" t="s">
        <v>20</v>
      </c>
      <c r="D374" s="17" t="s">
        <v>106</v>
      </c>
      <c r="E374" s="146" t="s">
        <v>54</v>
      </c>
      <c r="F374" s="64" t="str">
        <f t="shared" si="11"/>
        <v>Restricted</v>
      </c>
      <c r="G374" s="75" t="s">
        <v>73</v>
      </c>
    </row>
    <row r="375" spans="1:7" ht="14.25" x14ac:dyDescent="0.2">
      <c r="A375" s="3" t="str">
        <f t="shared" si="10"/>
        <v>Administer vaccinesBritish ColumbiaRegistered nurse</v>
      </c>
      <c r="B375" s="3" t="s">
        <v>66</v>
      </c>
      <c r="C375" s="3" t="s">
        <v>20</v>
      </c>
      <c r="D375" s="17" t="s">
        <v>106</v>
      </c>
      <c r="E375" s="140" t="s">
        <v>182</v>
      </c>
      <c r="F375" s="64" t="str">
        <f t="shared" si="11"/>
        <v>Restricted</v>
      </c>
      <c r="G375" s="75" t="s">
        <v>73</v>
      </c>
    </row>
    <row r="376" spans="1:7" ht="28.5" x14ac:dyDescent="0.2">
      <c r="A376" s="3" t="str">
        <f t="shared" si="10"/>
        <v>Independently manage labour and delivery British ColumbiaRegistered nurse</v>
      </c>
      <c r="B376" s="3" t="s">
        <v>67</v>
      </c>
      <c r="C376" s="3" t="s">
        <v>20</v>
      </c>
      <c r="D376" s="17" t="s">
        <v>106</v>
      </c>
      <c r="E376" s="147" t="s">
        <v>170</v>
      </c>
      <c r="F376" s="64" t="str">
        <f t="shared" si="11"/>
        <v>Restricted</v>
      </c>
      <c r="G376" s="75" t="s">
        <v>73</v>
      </c>
    </row>
    <row r="377" spans="1:7" ht="14.25" x14ac:dyDescent="0.2">
      <c r="A377" s="3" t="str">
        <f t="shared" si="10"/>
        <v>Pronounce deathBritish ColumbiaRegistered nurse</v>
      </c>
      <c r="B377" s="3" t="s">
        <v>67</v>
      </c>
      <c r="C377" s="3" t="s">
        <v>20</v>
      </c>
      <c r="D377" s="17" t="s">
        <v>106</v>
      </c>
      <c r="E377" s="147" t="s">
        <v>55</v>
      </c>
      <c r="F377" s="64" t="str">
        <f t="shared" si="11"/>
        <v>Restricted</v>
      </c>
      <c r="G377" s="75" t="s">
        <v>73</v>
      </c>
    </row>
    <row r="378" spans="1:7" ht="28.5" x14ac:dyDescent="0.2">
      <c r="A378" s="3" t="str">
        <f t="shared" si="10"/>
        <v>Admit to and discharge from hospitalBritish ColumbiaRegistered nurse</v>
      </c>
      <c r="B378" s="3" t="s">
        <v>67</v>
      </c>
      <c r="C378" s="3" t="s">
        <v>20</v>
      </c>
      <c r="D378" s="17" t="s">
        <v>106</v>
      </c>
      <c r="E378" s="147" t="s">
        <v>56</v>
      </c>
      <c r="F378" s="64" t="str">
        <f t="shared" si="11"/>
        <v>Out of scope</v>
      </c>
      <c r="G378" s="75" t="s">
        <v>79</v>
      </c>
    </row>
    <row r="379" spans="1:7" ht="28.5" x14ac:dyDescent="0.2">
      <c r="A379" s="3" t="str">
        <f t="shared" si="10"/>
        <v>Certify death (i.e., complete death certificate)British ColumbiaRegistered nurse</v>
      </c>
      <c r="B379" s="3" t="s">
        <v>67</v>
      </c>
      <c r="C379" s="3" t="s">
        <v>20</v>
      </c>
      <c r="D379" s="17" t="s">
        <v>106</v>
      </c>
      <c r="E379" s="147" t="s">
        <v>57</v>
      </c>
      <c r="F379" s="64" t="str">
        <f t="shared" si="11"/>
        <v>Out of scope</v>
      </c>
      <c r="G379" s="75" t="s">
        <v>79</v>
      </c>
    </row>
    <row r="380" spans="1:7" ht="28.5" x14ac:dyDescent="0.2">
      <c r="A380" s="3" t="str">
        <f t="shared" si="10"/>
        <v>Conduct driver's medical examinationBritish ColumbiaRegistered nurse</v>
      </c>
      <c r="B380" s="3" t="s">
        <v>67</v>
      </c>
      <c r="C380" s="3" t="s">
        <v>20</v>
      </c>
      <c r="D380" s="17" t="s">
        <v>106</v>
      </c>
      <c r="E380" s="147" t="s">
        <v>58</v>
      </c>
      <c r="F380" s="64" t="str">
        <f t="shared" si="11"/>
        <v>—</v>
      </c>
      <c r="G380" s="75" t="s">
        <v>168</v>
      </c>
    </row>
    <row r="381" spans="1:7" ht="28.5" x14ac:dyDescent="0.2">
      <c r="A381" s="3" t="str">
        <f t="shared" si="10"/>
        <v>Complete federal disability formsBritish ColumbiaRegistered nurse</v>
      </c>
      <c r="B381" s="3" t="s">
        <v>67</v>
      </c>
      <c r="C381" s="3" t="s">
        <v>20</v>
      </c>
      <c r="D381" s="17" t="s">
        <v>106</v>
      </c>
      <c r="E381" s="147" t="s">
        <v>59</v>
      </c>
      <c r="F381" s="64" t="str">
        <f t="shared" si="11"/>
        <v>—</v>
      </c>
      <c r="G381" s="75" t="s">
        <v>168</v>
      </c>
    </row>
    <row r="382" spans="1:7" ht="28.5" x14ac:dyDescent="0.2">
      <c r="A382" s="3" t="str">
        <f t="shared" si="10"/>
        <v>Complete provincial/territorial medical formsBritish ColumbiaRegistered nurse</v>
      </c>
      <c r="B382" s="3" t="s">
        <v>67</v>
      </c>
      <c r="C382" s="3" t="s">
        <v>20</v>
      </c>
      <c r="D382" s="17" t="s">
        <v>106</v>
      </c>
      <c r="E382" s="147" t="s">
        <v>60</v>
      </c>
      <c r="F382" s="64" t="str">
        <f t="shared" si="11"/>
        <v>—</v>
      </c>
      <c r="G382" s="75" t="s">
        <v>168</v>
      </c>
    </row>
    <row r="383" spans="1:7" ht="28.5" x14ac:dyDescent="0.2">
      <c r="A383" s="3" t="str">
        <f t="shared" si="10"/>
        <v>Sign disabled person placard formsBritish ColumbiaRegistered nurse</v>
      </c>
      <c r="B383" s="3" t="s">
        <v>67</v>
      </c>
      <c r="C383" s="3" t="s">
        <v>20</v>
      </c>
      <c r="D383" s="17" t="s">
        <v>106</v>
      </c>
      <c r="E383" s="147" t="s">
        <v>61</v>
      </c>
      <c r="F383" s="64" t="str">
        <f t="shared" si="11"/>
        <v>—</v>
      </c>
      <c r="G383" s="75" t="s">
        <v>168</v>
      </c>
    </row>
    <row r="384" spans="1:7" ht="28.5" x14ac:dyDescent="0.2">
      <c r="A384" s="3" t="str">
        <f t="shared" si="10"/>
        <v>Admit to long-term care facilities British ColumbiaRegistered nurse</v>
      </c>
      <c r="B384" s="3" t="s">
        <v>67</v>
      </c>
      <c r="C384" s="3" t="s">
        <v>20</v>
      </c>
      <c r="D384" s="17" t="s">
        <v>106</v>
      </c>
      <c r="E384" s="147" t="s">
        <v>62</v>
      </c>
      <c r="F384" s="64" t="str">
        <f t="shared" si="11"/>
        <v>Out of scope</v>
      </c>
      <c r="G384" s="75" t="s">
        <v>79</v>
      </c>
    </row>
    <row r="385" spans="1:7" ht="42.75" x14ac:dyDescent="0.2">
      <c r="A385" s="3" t="str">
        <f t="shared" si="10"/>
        <v>Complete Form 1 for involuntary admission to hospital British ColumbiaRegistered nurse</v>
      </c>
      <c r="B385" s="3" t="s">
        <v>67</v>
      </c>
      <c r="C385" s="3" t="s">
        <v>20</v>
      </c>
      <c r="D385" s="17" t="s">
        <v>106</v>
      </c>
      <c r="E385" s="147" t="s">
        <v>63</v>
      </c>
      <c r="F385" s="64" t="str">
        <f t="shared" si="11"/>
        <v>Out of scope</v>
      </c>
      <c r="G385" s="75" t="s">
        <v>79</v>
      </c>
    </row>
    <row r="386" spans="1:7" ht="28.5" x14ac:dyDescent="0.2">
      <c r="A386" s="3" t="str">
        <f t="shared" si="10"/>
        <v>Hold disease management clinics (foot care, diabetes) British ColumbiaRegistered nurse</v>
      </c>
      <c r="B386" s="3" t="s">
        <v>67</v>
      </c>
      <c r="C386" s="3" t="s">
        <v>20</v>
      </c>
      <c r="D386" s="17" t="s">
        <v>106</v>
      </c>
      <c r="E386" s="148" t="s">
        <v>183</v>
      </c>
      <c r="F386" s="64" t="str">
        <f t="shared" si="11"/>
        <v>Full</v>
      </c>
      <c r="G386" s="74" t="s">
        <v>72</v>
      </c>
    </row>
    <row r="387" spans="1:7" ht="14.25" x14ac:dyDescent="0.2">
      <c r="A387" s="3" t="str">
        <f t="shared" si="10"/>
        <v>Conduct health assessmentBritish ColumbiaLicensed practical nurse</v>
      </c>
      <c r="B387" s="3" t="s">
        <v>64</v>
      </c>
      <c r="C387" s="3" t="s">
        <v>20</v>
      </c>
      <c r="D387" s="17" t="s">
        <v>108</v>
      </c>
      <c r="E387" s="145" t="s">
        <v>118</v>
      </c>
      <c r="F387" s="64" t="str">
        <f t="shared" si="11"/>
        <v>Full</v>
      </c>
      <c r="G387" s="75" t="s">
        <v>72</v>
      </c>
    </row>
    <row r="388" spans="1:7" ht="14.25" x14ac:dyDescent="0.2">
      <c r="A388" s="3" t="str">
        <f t="shared" ref="A388:A451" si="12">CONCATENATE(E388,C388,D388)</f>
        <v>Identify nursing diagnosisBritish ColumbiaLicensed practical nurse</v>
      </c>
      <c r="B388" s="3" t="s">
        <v>64</v>
      </c>
      <c r="C388" s="3" t="s">
        <v>20</v>
      </c>
      <c r="D388" s="17" t="s">
        <v>108</v>
      </c>
      <c r="E388" s="140" t="s">
        <v>5</v>
      </c>
      <c r="F388" s="64" t="str">
        <f t="shared" ref="F388:F451" si="13">TRIM(G388)</f>
        <v>Full</v>
      </c>
      <c r="G388" s="75" t="s">
        <v>72</v>
      </c>
    </row>
    <row r="389" spans="1:7" ht="14.25" x14ac:dyDescent="0.2">
      <c r="A389" s="3" t="str">
        <f t="shared" si="12"/>
        <v>Develop nursing care planBritish ColumbiaLicensed practical nurse</v>
      </c>
      <c r="B389" s="3" t="s">
        <v>64</v>
      </c>
      <c r="C389" s="3" t="s">
        <v>20</v>
      </c>
      <c r="D389" s="17" t="s">
        <v>108</v>
      </c>
      <c r="E389" s="140" t="s">
        <v>117</v>
      </c>
      <c r="F389" s="64" t="str">
        <f t="shared" si="13"/>
        <v>Full</v>
      </c>
      <c r="G389" s="75" t="s">
        <v>72</v>
      </c>
    </row>
    <row r="390" spans="1:7" ht="28.5" x14ac:dyDescent="0.2">
      <c r="A390" s="3" t="str">
        <f t="shared" si="12"/>
        <v>Implement nursing care interventionsBritish ColumbiaLicensed practical nurse</v>
      </c>
      <c r="B390" s="3" t="s">
        <v>64</v>
      </c>
      <c r="C390" s="3" t="s">
        <v>20</v>
      </c>
      <c r="D390" s="17" t="s">
        <v>108</v>
      </c>
      <c r="E390" s="140" t="s">
        <v>10</v>
      </c>
      <c r="F390" s="64" t="str">
        <f t="shared" si="13"/>
        <v>Full</v>
      </c>
      <c r="G390" s="75" t="s">
        <v>72</v>
      </c>
    </row>
    <row r="391" spans="1:7" ht="28.5" x14ac:dyDescent="0.2">
      <c r="A391" s="3" t="str">
        <f t="shared" si="12"/>
        <v>Consult with other health professionalsBritish ColumbiaLicensed practical nurse</v>
      </c>
      <c r="B391" s="3" t="s">
        <v>64</v>
      </c>
      <c r="C391" s="3" t="s">
        <v>20</v>
      </c>
      <c r="D391" s="17" t="s">
        <v>108</v>
      </c>
      <c r="E391" s="146" t="s">
        <v>116</v>
      </c>
      <c r="F391" s="64" t="str">
        <f t="shared" si="13"/>
        <v>Full</v>
      </c>
      <c r="G391" s="74" t="s">
        <v>72</v>
      </c>
    </row>
    <row r="392" spans="1:7" ht="28.5" x14ac:dyDescent="0.2">
      <c r="A392" s="3" t="str">
        <f t="shared" si="12"/>
        <v>Refer to other health professionalsBritish ColumbiaLicensed practical nurse</v>
      </c>
      <c r="B392" s="3" t="s">
        <v>64</v>
      </c>
      <c r="C392" s="3" t="s">
        <v>20</v>
      </c>
      <c r="D392" s="17" t="s">
        <v>108</v>
      </c>
      <c r="E392" s="146" t="s">
        <v>14</v>
      </c>
      <c r="F392" s="64" t="str">
        <f t="shared" si="13"/>
        <v>—</v>
      </c>
      <c r="G392" s="75" t="s">
        <v>168</v>
      </c>
    </row>
    <row r="393" spans="1:7" ht="14.25" x14ac:dyDescent="0.2">
      <c r="A393" s="3" t="str">
        <f t="shared" si="12"/>
        <v>Coordinate health services British ColumbiaLicensed practical nurse</v>
      </c>
      <c r="B393" s="3" t="s">
        <v>64</v>
      </c>
      <c r="C393" s="3" t="s">
        <v>20</v>
      </c>
      <c r="D393" s="17" t="s">
        <v>108</v>
      </c>
      <c r="E393" s="140" t="s">
        <v>16</v>
      </c>
      <c r="F393" s="64" t="str">
        <f t="shared" si="13"/>
        <v>Full</v>
      </c>
      <c r="G393" s="74" t="s">
        <v>72</v>
      </c>
    </row>
    <row r="394" spans="1:7" ht="14.25" x14ac:dyDescent="0.2">
      <c r="A394" s="3" t="str">
        <f t="shared" si="12"/>
        <v>Order X-raysBritish ColumbiaLicensed practical nurse</v>
      </c>
      <c r="B394" s="3" t="s">
        <v>64</v>
      </c>
      <c r="C394" s="3" t="s">
        <v>20</v>
      </c>
      <c r="D394" s="17" t="s">
        <v>108</v>
      </c>
      <c r="E394" s="140" t="s">
        <v>172</v>
      </c>
      <c r="F394" s="64" t="str">
        <f t="shared" si="13"/>
        <v>Out of scope</v>
      </c>
      <c r="G394" s="74" t="s">
        <v>79</v>
      </c>
    </row>
    <row r="395" spans="1:7" ht="14.25" x14ac:dyDescent="0.2">
      <c r="A395" s="3" t="str">
        <f t="shared" si="12"/>
        <v>Interpret X-raysBritish ColumbiaLicensed practical nurse</v>
      </c>
      <c r="B395" s="3" t="s">
        <v>64</v>
      </c>
      <c r="C395" s="3" t="s">
        <v>20</v>
      </c>
      <c r="D395" s="17" t="s">
        <v>108</v>
      </c>
      <c r="E395" s="140" t="s">
        <v>173</v>
      </c>
      <c r="F395" s="64" t="str">
        <f t="shared" si="13"/>
        <v>Out of scope</v>
      </c>
      <c r="G395" s="74" t="s">
        <v>79</v>
      </c>
    </row>
    <row r="396" spans="1:7" ht="14.25" x14ac:dyDescent="0.2">
      <c r="A396" s="3" t="str">
        <f t="shared" si="12"/>
        <v>Order lab testsBritish ColumbiaLicensed practical nurse</v>
      </c>
      <c r="B396" s="3" t="s">
        <v>64</v>
      </c>
      <c r="C396" s="3" t="s">
        <v>20</v>
      </c>
      <c r="D396" s="17" t="s">
        <v>108</v>
      </c>
      <c r="E396" s="140" t="s">
        <v>115</v>
      </c>
      <c r="F396" s="64" t="str">
        <f t="shared" si="13"/>
        <v>Out of scope</v>
      </c>
      <c r="G396" s="74" t="s">
        <v>79</v>
      </c>
    </row>
    <row r="397" spans="1:7" ht="14.25" x14ac:dyDescent="0.2">
      <c r="A397" s="3" t="str">
        <f t="shared" si="12"/>
        <v>Interpret lab test resultsBritish ColumbiaLicensed practical nurse</v>
      </c>
      <c r="B397" s="3" t="s">
        <v>64</v>
      </c>
      <c r="C397" s="3" t="s">
        <v>20</v>
      </c>
      <c r="D397" s="17" t="s">
        <v>108</v>
      </c>
      <c r="E397" s="140" t="s">
        <v>21</v>
      </c>
      <c r="F397" s="64" t="str">
        <f t="shared" si="13"/>
        <v>Restricted</v>
      </c>
      <c r="G397" s="74" t="s">
        <v>73</v>
      </c>
    </row>
    <row r="398" spans="1:7" ht="28.5" x14ac:dyDescent="0.2">
      <c r="A398" s="3" t="str">
        <f t="shared" si="12"/>
        <v>Communicate diagnoses and test results to patientsBritish ColumbiaLicensed practical nurse</v>
      </c>
      <c r="B398" s="3" t="s">
        <v>64</v>
      </c>
      <c r="C398" s="3" t="s">
        <v>20</v>
      </c>
      <c r="D398" s="17" t="s">
        <v>108</v>
      </c>
      <c r="E398" s="146" t="s">
        <v>114</v>
      </c>
      <c r="F398" s="64" t="str">
        <f t="shared" si="13"/>
        <v>Out of scope</v>
      </c>
      <c r="G398" s="74" t="s">
        <v>79</v>
      </c>
    </row>
    <row r="399" spans="1:7" ht="28.5" x14ac:dyDescent="0.2">
      <c r="A399" s="3" t="str">
        <f t="shared" si="12"/>
        <v>Monitor and evaluate client outcomesBritish ColumbiaLicensed practical nurse</v>
      </c>
      <c r="B399" s="3" t="s">
        <v>64</v>
      </c>
      <c r="C399" s="3" t="s">
        <v>20</v>
      </c>
      <c r="D399" s="17" t="s">
        <v>108</v>
      </c>
      <c r="E399" s="140" t="s">
        <v>113</v>
      </c>
      <c r="F399" s="64" t="str">
        <f t="shared" si="13"/>
        <v>Full</v>
      </c>
      <c r="G399" s="74" t="s">
        <v>72</v>
      </c>
    </row>
    <row r="400" spans="1:7" ht="14.25" x14ac:dyDescent="0.2">
      <c r="A400" s="3" t="str">
        <f t="shared" si="12"/>
        <v>Conduct follow-up visitsBritish ColumbiaLicensed practical nurse</v>
      </c>
      <c r="B400" s="3" t="s">
        <v>64</v>
      </c>
      <c r="C400" s="3" t="s">
        <v>20</v>
      </c>
      <c r="D400" s="17" t="s">
        <v>108</v>
      </c>
      <c r="E400" s="140" t="s">
        <v>22</v>
      </c>
      <c r="F400" s="64" t="str">
        <f t="shared" si="13"/>
        <v>Full</v>
      </c>
      <c r="G400" s="74" t="s">
        <v>72</v>
      </c>
    </row>
    <row r="401" spans="1:7" ht="14.25" x14ac:dyDescent="0.2">
      <c r="A401" s="3" t="str">
        <f t="shared" si="12"/>
        <v>Manage NP-led clinics British ColumbiaLicensed practical nurse</v>
      </c>
      <c r="B401" s="3" t="s">
        <v>64</v>
      </c>
      <c r="C401" s="3" t="s">
        <v>20</v>
      </c>
      <c r="D401" s="17" t="s">
        <v>108</v>
      </c>
      <c r="E401" s="140" t="s">
        <v>23</v>
      </c>
      <c r="F401" s="64" t="str">
        <f t="shared" si="13"/>
        <v>—</v>
      </c>
      <c r="G401" s="75" t="s">
        <v>168</v>
      </c>
    </row>
    <row r="402" spans="1:7" ht="14.25" x14ac:dyDescent="0.2">
      <c r="A402" s="3" t="str">
        <f t="shared" si="12"/>
        <v>Roster and manage patientsBritish ColumbiaLicensed practical nurse</v>
      </c>
      <c r="B402" s="3" t="s">
        <v>64</v>
      </c>
      <c r="C402" s="3" t="s">
        <v>20</v>
      </c>
      <c r="D402" s="17" t="s">
        <v>108</v>
      </c>
      <c r="E402" s="140" t="s">
        <v>24</v>
      </c>
      <c r="F402" s="64" t="str">
        <f t="shared" si="13"/>
        <v>—</v>
      </c>
      <c r="G402" s="75" t="s">
        <v>168</v>
      </c>
    </row>
    <row r="403" spans="1:7" ht="14.25" x14ac:dyDescent="0.2">
      <c r="A403" s="3" t="str">
        <f t="shared" si="12"/>
        <v>Practise autonomouslyBritish ColumbiaLicensed practical nurse</v>
      </c>
      <c r="B403" s="3" t="s">
        <v>64</v>
      </c>
      <c r="C403" s="3" t="s">
        <v>20</v>
      </c>
      <c r="D403" s="17" t="s">
        <v>108</v>
      </c>
      <c r="E403" s="140" t="s">
        <v>25</v>
      </c>
      <c r="F403" s="64" t="str">
        <f t="shared" si="13"/>
        <v>Restricted</v>
      </c>
      <c r="G403" s="74" t="s">
        <v>73</v>
      </c>
    </row>
    <row r="404" spans="1:7" ht="28.5" x14ac:dyDescent="0.2">
      <c r="A404" s="3" t="str">
        <f t="shared" si="12"/>
        <v>Provide wound care (above dermis)British ColumbiaLicensed practical nurse</v>
      </c>
      <c r="B404" s="3" t="s">
        <v>65</v>
      </c>
      <c r="C404" s="3" t="s">
        <v>20</v>
      </c>
      <c r="D404" s="17" t="s">
        <v>108</v>
      </c>
      <c r="E404" s="147" t="s">
        <v>26</v>
      </c>
      <c r="F404" s="64" t="str">
        <f t="shared" si="13"/>
        <v>Restricted</v>
      </c>
      <c r="G404" s="74" t="s">
        <v>73</v>
      </c>
    </row>
    <row r="405" spans="1:7" ht="28.5" x14ac:dyDescent="0.2">
      <c r="A405" s="3" t="str">
        <f t="shared" si="12"/>
        <v>Perform procedures below the dermisBritish ColumbiaLicensed practical nurse</v>
      </c>
      <c r="B405" s="3" t="s">
        <v>65</v>
      </c>
      <c r="C405" s="3" t="s">
        <v>20</v>
      </c>
      <c r="D405" s="17" t="s">
        <v>108</v>
      </c>
      <c r="E405" s="148" t="s">
        <v>27</v>
      </c>
      <c r="F405" s="64" t="str">
        <f t="shared" si="13"/>
        <v>Restricted</v>
      </c>
      <c r="G405" s="76" t="s">
        <v>73</v>
      </c>
    </row>
    <row r="406" spans="1:7" ht="14.25" x14ac:dyDescent="0.2">
      <c r="A406" s="3" t="str">
        <f t="shared" si="12"/>
        <v>Establish an intravenous lineBritish ColumbiaLicensed practical nurse</v>
      </c>
      <c r="B406" s="3" t="s">
        <v>65</v>
      </c>
      <c r="C406" s="3" t="s">
        <v>20</v>
      </c>
      <c r="D406" s="17" t="s">
        <v>108</v>
      </c>
      <c r="E406" s="148" t="s">
        <v>28</v>
      </c>
      <c r="F406" s="64" t="str">
        <f t="shared" si="13"/>
        <v>Restricted</v>
      </c>
      <c r="G406" s="74" t="s">
        <v>73</v>
      </c>
    </row>
    <row r="407" spans="1:7" ht="42.75" x14ac:dyDescent="0.2">
      <c r="A407" s="3" t="str">
        <f t="shared" si="12"/>
        <v>Perform procedures that require putting an instrument or finger into body openingsBritish ColumbiaLicensed practical nurse</v>
      </c>
      <c r="B407" s="3" t="s">
        <v>65</v>
      </c>
      <c r="C407" s="3" t="s">
        <v>20</v>
      </c>
      <c r="D407" s="17" t="s">
        <v>108</v>
      </c>
      <c r="E407" s="148" t="s">
        <v>174</v>
      </c>
      <c r="F407" s="64" t="str">
        <f t="shared" si="13"/>
        <v>Restricted</v>
      </c>
      <c r="G407" s="74" t="s">
        <v>73</v>
      </c>
    </row>
    <row r="408" spans="1:7" ht="14.25" x14ac:dyDescent="0.2">
      <c r="A408" s="3" t="str">
        <f t="shared" si="12"/>
        <v>Order a form of energyBritish ColumbiaLicensed practical nurse</v>
      </c>
      <c r="B408" s="3" t="s">
        <v>65</v>
      </c>
      <c r="C408" s="3" t="s">
        <v>20</v>
      </c>
      <c r="D408" s="17" t="s">
        <v>108</v>
      </c>
      <c r="E408" s="147" t="s">
        <v>29</v>
      </c>
      <c r="F408" s="64" t="str">
        <f t="shared" si="13"/>
        <v>Out of scope</v>
      </c>
      <c r="G408" s="74" t="s">
        <v>79</v>
      </c>
    </row>
    <row r="409" spans="1:7" ht="14.25" x14ac:dyDescent="0.2">
      <c r="A409" s="3" t="str">
        <f t="shared" si="12"/>
        <v>Apply a form of energyBritish ColumbiaLicensed practical nurse</v>
      </c>
      <c r="B409" s="3" t="s">
        <v>65</v>
      </c>
      <c r="C409" s="3" t="s">
        <v>20</v>
      </c>
      <c r="D409" s="17" t="s">
        <v>108</v>
      </c>
      <c r="E409" s="147" t="s">
        <v>30</v>
      </c>
      <c r="F409" s="64" t="str">
        <f t="shared" si="13"/>
        <v>Restricted</v>
      </c>
      <c r="G409" s="74" t="s">
        <v>73</v>
      </c>
    </row>
    <row r="410" spans="1:7" ht="14.25" x14ac:dyDescent="0.2">
      <c r="A410" s="3" t="str">
        <f t="shared" si="12"/>
        <v>Perform an electrocardiogramBritish ColumbiaLicensed practical nurse</v>
      </c>
      <c r="B410" s="3" t="s">
        <v>65</v>
      </c>
      <c r="C410" s="3" t="s">
        <v>20</v>
      </c>
      <c r="D410" s="17" t="s">
        <v>108</v>
      </c>
      <c r="E410" s="148" t="s">
        <v>31</v>
      </c>
      <c r="F410" s="64" t="str">
        <f t="shared" si="13"/>
        <v>Restricted</v>
      </c>
      <c r="G410" s="75" t="s">
        <v>73</v>
      </c>
    </row>
    <row r="411" spans="1:7" ht="14.25" x14ac:dyDescent="0.2">
      <c r="A411" s="3" t="str">
        <f t="shared" si="12"/>
        <v>Interpret an electrocardiogramBritish ColumbiaLicensed practical nurse</v>
      </c>
      <c r="B411" s="3" t="s">
        <v>65</v>
      </c>
      <c r="C411" s="3" t="s">
        <v>20</v>
      </c>
      <c r="D411" s="17" t="s">
        <v>108</v>
      </c>
      <c r="E411" s="148" t="s">
        <v>32</v>
      </c>
      <c r="F411" s="64" t="str">
        <f t="shared" si="13"/>
        <v>Out of scope</v>
      </c>
      <c r="G411" s="77" t="s">
        <v>79</v>
      </c>
    </row>
    <row r="412" spans="1:7" ht="28.5" x14ac:dyDescent="0.2">
      <c r="A412" s="3" t="str">
        <f t="shared" si="12"/>
        <v>Order blood and blood productsBritish ColumbiaLicensed practical nurse</v>
      </c>
      <c r="B412" s="3" t="s">
        <v>65</v>
      </c>
      <c r="C412" s="3" t="s">
        <v>20</v>
      </c>
      <c r="D412" s="17" t="s">
        <v>108</v>
      </c>
      <c r="E412" s="147" t="s">
        <v>33</v>
      </c>
      <c r="F412" s="64" t="str">
        <f t="shared" si="13"/>
        <v>Out of scope</v>
      </c>
      <c r="G412" s="76" t="s">
        <v>79</v>
      </c>
    </row>
    <row r="413" spans="1:7" ht="14.25" x14ac:dyDescent="0.2">
      <c r="A413" s="3" t="str">
        <f t="shared" si="12"/>
        <v>Order any form of radiationBritish ColumbiaLicensed practical nurse</v>
      </c>
      <c r="B413" s="3" t="s">
        <v>65</v>
      </c>
      <c r="C413" s="3" t="s">
        <v>20</v>
      </c>
      <c r="D413" s="17" t="s">
        <v>108</v>
      </c>
      <c r="E413" s="147" t="s">
        <v>34</v>
      </c>
      <c r="F413" s="64" t="str">
        <f t="shared" si="13"/>
        <v>Out of scope</v>
      </c>
      <c r="G413" s="76" t="s">
        <v>79</v>
      </c>
    </row>
    <row r="414" spans="1:7" ht="14.25" x14ac:dyDescent="0.2">
      <c r="A414" s="3" t="str">
        <f t="shared" si="12"/>
        <v>Apply any form of radiationBritish ColumbiaLicensed practical nurse</v>
      </c>
      <c r="B414" s="3" t="s">
        <v>65</v>
      </c>
      <c r="C414" s="3" t="s">
        <v>20</v>
      </c>
      <c r="D414" s="17" t="s">
        <v>108</v>
      </c>
      <c r="E414" s="147" t="s">
        <v>35</v>
      </c>
      <c r="F414" s="64" t="str">
        <f t="shared" si="13"/>
        <v>Out of scope</v>
      </c>
      <c r="G414" s="76" t="s">
        <v>79</v>
      </c>
    </row>
    <row r="415" spans="1:7" ht="28.5" x14ac:dyDescent="0.2">
      <c r="A415" s="3" t="str">
        <f t="shared" si="12"/>
        <v>Order cosmetic treatments like BotoxBritish ColumbiaLicensed practical nurse</v>
      </c>
      <c r="B415" s="3" t="s">
        <v>65</v>
      </c>
      <c r="C415" s="3" t="s">
        <v>20</v>
      </c>
      <c r="D415" s="17" t="s">
        <v>108</v>
      </c>
      <c r="E415" s="147" t="s">
        <v>36</v>
      </c>
      <c r="F415" s="64" t="str">
        <f t="shared" si="13"/>
        <v>Out of scope</v>
      </c>
      <c r="G415" s="76" t="s">
        <v>79</v>
      </c>
    </row>
    <row r="416" spans="1:7" ht="28.5" x14ac:dyDescent="0.2">
      <c r="A416" s="3" t="str">
        <f t="shared" si="12"/>
        <v>Apply cosmetic treatments like BotoxBritish ColumbiaLicensed practical nurse</v>
      </c>
      <c r="B416" s="3" t="s">
        <v>65</v>
      </c>
      <c r="C416" s="3" t="s">
        <v>20</v>
      </c>
      <c r="D416" s="17" t="s">
        <v>108</v>
      </c>
      <c r="E416" s="147" t="s">
        <v>37</v>
      </c>
      <c r="F416" s="64" t="str">
        <f t="shared" si="13"/>
        <v>Restricted</v>
      </c>
      <c r="G416" s="76" t="s">
        <v>73</v>
      </c>
    </row>
    <row r="417" spans="1:7" ht="14.25" x14ac:dyDescent="0.2">
      <c r="A417" s="3" t="str">
        <f t="shared" si="12"/>
        <v>Set fracturesBritish ColumbiaLicensed practical nurse</v>
      </c>
      <c r="B417" s="3" t="s">
        <v>65</v>
      </c>
      <c r="C417" s="3" t="s">
        <v>20</v>
      </c>
      <c r="D417" s="17" t="s">
        <v>108</v>
      </c>
      <c r="E417" s="147" t="s">
        <v>38</v>
      </c>
      <c r="F417" s="64" t="str">
        <f t="shared" si="13"/>
        <v>Out of scope</v>
      </c>
      <c r="G417" s="74" t="s">
        <v>79</v>
      </c>
    </row>
    <row r="418" spans="1:7" ht="14.25" x14ac:dyDescent="0.2">
      <c r="A418" s="3" t="str">
        <f t="shared" si="12"/>
        <v>Reduce dislocationBritish ColumbiaLicensed practical nurse</v>
      </c>
      <c r="B418" s="3" t="s">
        <v>65</v>
      </c>
      <c r="C418" s="3" t="s">
        <v>20</v>
      </c>
      <c r="D418" s="17" t="s">
        <v>108</v>
      </c>
      <c r="E418" s="147" t="s">
        <v>39</v>
      </c>
      <c r="F418" s="64" t="str">
        <f t="shared" si="13"/>
        <v>Out of scope</v>
      </c>
      <c r="G418" s="74" t="s">
        <v>79</v>
      </c>
    </row>
    <row r="419" spans="1:7" ht="14.25" x14ac:dyDescent="0.2">
      <c r="A419" s="3" t="str">
        <f t="shared" si="12"/>
        <v>Apply castBritish ColumbiaLicensed practical nurse</v>
      </c>
      <c r="B419" s="3" t="s">
        <v>65</v>
      </c>
      <c r="C419" s="3" t="s">
        <v>20</v>
      </c>
      <c r="D419" s="17" t="s">
        <v>108</v>
      </c>
      <c r="E419" s="147" t="s">
        <v>40</v>
      </c>
      <c r="F419" s="64" t="str">
        <f t="shared" si="13"/>
        <v>Restricted</v>
      </c>
      <c r="G419" s="74" t="s">
        <v>73</v>
      </c>
    </row>
    <row r="420" spans="1:7" ht="14.25" x14ac:dyDescent="0.2">
      <c r="A420" s="3" t="str">
        <f t="shared" si="12"/>
        <v>Apply restraintsBritish ColumbiaLicensed practical nurse</v>
      </c>
      <c r="B420" s="3" t="s">
        <v>65</v>
      </c>
      <c r="C420" s="3" t="s">
        <v>20</v>
      </c>
      <c r="D420" s="17" t="s">
        <v>108</v>
      </c>
      <c r="E420" s="147" t="s">
        <v>41</v>
      </c>
      <c r="F420" s="64" t="str">
        <f t="shared" si="13"/>
        <v>Restricted</v>
      </c>
      <c r="G420" s="74" t="s">
        <v>73</v>
      </c>
    </row>
    <row r="421" spans="1:7" ht="14.25" x14ac:dyDescent="0.2">
      <c r="A421" s="3" t="str">
        <f t="shared" si="12"/>
        <v>Manage restraintsBritish ColumbiaLicensed practical nurse</v>
      </c>
      <c r="B421" s="3" t="s">
        <v>65</v>
      </c>
      <c r="C421" s="3" t="s">
        <v>20</v>
      </c>
      <c r="D421" s="17" t="s">
        <v>108</v>
      </c>
      <c r="E421" s="147" t="s">
        <v>42</v>
      </c>
      <c r="F421" s="64" t="str">
        <f t="shared" si="13"/>
        <v>Full</v>
      </c>
      <c r="G421" s="74" t="s">
        <v>72</v>
      </c>
    </row>
    <row r="422" spans="1:7" ht="28.5" x14ac:dyDescent="0.2">
      <c r="A422" s="3" t="str">
        <f t="shared" si="12"/>
        <v>Conduct sexually transmitted infection (STI) assessmentBritish ColumbiaLicensed practical nurse</v>
      </c>
      <c r="B422" s="3" t="s">
        <v>65</v>
      </c>
      <c r="C422" s="3" t="s">
        <v>20</v>
      </c>
      <c r="D422" s="17" t="s">
        <v>108</v>
      </c>
      <c r="E422" s="148" t="s">
        <v>175</v>
      </c>
      <c r="F422" s="64" t="str">
        <f t="shared" si="13"/>
        <v>Restricted</v>
      </c>
      <c r="G422" s="74" t="s">
        <v>73</v>
      </c>
    </row>
    <row r="423" spans="1:7" ht="28.5" x14ac:dyDescent="0.2">
      <c r="A423" s="3" t="str">
        <f t="shared" si="12"/>
        <v>Conduct contraceptive management assessmentBritish ColumbiaLicensed practical nurse</v>
      </c>
      <c r="B423" s="3" t="s">
        <v>65</v>
      </c>
      <c r="C423" s="3" t="s">
        <v>20</v>
      </c>
      <c r="D423" s="17" t="s">
        <v>108</v>
      </c>
      <c r="E423" s="148" t="s">
        <v>43</v>
      </c>
      <c r="F423" s="64" t="str">
        <f t="shared" si="13"/>
        <v>Full</v>
      </c>
      <c r="G423" s="74" t="s">
        <v>72</v>
      </c>
    </row>
    <row r="424" spans="1:7" ht="14.25" x14ac:dyDescent="0.2">
      <c r="A424" s="3" t="str">
        <f t="shared" si="12"/>
        <v>Insert intrauterine devicesBritish ColumbiaLicensed practical nurse</v>
      </c>
      <c r="B424" s="3" t="s">
        <v>65</v>
      </c>
      <c r="C424" s="3" t="s">
        <v>20</v>
      </c>
      <c r="D424" s="17" t="s">
        <v>108</v>
      </c>
      <c r="E424" s="149" t="s">
        <v>44</v>
      </c>
      <c r="F424" s="64" t="str">
        <f t="shared" si="13"/>
        <v>Out of scope</v>
      </c>
      <c r="G424" s="76" t="s">
        <v>79</v>
      </c>
    </row>
    <row r="425" spans="1:7" ht="14.25" x14ac:dyDescent="0.2">
      <c r="A425" s="3" t="str">
        <f t="shared" si="12"/>
        <v>Conduct pelvic examBritish ColumbiaLicensed practical nurse</v>
      </c>
      <c r="B425" s="3" t="s">
        <v>65</v>
      </c>
      <c r="C425" s="3" t="s">
        <v>20</v>
      </c>
      <c r="D425" s="17" t="s">
        <v>108</v>
      </c>
      <c r="E425" s="148" t="s">
        <v>111</v>
      </c>
      <c r="F425" s="64" t="str">
        <f t="shared" si="13"/>
        <v>Out of scope</v>
      </c>
      <c r="G425" s="74" t="s">
        <v>79</v>
      </c>
    </row>
    <row r="426" spans="1:7" ht="14.25" x14ac:dyDescent="0.2">
      <c r="A426" s="3" t="str">
        <f t="shared" si="12"/>
        <v>Conduct cervical screening British ColumbiaLicensed practical nurse</v>
      </c>
      <c r="B426" s="3" t="s">
        <v>65</v>
      </c>
      <c r="C426" s="3" t="s">
        <v>20</v>
      </c>
      <c r="D426" s="17" t="s">
        <v>108</v>
      </c>
      <c r="E426" s="148" t="s">
        <v>45</v>
      </c>
      <c r="F426" s="64" t="str">
        <f t="shared" si="13"/>
        <v>Out of scope</v>
      </c>
      <c r="G426" s="74" t="s">
        <v>79</v>
      </c>
    </row>
    <row r="427" spans="1:7" ht="28.5" x14ac:dyDescent="0.2">
      <c r="A427" s="3" t="str">
        <f t="shared" si="12"/>
        <v>Conduct mental health screeningBritish ColumbiaLicensed practical nurse</v>
      </c>
      <c r="B427" s="3" t="s">
        <v>65</v>
      </c>
      <c r="C427" s="3" t="s">
        <v>20</v>
      </c>
      <c r="D427" s="17" t="s">
        <v>108</v>
      </c>
      <c r="E427" s="148" t="s">
        <v>110</v>
      </c>
      <c r="F427" s="64" t="str">
        <f t="shared" si="13"/>
        <v>Restricted</v>
      </c>
      <c r="G427" s="74" t="s">
        <v>73</v>
      </c>
    </row>
    <row r="428" spans="1:7" ht="28.5" x14ac:dyDescent="0.2">
      <c r="A428" s="3" t="str">
        <f t="shared" si="12"/>
        <v>Conduct substance use screeningBritish ColumbiaLicensed practical nurse</v>
      </c>
      <c r="B428" s="3" t="s">
        <v>65</v>
      </c>
      <c r="C428" s="3" t="s">
        <v>20</v>
      </c>
      <c r="D428" s="17" t="s">
        <v>108</v>
      </c>
      <c r="E428" s="148" t="s">
        <v>46</v>
      </c>
      <c r="F428" s="64" t="str">
        <f t="shared" si="13"/>
        <v>Restricted</v>
      </c>
      <c r="G428" s="74" t="s">
        <v>73</v>
      </c>
    </row>
    <row r="429" spans="1:7" ht="14.25" x14ac:dyDescent="0.2">
      <c r="A429" s="3" t="str">
        <f t="shared" si="12"/>
        <v>Perform allergy testingBritish ColumbiaLicensed practical nurse</v>
      </c>
      <c r="B429" s="3" t="s">
        <v>65</v>
      </c>
      <c r="C429" s="3" t="s">
        <v>20</v>
      </c>
      <c r="D429" s="17" t="s">
        <v>108</v>
      </c>
      <c r="E429" s="148" t="s">
        <v>47</v>
      </c>
      <c r="F429" s="64" t="str">
        <f t="shared" si="13"/>
        <v>Out of scope</v>
      </c>
      <c r="G429" s="74" t="s">
        <v>79</v>
      </c>
    </row>
    <row r="430" spans="1:7" ht="14.25" x14ac:dyDescent="0.2">
      <c r="A430" s="3" t="str">
        <f t="shared" si="12"/>
        <v>Provide rehabilitative careBritish ColumbiaLicensed practical nurse</v>
      </c>
      <c r="B430" s="3" t="s">
        <v>65</v>
      </c>
      <c r="C430" s="3" t="s">
        <v>20</v>
      </c>
      <c r="D430" s="17" t="s">
        <v>108</v>
      </c>
      <c r="E430" s="148" t="s">
        <v>48</v>
      </c>
      <c r="F430" s="64" t="str">
        <f t="shared" si="13"/>
        <v>Full</v>
      </c>
      <c r="G430" s="75" t="s">
        <v>72</v>
      </c>
    </row>
    <row r="431" spans="1:7" ht="28.5" x14ac:dyDescent="0.2">
      <c r="A431" s="3" t="str">
        <f t="shared" si="12"/>
        <v>Provide psychotherapy for mental healthBritish ColumbiaLicensed practical nurse</v>
      </c>
      <c r="B431" s="3" t="s">
        <v>65</v>
      </c>
      <c r="C431" s="3" t="s">
        <v>20</v>
      </c>
      <c r="D431" s="17" t="s">
        <v>108</v>
      </c>
      <c r="E431" s="147" t="s">
        <v>49</v>
      </c>
      <c r="F431" s="64" t="str">
        <f t="shared" si="13"/>
        <v>Restricted</v>
      </c>
      <c r="G431" s="74" t="s">
        <v>73</v>
      </c>
    </row>
    <row r="432" spans="1:7" ht="28.5" x14ac:dyDescent="0.2">
      <c r="A432" s="3" t="str">
        <f t="shared" si="12"/>
        <v>Support medical assistance in dying with supervisionBritish ColumbiaLicensed practical nurse</v>
      </c>
      <c r="B432" s="3" t="s">
        <v>65</v>
      </c>
      <c r="C432" s="3" t="s">
        <v>20</v>
      </c>
      <c r="D432" s="17" t="s">
        <v>108</v>
      </c>
      <c r="E432" s="147" t="s">
        <v>50</v>
      </c>
      <c r="F432" s="64" t="str">
        <f t="shared" si="13"/>
        <v>Restricted</v>
      </c>
      <c r="G432" s="74" t="s">
        <v>73</v>
      </c>
    </row>
    <row r="433" spans="1:7" ht="14.25" x14ac:dyDescent="0.2">
      <c r="A433" s="3" t="str">
        <f t="shared" si="12"/>
        <v>Prescribe pharmacotherapy British ColumbiaLicensed practical nurse</v>
      </c>
      <c r="B433" s="3" t="s">
        <v>66</v>
      </c>
      <c r="C433" s="3" t="s">
        <v>20</v>
      </c>
      <c r="D433" s="17" t="s">
        <v>108</v>
      </c>
      <c r="E433" s="146" t="s">
        <v>51</v>
      </c>
      <c r="F433" s="64" t="str">
        <f t="shared" si="13"/>
        <v>Out of scope</v>
      </c>
      <c r="G433" s="75" t="s">
        <v>79</v>
      </c>
    </row>
    <row r="434" spans="1:7" ht="28.5" x14ac:dyDescent="0.2">
      <c r="A434" s="3" t="str">
        <f t="shared" si="12"/>
        <v>Prepare prescribed medicationsBritish ColumbiaLicensed practical nurse</v>
      </c>
      <c r="B434" s="3" t="s">
        <v>66</v>
      </c>
      <c r="C434" s="3" t="s">
        <v>20</v>
      </c>
      <c r="D434" s="17" t="s">
        <v>108</v>
      </c>
      <c r="E434" s="140" t="s">
        <v>112</v>
      </c>
      <c r="F434" s="64" t="str">
        <f t="shared" si="13"/>
        <v>Restricted</v>
      </c>
      <c r="G434" s="74" t="s">
        <v>73</v>
      </c>
    </row>
    <row r="435" spans="1:7" ht="28.5" x14ac:dyDescent="0.2">
      <c r="A435" s="3" t="str">
        <f t="shared" si="12"/>
        <v>Administer prescribed medicationsBritish ColumbiaLicensed practical nurse</v>
      </c>
      <c r="B435" s="3" t="s">
        <v>66</v>
      </c>
      <c r="C435" s="3" t="s">
        <v>20</v>
      </c>
      <c r="D435" s="17" t="s">
        <v>108</v>
      </c>
      <c r="E435" s="140" t="s">
        <v>52</v>
      </c>
      <c r="F435" s="64" t="str">
        <f t="shared" si="13"/>
        <v>Restricted</v>
      </c>
      <c r="G435" s="74" t="s">
        <v>73</v>
      </c>
    </row>
    <row r="436" spans="1:7" ht="28.5" x14ac:dyDescent="0.2">
      <c r="A436" s="3" t="str">
        <f t="shared" si="12"/>
        <v>Prescribe controlled substancesBritish ColumbiaLicensed practical nurse</v>
      </c>
      <c r="B436" s="3" t="s">
        <v>66</v>
      </c>
      <c r="C436" s="3" t="s">
        <v>20</v>
      </c>
      <c r="D436" s="17" t="s">
        <v>108</v>
      </c>
      <c r="E436" s="146" t="s">
        <v>53</v>
      </c>
      <c r="F436" s="64" t="str">
        <f t="shared" si="13"/>
        <v>Out of scope</v>
      </c>
      <c r="G436" s="74" t="s">
        <v>79</v>
      </c>
    </row>
    <row r="437" spans="1:7" ht="28.5" x14ac:dyDescent="0.2">
      <c r="A437" s="3" t="str">
        <f t="shared" si="12"/>
        <v>Administer controlled substances British ColumbiaLicensed practical nurse</v>
      </c>
      <c r="B437" s="3" t="s">
        <v>66</v>
      </c>
      <c r="C437" s="3" t="s">
        <v>20</v>
      </c>
      <c r="D437" s="17" t="s">
        <v>108</v>
      </c>
      <c r="E437" s="140" t="s">
        <v>181</v>
      </c>
      <c r="F437" s="64" t="str">
        <f t="shared" si="13"/>
        <v>Restricted</v>
      </c>
      <c r="G437" s="75" t="s">
        <v>73</v>
      </c>
    </row>
    <row r="438" spans="1:7" ht="14.25" x14ac:dyDescent="0.2">
      <c r="A438" s="3" t="str">
        <f t="shared" si="12"/>
        <v>Prescribe vaccinesBritish ColumbiaLicensed practical nurse</v>
      </c>
      <c r="B438" s="3" t="s">
        <v>66</v>
      </c>
      <c r="C438" s="3" t="s">
        <v>20</v>
      </c>
      <c r="D438" s="17" t="s">
        <v>108</v>
      </c>
      <c r="E438" s="146" t="s">
        <v>54</v>
      </c>
      <c r="F438" s="64" t="str">
        <f t="shared" si="13"/>
        <v>Out of scope</v>
      </c>
      <c r="G438" s="75" t="s">
        <v>79</v>
      </c>
    </row>
    <row r="439" spans="1:7" ht="14.25" x14ac:dyDescent="0.2">
      <c r="A439" s="3" t="str">
        <f t="shared" si="12"/>
        <v>Administer vaccinesBritish ColumbiaLicensed practical nurse</v>
      </c>
      <c r="B439" s="3" t="s">
        <v>66</v>
      </c>
      <c r="C439" s="3" t="s">
        <v>20</v>
      </c>
      <c r="D439" s="17" t="s">
        <v>108</v>
      </c>
      <c r="E439" s="140" t="s">
        <v>182</v>
      </c>
      <c r="F439" s="64" t="str">
        <f t="shared" si="13"/>
        <v>Restricted</v>
      </c>
      <c r="G439" s="75" t="s">
        <v>73</v>
      </c>
    </row>
    <row r="440" spans="1:7" ht="28.5" x14ac:dyDescent="0.2">
      <c r="A440" s="3" t="str">
        <f t="shared" si="12"/>
        <v>Independently manage labour and delivery British ColumbiaLicensed practical nurse</v>
      </c>
      <c r="B440" s="3" t="s">
        <v>67</v>
      </c>
      <c r="C440" s="3" t="s">
        <v>20</v>
      </c>
      <c r="D440" s="17" t="s">
        <v>108</v>
      </c>
      <c r="E440" s="147" t="s">
        <v>170</v>
      </c>
      <c r="F440" s="64" t="str">
        <f t="shared" si="13"/>
        <v>Out of scope</v>
      </c>
      <c r="G440" s="74" t="s">
        <v>79</v>
      </c>
    </row>
    <row r="441" spans="1:7" ht="14.25" x14ac:dyDescent="0.2">
      <c r="A441" s="3" t="str">
        <f t="shared" si="12"/>
        <v>Pronounce deathBritish ColumbiaLicensed practical nurse</v>
      </c>
      <c r="B441" s="3" t="s">
        <v>67</v>
      </c>
      <c r="C441" s="3" t="s">
        <v>20</v>
      </c>
      <c r="D441" s="17" t="s">
        <v>108</v>
      </c>
      <c r="E441" s="147" t="s">
        <v>55</v>
      </c>
      <c r="F441" s="64" t="str">
        <f t="shared" si="13"/>
        <v>Restricted</v>
      </c>
      <c r="G441" s="75" t="s">
        <v>73</v>
      </c>
    </row>
    <row r="442" spans="1:7" ht="28.5" x14ac:dyDescent="0.2">
      <c r="A442" s="3" t="str">
        <f t="shared" si="12"/>
        <v>Admit to and discharge from hospitalBritish ColumbiaLicensed practical nurse</v>
      </c>
      <c r="B442" s="3" t="s">
        <v>67</v>
      </c>
      <c r="C442" s="3" t="s">
        <v>20</v>
      </c>
      <c r="D442" s="17" t="s">
        <v>108</v>
      </c>
      <c r="E442" s="147" t="s">
        <v>56</v>
      </c>
      <c r="F442" s="64" t="str">
        <f t="shared" si="13"/>
        <v>Out of scope</v>
      </c>
      <c r="G442" s="75" t="s">
        <v>79</v>
      </c>
    </row>
    <row r="443" spans="1:7" ht="28.5" x14ac:dyDescent="0.2">
      <c r="A443" s="3" t="str">
        <f t="shared" si="12"/>
        <v>Certify death (i.e., complete death certificate)British ColumbiaLicensed practical nurse</v>
      </c>
      <c r="B443" s="3" t="s">
        <v>67</v>
      </c>
      <c r="C443" s="3" t="s">
        <v>20</v>
      </c>
      <c r="D443" s="17" t="s">
        <v>108</v>
      </c>
      <c r="E443" s="147" t="s">
        <v>57</v>
      </c>
      <c r="F443" s="64" t="str">
        <f t="shared" si="13"/>
        <v>Out of scope</v>
      </c>
      <c r="G443" s="75" t="s">
        <v>79</v>
      </c>
    </row>
    <row r="444" spans="1:7" ht="28.5" x14ac:dyDescent="0.2">
      <c r="A444" s="3" t="str">
        <f t="shared" si="12"/>
        <v>Conduct driver's medical examinationBritish ColumbiaLicensed practical nurse</v>
      </c>
      <c r="B444" s="3" t="s">
        <v>67</v>
      </c>
      <c r="C444" s="3" t="s">
        <v>20</v>
      </c>
      <c r="D444" s="17" t="s">
        <v>108</v>
      </c>
      <c r="E444" s="147" t="s">
        <v>58</v>
      </c>
      <c r="F444" s="64" t="str">
        <f t="shared" si="13"/>
        <v>—</v>
      </c>
      <c r="G444" s="75" t="s">
        <v>168</v>
      </c>
    </row>
    <row r="445" spans="1:7" ht="28.5" x14ac:dyDescent="0.2">
      <c r="A445" s="3" t="str">
        <f t="shared" si="12"/>
        <v>Complete federal disability formsBritish ColumbiaLicensed practical nurse</v>
      </c>
      <c r="B445" s="3" t="s">
        <v>67</v>
      </c>
      <c r="C445" s="3" t="s">
        <v>20</v>
      </c>
      <c r="D445" s="17" t="s">
        <v>108</v>
      </c>
      <c r="E445" s="147" t="s">
        <v>59</v>
      </c>
      <c r="F445" s="64" t="str">
        <f t="shared" si="13"/>
        <v>—</v>
      </c>
      <c r="G445" s="75" t="s">
        <v>168</v>
      </c>
    </row>
    <row r="446" spans="1:7" ht="28.5" x14ac:dyDescent="0.2">
      <c r="A446" s="3" t="str">
        <f t="shared" si="12"/>
        <v>Complete provincial/territorial medical formsBritish ColumbiaLicensed practical nurse</v>
      </c>
      <c r="B446" s="3" t="s">
        <v>67</v>
      </c>
      <c r="C446" s="3" t="s">
        <v>20</v>
      </c>
      <c r="D446" s="17" t="s">
        <v>108</v>
      </c>
      <c r="E446" s="147" t="s">
        <v>60</v>
      </c>
      <c r="F446" s="64" t="str">
        <f t="shared" si="13"/>
        <v>—</v>
      </c>
      <c r="G446" s="75" t="s">
        <v>168</v>
      </c>
    </row>
    <row r="447" spans="1:7" ht="28.5" x14ac:dyDescent="0.2">
      <c r="A447" s="3" t="str">
        <f t="shared" si="12"/>
        <v>Sign disabled person placard formsBritish ColumbiaLicensed practical nurse</v>
      </c>
      <c r="B447" s="3" t="s">
        <v>67</v>
      </c>
      <c r="C447" s="3" t="s">
        <v>20</v>
      </c>
      <c r="D447" s="17" t="s">
        <v>108</v>
      </c>
      <c r="E447" s="147" t="s">
        <v>61</v>
      </c>
      <c r="F447" s="64" t="str">
        <f t="shared" si="13"/>
        <v>—</v>
      </c>
      <c r="G447" s="75" t="s">
        <v>168</v>
      </c>
    </row>
    <row r="448" spans="1:7" ht="28.5" x14ac:dyDescent="0.2">
      <c r="A448" s="3" t="str">
        <f t="shared" si="12"/>
        <v>Admit to long-term care facilities British ColumbiaLicensed practical nurse</v>
      </c>
      <c r="B448" s="3" t="s">
        <v>67</v>
      </c>
      <c r="C448" s="3" t="s">
        <v>20</v>
      </c>
      <c r="D448" s="17" t="s">
        <v>108</v>
      </c>
      <c r="E448" s="147" t="s">
        <v>62</v>
      </c>
      <c r="F448" s="64" t="str">
        <f t="shared" si="13"/>
        <v>Out of scope</v>
      </c>
      <c r="G448" s="75" t="s">
        <v>79</v>
      </c>
    </row>
    <row r="449" spans="1:7" ht="42.75" x14ac:dyDescent="0.2">
      <c r="A449" s="3" t="str">
        <f t="shared" si="12"/>
        <v>Complete Form 1 for involuntary admission to hospital British ColumbiaLicensed practical nurse</v>
      </c>
      <c r="B449" s="3" t="s">
        <v>67</v>
      </c>
      <c r="C449" s="3" t="s">
        <v>20</v>
      </c>
      <c r="D449" s="17" t="s">
        <v>108</v>
      </c>
      <c r="E449" s="147" t="s">
        <v>63</v>
      </c>
      <c r="F449" s="64" t="str">
        <f t="shared" si="13"/>
        <v>Out of scope</v>
      </c>
      <c r="G449" s="75" t="s">
        <v>79</v>
      </c>
    </row>
    <row r="450" spans="1:7" ht="28.5" x14ac:dyDescent="0.2">
      <c r="A450" s="3" t="str">
        <f t="shared" si="12"/>
        <v>Hold disease management clinics (foot care, diabetes) British ColumbiaLicensed practical nurse</v>
      </c>
      <c r="B450" s="3" t="s">
        <v>67</v>
      </c>
      <c r="C450" s="3" t="s">
        <v>20</v>
      </c>
      <c r="D450" s="17" t="s">
        <v>108</v>
      </c>
      <c r="E450" s="148" t="s">
        <v>183</v>
      </c>
      <c r="F450" s="64" t="str">
        <f t="shared" si="13"/>
        <v>Full</v>
      </c>
      <c r="G450" s="74" t="s">
        <v>72</v>
      </c>
    </row>
    <row r="451" spans="1:7" ht="14.25" x14ac:dyDescent="0.2">
      <c r="A451" s="3" t="str">
        <f t="shared" si="12"/>
        <v>Conduct health assessmentBritish ColumbiaRegistered psychiatric nurse</v>
      </c>
      <c r="B451" s="3" t="s">
        <v>64</v>
      </c>
      <c r="C451" s="3" t="s">
        <v>20</v>
      </c>
      <c r="D451" s="17" t="s">
        <v>107</v>
      </c>
      <c r="E451" s="145" t="s">
        <v>118</v>
      </c>
      <c r="F451" s="64" t="str">
        <f t="shared" si="13"/>
        <v>Full</v>
      </c>
      <c r="G451" s="75" t="s">
        <v>72</v>
      </c>
    </row>
    <row r="452" spans="1:7" ht="14.25" x14ac:dyDescent="0.2">
      <c r="A452" s="3" t="str">
        <f t="shared" ref="A452:A514" si="14">CONCATENATE(E452,C452,D452)</f>
        <v>Identify nursing diagnosisBritish ColumbiaRegistered psychiatric nurse</v>
      </c>
      <c r="B452" s="3" t="s">
        <v>64</v>
      </c>
      <c r="C452" s="3" t="s">
        <v>20</v>
      </c>
      <c r="D452" s="17" t="s">
        <v>107</v>
      </c>
      <c r="E452" s="140" t="s">
        <v>5</v>
      </c>
      <c r="F452" s="64" t="str">
        <f t="shared" ref="F452:F514" si="15">TRIM(G452)</f>
        <v>Full</v>
      </c>
      <c r="G452" s="75" t="s">
        <v>72</v>
      </c>
    </row>
    <row r="453" spans="1:7" ht="14.25" x14ac:dyDescent="0.2">
      <c r="A453" s="3" t="str">
        <f t="shared" si="14"/>
        <v>Develop nursing care planBritish ColumbiaRegistered psychiatric nurse</v>
      </c>
      <c r="B453" s="3" t="s">
        <v>64</v>
      </c>
      <c r="C453" s="3" t="s">
        <v>20</v>
      </c>
      <c r="D453" s="17" t="s">
        <v>107</v>
      </c>
      <c r="E453" s="140" t="s">
        <v>117</v>
      </c>
      <c r="F453" s="64" t="str">
        <f t="shared" si="15"/>
        <v>Full</v>
      </c>
      <c r="G453" s="75" t="s">
        <v>72</v>
      </c>
    </row>
    <row r="454" spans="1:7" ht="28.5" x14ac:dyDescent="0.2">
      <c r="A454" s="3" t="str">
        <f t="shared" si="14"/>
        <v>Implement nursing care interventionsBritish ColumbiaRegistered psychiatric nurse</v>
      </c>
      <c r="B454" s="3" t="s">
        <v>64</v>
      </c>
      <c r="C454" s="3" t="s">
        <v>20</v>
      </c>
      <c r="D454" s="17" t="s">
        <v>107</v>
      </c>
      <c r="E454" s="140" t="s">
        <v>10</v>
      </c>
      <c r="F454" s="64" t="str">
        <f t="shared" si="15"/>
        <v>Full</v>
      </c>
      <c r="G454" s="75" t="s">
        <v>72</v>
      </c>
    </row>
    <row r="455" spans="1:7" ht="28.5" x14ac:dyDescent="0.2">
      <c r="A455" s="3" t="str">
        <f t="shared" si="14"/>
        <v>Consult with other health professionalsBritish ColumbiaRegistered psychiatric nurse</v>
      </c>
      <c r="B455" s="3" t="s">
        <v>64</v>
      </c>
      <c r="C455" s="3" t="s">
        <v>20</v>
      </c>
      <c r="D455" s="17" t="s">
        <v>107</v>
      </c>
      <c r="E455" s="146" t="s">
        <v>116</v>
      </c>
      <c r="F455" s="64" t="str">
        <f t="shared" si="15"/>
        <v>Full</v>
      </c>
      <c r="G455" s="74" t="s">
        <v>72</v>
      </c>
    </row>
    <row r="456" spans="1:7" ht="28.5" x14ac:dyDescent="0.2">
      <c r="A456" s="3" t="str">
        <f t="shared" si="14"/>
        <v>Refer to other health professionalsBritish ColumbiaRegistered psychiatric nurse</v>
      </c>
      <c r="B456" s="3" t="s">
        <v>64</v>
      </c>
      <c r="C456" s="3" t="s">
        <v>20</v>
      </c>
      <c r="D456" s="17" t="s">
        <v>107</v>
      </c>
      <c r="E456" s="146" t="s">
        <v>14</v>
      </c>
      <c r="F456" s="64" t="str">
        <f t="shared" si="15"/>
        <v>—</v>
      </c>
      <c r="G456" s="75" t="s">
        <v>168</v>
      </c>
    </row>
    <row r="457" spans="1:7" ht="14.25" x14ac:dyDescent="0.2">
      <c r="A457" s="3" t="str">
        <f t="shared" si="14"/>
        <v>Coordinate health services British ColumbiaRegistered psychiatric nurse</v>
      </c>
      <c r="B457" s="3" t="s">
        <v>64</v>
      </c>
      <c r="C457" s="3" t="s">
        <v>20</v>
      </c>
      <c r="D457" s="17" t="s">
        <v>107</v>
      </c>
      <c r="E457" s="140" t="s">
        <v>16</v>
      </c>
      <c r="F457" s="64" t="str">
        <f t="shared" si="15"/>
        <v>Full</v>
      </c>
      <c r="G457" s="74" t="s">
        <v>72</v>
      </c>
    </row>
    <row r="458" spans="1:7" ht="14.25" x14ac:dyDescent="0.2">
      <c r="A458" s="3" t="str">
        <f t="shared" si="14"/>
        <v>Order X-raysBritish ColumbiaRegistered psychiatric nurse</v>
      </c>
      <c r="B458" s="3" t="s">
        <v>64</v>
      </c>
      <c r="C458" s="3" t="s">
        <v>20</v>
      </c>
      <c r="D458" s="17" t="s">
        <v>107</v>
      </c>
      <c r="E458" s="140" t="s">
        <v>172</v>
      </c>
      <c r="F458" s="64" t="str">
        <f t="shared" si="15"/>
        <v>Restricted</v>
      </c>
      <c r="G458" s="74" t="s">
        <v>73</v>
      </c>
    </row>
    <row r="459" spans="1:7" ht="14.25" x14ac:dyDescent="0.2">
      <c r="A459" s="3" t="str">
        <f t="shared" si="14"/>
        <v>Interpret X-raysBritish ColumbiaRegistered psychiatric nurse</v>
      </c>
      <c r="B459" s="3" t="s">
        <v>64</v>
      </c>
      <c r="C459" s="3" t="s">
        <v>20</v>
      </c>
      <c r="D459" s="17" t="s">
        <v>107</v>
      </c>
      <c r="E459" s="140" t="s">
        <v>173</v>
      </c>
      <c r="F459" s="64" t="str">
        <f t="shared" si="15"/>
        <v>Out of scope</v>
      </c>
      <c r="G459" s="74" t="s">
        <v>79</v>
      </c>
    </row>
    <row r="460" spans="1:7" ht="14.25" x14ac:dyDescent="0.2">
      <c r="A460" s="3" t="str">
        <f t="shared" si="14"/>
        <v>Order lab testsBritish ColumbiaRegistered psychiatric nurse</v>
      </c>
      <c r="B460" s="3" t="s">
        <v>64</v>
      </c>
      <c r="C460" s="3" t="s">
        <v>20</v>
      </c>
      <c r="D460" s="17" t="s">
        <v>107</v>
      </c>
      <c r="E460" s="140" t="s">
        <v>115</v>
      </c>
      <c r="F460" s="64" t="str">
        <f t="shared" si="15"/>
        <v>Restricted</v>
      </c>
      <c r="G460" s="74" t="s">
        <v>73</v>
      </c>
    </row>
    <row r="461" spans="1:7" ht="14.25" x14ac:dyDescent="0.2">
      <c r="A461" s="3" t="str">
        <f t="shared" si="14"/>
        <v>Interpret lab test resultsBritish ColumbiaRegistered psychiatric nurse</v>
      </c>
      <c r="B461" s="3" t="s">
        <v>64</v>
      </c>
      <c r="C461" s="3" t="s">
        <v>20</v>
      </c>
      <c r="D461" s="17" t="s">
        <v>107</v>
      </c>
      <c r="E461" s="140" t="s">
        <v>21</v>
      </c>
      <c r="F461" s="64" t="str">
        <f t="shared" si="15"/>
        <v>Restricted</v>
      </c>
      <c r="G461" s="74" t="s">
        <v>73</v>
      </c>
    </row>
    <row r="462" spans="1:7" ht="28.5" x14ac:dyDescent="0.2">
      <c r="A462" s="3" t="str">
        <f t="shared" si="14"/>
        <v>Communicate diagnoses and test results to patientsBritish ColumbiaRegistered psychiatric nurse</v>
      </c>
      <c r="B462" s="3" t="s">
        <v>64</v>
      </c>
      <c r="C462" s="3" t="s">
        <v>20</v>
      </c>
      <c r="D462" s="17" t="s">
        <v>107</v>
      </c>
      <c r="E462" s="146" t="s">
        <v>114</v>
      </c>
      <c r="F462" s="64" t="str">
        <f t="shared" si="15"/>
        <v>Out of scope</v>
      </c>
      <c r="G462" s="74" t="s">
        <v>79</v>
      </c>
    </row>
    <row r="463" spans="1:7" ht="28.5" x14ac:dyDescent="0.2">
      <c r="A463" s="3" t="str">
        <f t="shared" si="14"/>
        <v>Monitor and evaluate client outcomesBritish ColumbiaRegistered psychiatric nurse</v>
      </c>
      <c r="B463" s="3" t="s">
        <v>64</v>
      </c>
      <c r="C463" s="3" t="s">
        <v>20</v>
      </c>
      <c r="D463" s="17" t="s">
        <v>107</v>
      </c>
      <c r="E463" s="140" t="s">
        <v>113</v>
      </c>
      <c r="F463" s="64" t="str">
        <f t="shared" si="15"/>
        <v>Full</v>
      </c>
      <c r="G463" s="74" t="s">
        <v>72</v>
      </c>
    </row>
    <row r="464" spans="1:7" ht="14.25" x14ac:dyDescent="0.2">
      <c r="A464" s="3" t="str">
        <f t="shared" si="14"/>
        <v>Conduct follow-up visitsBritish ColumbiaRegistered psychiatric nurse</v>
      </c>
      <c r="B464" s="3" t="s">
        <v>64</v>
      </c>
      <c r="C464" s="3" t="s">
        <v>20</v>
      </c>
      <c r="D464" s="17" t="s">
        <v>107</v>
      </c>
      <c r="E464" s="140" t="s">
        <v>22</v>
      </c>
      <c r="F464" s="64" t="str">
        <f t="shared" si="15"/>
        <v>Full</v>
      </c>
      <c r="G464" s="74" t="s">
        <v>72</v>
      </c>
    </row>
    <row r="465" spans="1:7" ht="14.25" x14ac:dyDescent="0.2">
      <c r="A465" s="3" t="str">
        <f t="shared" si="14"/>
        <v>Manage NP-led clinics British ColumbiaRegistered psychiatric nurse</v>
      </c>
      <c r="B465" s="3" t="s">
        <v>64</v>
      </c>
      <c r="C465" s="3" t="s">
        <v>20</v>
      </c>
      <c r="D465" s="17" t="s">
        <v>107</v>
      </c>
      <c r="E465" s="140" t="s">
        <v>23</v>
      </c>
      <c r="F465" s="64" t="str">
        <f t="shared" si="15"/>
        <v>—</v>
      </c>
      <c r="G465" s="75" t="s">
        <v>168</v>
      </c>
    </row>
    <row r="466" spans="1:7" ht="14.25" x14ac:dyDescent="0.2">
      <c r="A466" s="3" t="str">
        <f t="shared" si="14"/>
        <v>Roster and manage patientsBritish ColumbiaRegistered psychiatric nurse</v>
      </c>
      <c r="B466" s="3" t="s">
        <v>64</v>
      </c>
      <c r="C466" s="3" t="s">
        <v>20</v>
      </c>
      <c r="D466" s="17" t="s">
        <v>107</v>
      </c>
      <c r="E466" s="140" t="s">
        <v>24</v>
      </c>
      <c r="F466" s="64" t="str">
        <f t="shared" si="15"/>
        <v>—</v>
      </c>
      <c r="G466" s="75" t="s">
        <v>168</v>
      </c>
    </row>
    <row r="467" spans="1:7" ht="14.25" x14ac:dyDescent="0.2">
      <c r="A467" s="3" t="str">
        <f t="shared" si="14"/>
        <v>Practise autonomouslyBritish ColumbiaRegistered psychiatric nurse</v>
      </c>
      <c r="B467" s="3" t="s">
        <v>64</v>
      </c>
      <c r="C467" s="3" t="s">
        <v>20</v>
      </c>
      <c r="D467" s="17" t="s">
        <v>107</v>
      </c>
      <c r="E467" s="140" t="s">
        <v>25</v>
      </c>
      <c r="F467" s="64" t="str">
        <f t="shared" si="15"/>
        <v>Restricted</v>
      </c>
      <c r="G467" s="74" t="s">
        <v>73</v>
      </c>
    </row>
    <row r="468" spans="1:7" ht="28.5" x14ac:dyDescent="0.2">
      <c r="A468" s="3" t="str">
        <f t="shared" si="14"/>
        <v>Provide wound care (above dermis)British ColumbiaRegistered psychiatric nurse</v>
      </c>
      <c r="B468" s="3" t="s">
        <v>65</v>
      </c>
      <c r="C468" s="3" t="s">
        <v>20</v>
      </c>
      <c r="D468" s="17" t="s">
        <v>107</v>
      </c>
      <c r="E468" s="147" t="s">
        <v>26</v>
      </c>
      <c r="F468" s="64" t="str">
        <f t="shared" si="15"/>
        <v>Full</v>
      </c>
      <c r="G468" s="74" t="s">
        <v>72</v>
      </c>
    </row>
    <row r="469" spans="1:7" ht="28.5" x14ac:dyDescent="0.2">
      <c r="A469" s="3" t="str">
        <f t="shared" si="14"/>
        <v>Perform procedures below the dermisBritish ColumbiaRegistered psychiatric nurse</v>
      </c>
      <c r="B469" s="3" t="s">
        <v>65</v>
      </c>
      <c r="C469" s="3" t="s">
        <v>20</v>
      </c>
      <c r="D469" s="17" t="s">
        <v>107</v>
      </c>
      <c r="E469" s="148" t="s">
        <v>27</v>
      </c>
      <c r="F469" s="64" t="str">
        <f t="shared" si="15"/>
        <v>Restricted</v>
      </c>
      <c r="G469" s="74" t="s">
        <v>73</v>
      </c>
    </row>
    <row r="470" spans="1:7" ht="14.25" x14ac:dyDescent="0.2">
      <c r="A470" s="3" t="str">
        <f t="shared" si="14"/>
        <v>Establish an intravenous lineBritish ColumbiaRegistered psychiatric nurse</v>
      </c>
      <c r="B470" s="3" t="s">
        <v>65</v>
      </c>
      <c r="C470" s="3" t="s">
        <v>20</v>
      </c>
      <c r="D470" s="17" t="s">
        <v>107</v>
      </c>
      <c r="E470" s="148" t="s">
        <v>28</v>
      </c>
      <c r="F470" s="64" t="str">
        <f t="shared" si="15"/>
        <v>Restricted</v>
      </c>
      <c r="G470" s="74" t="s">
        <v>73</v>
      </c>
    </row>
    <row r="471" spans="1:7" ht="42.75" x14ac:dyDescent="0.2">
      <c r="A471" s="3" t="str">
        <f t="shared" si="14"/>
        <v>Perform procedures that require putting an instrument or finger into body openingsBritish ColumbiaRegistered psychiatric nurse</v>
      </c>
      <c r="B471" s="3" t="s">
        <v>65</v>
      </c>
      <c r="C471" s="3" t="s">
        <v>20</v>
      </c>
      <c r="D471" s="17" t="s">
        <v>107</v>
      </c>
      <c r="E471" s="148" t="s">
        <v>174</v>
      </c>
      <c r="F471" s="64" t="str">
        <f t="shared" si="15"/>
        <v>Restricted</v>
      </c>
      <c r="G471" s="74" t="s">
        <v>73</v>
      </c>
    </row>
    <row r="472" spans="1:7" ht="14.25" x14ac:dyDescent="0.2">
      <c r="A472" s="3" t="str">
        <f t="shared" si="14"/>
        <v>Order a form of energyBritish ColumbiaRegistered psychiatric nurse</v>
      </c>
      <c r="B472" s="3" t="s">
        <v>65</v>
      </c>
      <c r="C472" s="3" t="s">
        <v>20</v>
      </c>
      <c r="D472" s="17" t="s">
        <v>107</v>
      </c>
      <c r="E472" s="147" t="s">
        <v>29</v>
      </c>
      <c r="F472" s="64" t="str">
        <f t="shared" si="15"/>
        <v>Restricted</v>
      </c>
      <c r="G472" s="74" t="s">
        <v>73</v>
      </c>
    </row>
    <row r="473" spans="1:7" ht="14.25" x14ac:dyDescent="0.2">
      <c r="A473" s="3" t="str">
        <f t="shared" si="14"/>
        <v>Apply a form of energyBritish ColumbiaRegistered psychiatric nurse</v>
      </c>
      <c r="B473" s="3" t="s">
        <v>65</v>
      </c>
      <c r="C473" s="3" t="s">
        <v>20</v>
      </c>
      <c r="D473" s="17" t="s">
        <v>107</v>
      </c>
      <c r="E473" s="147" t="s">
        <v>30</v>
      </c>
      <c r="F473" s="64" t="str">
        <f t="shared" si="15"/>
        <v>Restricted</v>
      </c>
      <c r="G473" s="74" t="s">
        <v>73</v>
      </c>
    </row>
    <row r="474" spans="1:7" ht="14.25" x14ac:dyDescent="0.2">
      <c r="A474" s="3" t="str">
        <f t="shared" si="14"/>
        <v>Perform an electrocardiogramBritish ColumbiaRegistered psychiatric nurse</v>
      </c>
      <c r="B474" s="3" t="s">
        <v>65</v>
      </c>
      <c r="C474" s="3" t="s">
        <v>20</v>
      </c>
      <c r="D474" s="17" t="s">
        <v>107</v>
      </c>
      <c r="E474" s="148" t="s">
        <v>31</v>
      </c>
      <c r="F474" s="64" t="str">
        <f t="shared" si="15"/>
        <v>Full</v>
      </c>
      <c r="G474" s="75" t="s">
        <v>72</v>
      </c>
    </row>
    <row r="475" spans="1:7" ht="14.25" x14ac:dyDescent="0.2">
      <c r="A475" s="3" t="str">
        <f t="shared" si="14"/>
        <v>Interpret an electrocardiogramBritish ColumbiaRegistered psychiatric nurse</v>
      </c>
      <c r="B475" s="3" t="s">
        <v>65</v>
      </c>
      <c r="C475" s="3" t="s">
        <v>20</v>
      </c>
      <c r="D475" s="17" t="s">
        <v>107</v>
      </c>
      <c r="E475" s="148" t="s">
        <v>32</v>
      </c>
      <c r="F475" s="64" t="str">
        <f t="shared" si="15"/>
        <v>Full</v>
      </c>
      <c r="G475" s="75" t="s">
        <v>72</v>
      </c>
    </row>
    <row r="476" spans="1:7" ht="28.5" x14ac:dyDescent="0.2">
      <c r="A476" s="3" t="str">
        <f t="shared" si="14"/>
        <v>Order blood and blood productsBritish ColumbiaRegistered psychiatric nurse</v>
      </c>
      <c r="B476" s="3" t="s">
        <v>65</v>
      </c>
      <c r="C476" s="3" t="s">
        <v>20</v>
      </c>
      <c r="D476" s="17" t="s">
        <v>107</v>
      </c>
      <c r="E476" s="147" t="s">
        <v>33</v>
      </c>
      <c r="F476" s="64" t="str">
        <f t="shared" si="15"/>
        <v>Out of scope</v>
      </c>
      <c r="G476" s="74" t="s">
        <v>79</v>
      </c>
    </row>
    <row r="477" spans="1:7" ht="14.25" x14ac:dyDescent="0.2">
      <c r="A477" s="3" t="str">
        <f t="shared" si="14"/>
        <v>Order any form of radiationBritish ColumbiaRegistered psychiatric nurse</v>
      </c>
      <c r="B477" s="3" t="s">
        <v>65</v>
      </c>
      <c r="C477" s="3" t="s">
        <v>20</v>
      </c>
      <c r="D477" s="17" t="s">
        <v>107</v>
      </c>
      <c r="E477" s="147" t="s">
        <v>34</v>
      </c>
      <c r="F477" s="64" t="str">
        <f t="shared" si="15"/>
        <v>Out of scope</v>
      </c>
      <c r="G477" s="74" t="s">
        <v>79</v>
      </c>
    </row>
    <row r="478" spans="1:7" ht="14.25" x14ac:dyDescent="0.2">
      <c r="A478" s="3" t="str">
        <f t="shared" si="14"/>
        <v>Apply any form of radiationBritish ColumbiaRegistered psychiatric nurse</v>
      </c>
      <c r="B478" s="3" t="s">
        <v>65</v>
      </c>
      <c r="C478" s="3" t="s">
        <v>20</v>
      </c>
      <c r="D478" s="17" t="s">
        <v>107</v>
      </c>
      <c r="E478" s="147" t="s">
        <v>35</v>
      </c>
      <c r="F478" s="64" t="str">
        <f t="shared" si="15"/>
        <v>Out of scope</v>
      </c>
      <c r="G478" s="74" t="s">
        <v>79</v>
      </c>
    </row>
    <row r="479" spans="1:7" ht="28.5" x14ac:dyDescent="0.2">
      <c r="A479" s="3" t="str">
        <f t="shared" si="14"/>
        <v>Order cosmetic treatments like BotoxBritish ColumbiaRegistered psychiatric nurse</v>
      </c>
      <c r="B479" s="3" t="s">
        <v>65</v>
      </c>
      <c r="C479" s="3" t="s">
        <v>20</v>
      </c>
      <c r="D479" s="17" t="s">
        <v>107</v>
      </c>
      <c r="E479" s="147" t="s">
        <v>36</v>
      </c>
      <c r="F479" s="64" t="str">
        <f t="shared" si="15"/>
        <v>Out of scope</v>
      </c>
      <c r="G479" s="74" t="s">
        <v>79</v>
      </c>
    </row>
    <row r="480" spans="1:7" ht="28.5" x14ac:dyDescent="0.2">
      <c r="A480" s="3" t="str">
        <f t="shared" si="14"/>
        <v>Apply cosmetic treatments like BotoxBritish ColumbiaRegistered psychiatric nurse</v>
      </c>
      <c r="B480" s="3" t="s">
        <v>65</v>
      </c>
      <c r="C480" s="3" t="s">
        <v>20</v>
      </c>
      <c r="D480" s="17" t="s">
        <v>107</v>
      </c>
      <c r="E480" s="147" t="s">
        <v>37</v>
      </c>
      <c r="F480" s="64" t="str">
        <f t="shared" si="15"/>
        <v>Full</v>
      </c>
      <c r="G480" s="74" t="s">
        <v>72</v>
      </c>
    </row>
    <row r="481" spans="1:7" ht="14.25" x14ac:dyDescent="0.2">
      <c r="A481" s="3" t="str">
        <f t="shared" si="14"/>
        <v>Set fracturesBritish ColumbiaRegistered psychiatric nurse</v>
      </c>
      <c r="B481" s="3" t="s">
        <v>65</v>
      </c>
      <c r="C481" s="3" t="s">
        <v>20</v>
      </c>
      <c r="D481" s="17" t="s">
        <v>107</v>
      </c>
      <c r="E481" s="147" t="s">
        <v>38</v>
      </c>
      <c r="F481" s="64" t="str">
        <f t="shared" si="15"/>
        <v>Out of scope</v>
      </c>
      <c r="G481" s="74" t="s">
        <v>79</v>
      </c>
    </row>
    <row r="482" spans="1:7" ht="14.25" x14ac:dyDescent="0.2">
      <c r="A482" s="3" t="str">
        <f t="shared" si="14"/>
        <v>Reduce dislocationBritish ColumbiaRegistered psychiatric nurse</v>
      </c>
      <c r="B482" s="3" t="s">
        <v>65</v>
      </c>
      <c r="C482" s="3" t="s">
        <v>20</v>
      </c>
      <c r="D482" s="17" t="s">
        <v>107</v>
      </c>
      <c r="E482" s="147" t="s">
        <v>39</v>
      </c>
      <c r="F482" s="64" t="str">
        <f t="shared" si="15"/>
        <v>Out of scope</v>
      </c>
      <c r="G482" s="74" t="s">
        <v>79</v>
      </c>
    </row>
    <row r="483" spans="1:7" ht="14.25" x14ac:dyDescent="0.2">
      <c r="A483" s="3" t="str">
        <f t="shared" si="14"/>
        <v>Apply castBritish ColumbiaRegistered psychiatric nurse</v>
      </c>
      <c r="B483" s="3" t="s">
        <v>65</v>
      </c>
      <c r="C483" s="3" t="s">
        <v>20</v>
      </c>
      <c r="D483" s="17" t="s">
        <v>107</v>
      </c>
      <c r="E483" s="147" t="s">
        <v>40</v>
      </c>
      <c r="F483" s="64" t="str">
        <f t="shared" si="15"/>
        <v>Out of scope</v>
      </c>
      <c r="G483" s="74" t="s">
        <v>79</v>
      </c>
    </row>
    <row r="484" spans="1:7" ht="14.25" x14ac:dyDescent="0.2">
      <c r="A484" s="3" t="str">
        <f t="shared" si="14"/>
        <v>Apply restraintsBritish ColumbiaRegistered psychiatric nurse</v>
      </c>
      <c r="B484" s="3" t="s">
        <v>65</v>
      </c>
      <c r="C484" s="3" t="s">
        <v>20</v>
      </c>
      <c r="D484" s="17" t="s">
        <v>107</v>
      </c>
      <c r="E484" s="147" t="s">
        <v>41</v>
      </c>
      <c r="F484" s="64" t="str">
        <f t="shared" si="15"/>
        <v>Restricted</v>
      </c>
      <c r="G484" s="74" t="s">
        <v>73</v>
      </c>
    </row>
    <row r="485" spans="1:7" ht="14.25" x14ac:dyDescent="0.2">
      <c r="A485" s="3" t="str">
        <f t="shared" si="14"/>
        <v>Manage restraintsBritish ColumbiaRegistered psychiatric nurse</v>
      </c>
      <c r="B485" s="3" t="s">
        <v>65</v>
      </c>
      <c r="C485" s="3" t="s">
        <v>20</v>
      </c>
      <c r="D485" s="17" t="s">
        <v>107</v>
      </c>
      <c r="E485" s="147" t="s">
        <v>42</v>
      </c>
      <c r="F485" s="64" t="str">
        <f t="shared" si="15"/>
        <v>Full</v>
      </c>
      <c r="G485" s="74" t="s">
        <v>72</v>
      </c>
    </row>
    <row r="486" spans="1:7" ht="28.5" x14ac:dyDescent="0.2">
      <c r="A486" s="3" t="str">
        <f t="shared" si="14"/>
        <v>Conduct sexually transmitted infection (STI) assessmentBritish ColumbiaRegistered psychiatric nurse</v>
      </c>
      <c r="B486" s="3" t="s">
        <v>65</v>
      </c>
      <c r="C486" s="3" t="s">
        <v>20</v>
      </c>
      <c r="D486" s="17" t="s">
        <v>107</v>
      </c>
      <c r="E486" s="148" t="s">
        <v>175</v>
      </c>
      <c r="F486" s="64" t="str">
        <f t="shared" si="15"/>
        <v>Restricted</v>
      </c>
      <c r="G486" s="74" t="s">
        <v>73</v>
      </c>
    </row>
    <row r="487" spans="1:7" ht="28.5" x14ac:dyDescent="0.2">
      <c r="A487" s="3" t="str">
        <f t="shared" si="14"/>
        <v>Conduct contraceptive management assessmentBritish ColumbiaRegistered psychiatric nurse</v>
      </c>
      <c r="B487" s="3" t="s">
        <v>65</v>
      </c>
      <c r="C487" s="3" t="s">
        <v>20</v>
      </c>
      <c r="D487" s="17" t="s">
        <v>107</v>
      </c>
      <c r="E487" s="148" t="s">
        <v>43</v>
      </c>
      <c r="F487" s="64" t="str">
        <f t="shared" si="15"/>
        <v>Full</v>
      </c>
      <c r="G487" s="74" t="s">
        <v>72</v>
      </c>
    </row>
    <row r="488" spans="1:7" ht="14.25" x14ac:dyDescent="0.2">
      <c r="A488" s="3" t="str">
        <f t="shared" si="14"/>
        <v>Insert intrauterine devicesBritish ColumbiaRegistered psychiatric nurse</v>
      </c>
      <c r="B488" s="3" t="s">
        <v>65</v>
      </c>
      <c r="C488" s="3" t="s">
        <v>20</v>
      </c>
      <c r="D488" s="17" t="s">
        <v>107</v>
      </c>
      <c r="E488" s="149" t="s">
        <v>44</v>
      </c>
      <c r="F488" s="64" t="str">
        <f t="shared" si="15"/>
        <v>Full</v>
      </c>
      <c r="G488" s="76" t="s">
        <v>72</v>
      </c>
    </row>
    <row r="489" spans="1:7" ht="14.25" x14ac:dyDescent="0.2">
      <c r="A489" s="3" t="str">
        <f t="shared" si="14"/>
        <v>Conduct pelvic examBritish ColumbiaRegistered psychiatric nurse</v>
      </c>
      <c r="B489" s="3" t="s">
        <v>65</v>
      </c>
      <c r="C489" s="3" t="s">
        <v>20</v>
      </c>
      <c r="D489" s="17" t="s">
        <v>107</v>
      </c>
      <c r="E489" s="148" t="s">
        <v>111</v>
      </c>
      <c r="F489" s="64" t="str">
        <f t="shared" si="15"/>
        <v>Restricted</v>
      </c>
      <c r="G489" s="74" t="s">
        <v>73</v>
      </c>
    </row>
    <row r="490" spans="1:7" ht="14.25" x14ac:dyDescent="0.2">
      <c r="A490" s="3" t="str">
        <f t="shared" si="14"/>
        <v>Conduct cervical screening British ColumbiaRegistered psychiatric nurse</v>
      </c>
      <c r="B490" s="3" t="s">
        <v>65</v>
      </c>
      <c r="C490" s="3" t="s">
        <v>20</v>
      </c>
      <c r="D490" s="17" t="s">
        <v>107</v>
      </c>
      <c r="E490" s="148" t="s">
        <v>45</v>
      </c>
      <c r="F490" s="64" t="str">
        <f t="shared" si="15"/>
        <v>Restricted</v>
      </c>
      <c r="G490" s="74" t="s">
        <v>73</v>
      </c>
    </row>
    <row r="491" spans="1:7" ht="28.5" x14ac:dyDescent="0.2">
      <c r="A491" s="3" t="str">
        <f t="shared" si="14"/>
        <v>Conduct mental health screeningBritish ColumbiaRegistered psychiatric nurse</v>
      </c>
      <c r="B491" s="3" t="s">
        <v>65</v>
      </c>
      <c r="C491" s="3" t="s">
        <v>20</v>
      </c>
      <c r="D491" s="17" t="s">
        <v>107</v>
      </c>
      <c r="E491" s="148" t="s">
        <v>110</v>
      </c>
      <c r="F491" s="64" t="str">
        <f t="shared" si="15"/>
        <v>Full</v>
      </c>
      <c r="G491" s="74" t="s">
        <v>72</v>
      </c>
    </row>
    <row r="492" spans="1:7" ht="28.5" x14ac:dyDescent="0.2">
      <c r="A492" s="3" t="str">
        <f t="shared" si="14"/>
        <v>Conduct substance use screeningBritish ColumbiaRegistered psychiatric nurse</v>
      </c>
      <c r="B492" s="3" t="s">
        <v>65</v>
      </c>
      <c r="C492" s="3" t="s">
        <v>20</v>
      </c>
      <c r="D492" s="17" t="s">
        <v>107</v>
      </c>
      <c r="E492" s="148" t="s">
        <v>46</v>
      </c>
      <c r="F492" s="64" t="str">
        <f t="shared" si="15"/>
        <v>Full</v>
      </c>
      <c r="G492" s="74" t="s">
        <v>72</v>
      </c>
    </row>
    <row r="493" spans="1:7" ht="14.25" x14ac:dyDescent="0.2">
      <c r="A493" s="3" t="str">
        <f t="shared" si="14"/>
        <v>Perform allergy testingBritish ColumbiaRegistered psychiatric nurse</v>
      </c>
      <c r="B493" s="3" t="s">
        <v>65</v>
      </c>
      <c r="C493" s="3" t="s">
        <v>20</v>
      </c>
      <c r="D493" s="17" t="s">
        <v>107</v>
      </c>
      <c r="E493" s="148" t="s">
        <v>47</v>
      </c>
      <c r="F493" s="64" t="str">
        <f t="shared" si="15"/>
        <v>Out of scope</v>
      </c>
      <c r="G493" s="74" t="s">
        <v>79</v>
      </c>
    </row>
    <row r="494" spans="1:7" ht="14.25" x14ac:dyDescent="0.2">
      <c r="A494" s="3" t="str">
        <f t="shared" si="14"/>
        <v>Provide rehabilitative careBritish ColumbiaRegistered psychiatric nurse</v>
      </c>
      <c r="B494" s="3" t="s">
        <v>65</v>
      </c>
      <c r="C494" s="3" t="s">
        <v>20</v>
      </c>
      <c r="D494" s="17" t="s">
        <v>107</v>
      </c>
      <c r="E494" s="148" t="s">
        <v>48</v>
      </c>
      <c r="F494" s="64" t="str">
        <f t="shared" si="15"/>
        <v>Full</v>
      </c>
      <c r="G494" s="75" t="s">
        <v>72</v>
      </c>
    </row>
    <row r="495" spans="1:7" ht="28.5" x14ac:dyDescent="0.2">
      <c r="A495" s="3" t="str">
        <f t="shared" si="14"/>
        <v>Provide psychotherapy for mental healthBritish ColumbiaRegistered psychiatric nurse</v>
      </c>
      <c r="B495" s="3" t="s">
        <v>65</v>
      </c>
      <c r="C495" s="3" t="s">
        <v>20</v>
      </c>
      <c r="D495" s="17" t="s">
        <v>107</v>
      </c>
      <c r="E495" s="147" t="s">
        <v>49</v>
      </c>
      <c r="F495" s="64" t="str">
        <f t="shared" si="15"/>
        <v>Full</v>
      </c>
      <c r="G495" s="74" t="s">
        <v>72</v>
      </c>
    </row>
    <row r="496" spans="1:7" ht="28.5" x14ac:dyDescent="0.2">
      <c r="A496" s="3" t="str">
        <f t="shared" si="14"/>
        <v>Support medical assistance in dying with supervisionBritish ColumbiaRegistered psychiatric nurse</v>
      </c>
      <c r="B496" s="3" t="s">
        <v>65</v>
      </c>
      <c r="C496" s="3" t="s">
        <v>20</v>
      </c>
      <c r="D496" s="17" t="s">
        <v>107</v>
      </c>
      <c r="E496" s="147" t="s">
        <v>50</v>
      </c>
      <c r="F496" s="64" t="str">
        <f t="shared" si="15"/>
        <v>Restricted</v>
      </c>
      <c r="G496" s="74" t="s">
        <v>73</v>
      </c>
    </row>
    <row r="497" spans="1:7" ht="14.25" x14ac:dyDescent="0.2">
      <c r="A497" s="3" t="str">
        <f t="shared" si="14"/>
        <v>Prescribe pharmacotherapy British ColumbiaRegistered psychiatric nurse</v>
      </c>
      <c r="B497" s="3" t="s">
        <v>66</v>
      </c>
      <c r="C497" s="3" t="s">
        <v>20</v>
      </c>
      <c r="D497" s="17" t="s">
        <v>107</v>
      </c>
      <c r="E497" s="146" t="s">
        <v>51</v>
      </c>
      <c r="F497" s="64" t="str">
        <f t="shared" si="15"/>
        <v>Restricted</v>
      </c>
      <c r="G497" s="74" t="s">
        <v>73</v>
      </c>
    </row>
    <row r="498" spans="1:7" ht="28.5" x14ac:dyDescent="0.2">
      <c r="A498" s="3" t="str">
        <f t="shared" si="14"/>
        <v>Prepare prescribed medicationsBritish ColumbiaRegistered psychiatric nurse</v>
      </c>
      <c r="B498" s="3" t="s">
        <v>66</v>
      </c>
      <c r="C498" s="3" t="s">
        <v>20</v>
      </c>
      <c r="D498" s="17" t="s">
        <v>107</v>
      </c>
      <c r="E498" s="140" t="s">
        <v>112</v>
      </c>
      <c r="F498" s="64" t="str">
        <f t="shared" si="15"/>
        <v>Restricted</v>
      </c>
      <c r="G498" s="74" t="s">
        <v>73</v>
      </c>
    </row>
    <row r="499" spans="1:7" ht="28.5" x14ac:dyDescent="0.2">
      <c r="A499" s="3" t="str">
        <f t="shared" si="14"/>
        <v>Administer prescribed medicationsBritish ColumbiaRegistered psychiatric nurse</v>
      </c>
      <c r="B499" s="3" t="s">
        <v>66</v>
      </c>
      <c r="C499" s="3" t="s">
        <v>20</v>
      </c>
      <c r="D499" s="17" t="s">
        <v>107</v>
      </c>
      <c r="E499" s="140" t="s">
        <v>52</v>
      </c>
      <c r="F499" s="64" t="str">
        <f>TRIM(G499)</f>
        <v>Restricted</v>
      </c>
      <c r="G499" s="75" t="s">
        <v>73</v>
      </c>
    </row>
    <row r="500" spans="1:7" ht="28.5" x14ac:dyDescent="0.2">
      <c r="A500" s="3" t="str">
        <f t="shared" si="14"/>
        <v>Prescribe controlled substancesBritish ColumbiaRegistered psychiatric nurse</v>
      </c>
      <c r="B500" s="3" t="s">
        <v>66</v>
      </c>
      <c r="C500" s="3" t="s">
        <v>20</v>
      </c>
      <c r="D500" s="17" t="s">
        <v>107</v>
      </c>
      <c r="E500" s="146" t="s">
        <v>53</v>
      </c>
      <c r="F500" s="64" t="str">
        <f t="shared" si="15"/>
        <v>Restricted</v>
      </c>
      <c r="G500" s="74" t="s">
        <v>73</v>
      </c>
    </row>
    <row r="501" spans="1:7" ht="28.5" x14ac:dyDescent="0.2">
      <c r="A501" s="3" t="str">
        <f t="shared" si="14"/>
        <v>Administer controlled substances British ColumbiaRegistered psychiatric nurse</v>
      </c>
      <c r="B501" s="3" t="s">
        <v>66</v>
      </c>
      <c r="C501" s="3" t="s">
        <v>20</v>
      </c>
      <c r="D501" s="17" t="s">
        <v>107</v>
      </c>
      <c r="E501" s="140" t="s">
        <v>181</v>
      </c>
      <c r="F501" s="64" t="str">
        <f t="shared" si="15"/>
        <v>Full</v>
      </c>
      <c r="G501" s="75" t="s">
        <v>72</v>
      </c>
    </row>
    <row r="502" spans="1:7" ht="14.25" x14ac:dyDescent="0.2">
      <c r="A502" s="3" t="str">
        <f t="shared" si="14"/>
        <v>Prescribe vaccinesBritish ColumbiaRegistered psychiatric nurse</v>
      </c>
      <c r="B502" s="3" t="s">
        <v>66</v>
      </c>
      <c r="C502" s="3" t="s">
        <v>20</v>
      </c>
      <c r="D502" s="17" t="s">
        <v>107</v>
      </c>
      <c r="E502" s="146" t="s">
        <v>54</v>
      </c>
      <c r="F502" s="64" t="str">
        <f t="shared" si="15"/>
        <v>Restricted</v>
      </c>
      <c r="G502" s="75" t="s">
        <v>73</v>
      </c>
    </row>
    <row r="503" spans="1:7" ht="14.25" x14ac:dyDescent="0.2">
      <c r="A503" s="3" t="str">
        <f t="shared" si="14"/>
        <v>Administer vaccinesBritish ColumbiaRegistered psychiatric nurse</v>
      </c>
      <c r="B503" s="3" t="s">
        <v>66</v>
      </c>
      <c r="C503" s="3" t="s">
        <v>20</v>
      </c>
      <c r="D503" s="17" t="s">
        <v>107</v>
      </c>
      <c r="E503" s="140" t="s">
        <v>182</v>
      </c>
      <c r="F503" s="64" t="str">
        <f t="shared" si="15"/>
        <v>Restricted</v>
      </c>
      <c r="G503" s="75" t="s">
        <v>73</v>
      </c>
    </row>
    <row r="504" spans="1:7" ht="28.5" x14ac:dyDescent="0.2">
      <c r="A504" s="3" t="str">
        <f t="shared" si="14"/>
        <v>Independently manage labour and delivery British ColumbiaRegistered psychiatric nurse</v>
      </c>
      <c r="B504" s="3" t="s">
        <v>67</v>
      </c>
      <c r="C504" s="3" t="s">
        <v>20</v>
      </c>
      <c r="D504" s="17" t="s">
        <v>107</v>
      </c>
      <c r="E504" s="147" t="s">
        <v>170</v>
      </c>
      <c r="F504" s="64" t="str">
        <f t="shared" si="15"/>
        <v>Out of scope</v>
      </c>
      <c r="G504" s="74" t="s">
        <v>79</v>
      </c>
    </row>
    <row r="505" spans="1:7" ht="14.25" x14ac:dyDescent="0.2">
      <c r="A505" s="3" t="str">
        <f t="shared" si="14"/>
        <v>Pronounce deathBritish ColumbiaRegistered psychiatric nurse</v>
      </c>
      <c r="B505" s="3" t="s">
        <v>67</v>
      </c>
      <c r="C505" s="3" t="s">
        <v>20</v>
      </c>
      <c r="D505" s="17" t="s">
        <v>107</v>
      </c>
      <c r="E505" s="147" t="s">
        <v>55</v>
      </c>
      <c r="F505" s="64" t="str">
        <f t="shared" si="15"/>
        <v>Restricted</v>
      </c>
      <c r="G505" s="75" t="s">
        <v>73</v>
      </c>
    </row>
    <row r="506" spans="1:7" ht="28.5" x14ac:dyDescent="0.2">
      <c r="A506" s="3" t="str">
        <f t="shared" si="14"/>
        <v>Admit to and discharge from hospitalBritish ColumbiaRegistered psychiatric nurse</v>
      </c>
      <c r="B506" s="3" t="s">
        <v>67</v>
      </c>
      <c r="C506" s="3" t="s">
        <v>20</v>
      </c>
      <c r="D506" s="17" t="s">
        <v>107</v>
      </c>
      <c r="E506" s="147" t="s">
        <v>56</v>
      </c>
      <c r="F506" s="64" t="str">
        <f t="shared" si="15"/>
        <v>Out of scope</v>
      </c>
      <c r="G506" s="75" t="s">
        <v>79</v>
      </c>
    </row>
    <row r="507" spans="1:7" ht="28.5" x14ac:dyDescent="0.2">
      <c r="A507" s="3" t="str">
        <f t="shared" si="14"/>
        <v>Certify death (i.e., complete death certificate)British ColumbiaRegistered psychiatric nurse</v>
      </c>
      <c r="B507" s="3" t="s">
        <v>67</v>
      </c>
      <c r="C507" s="3" t="s">
        <v>20</v>
      </c>
      <c r="D507" s="17" t="s">
        <v>107</v>
      </c>
      <c r="E507" s="147" t="s">
        <v>57</v>
      </c>
      <c r="F507" s="64" t="str">
        <f t="shared" si="15"/>
        <v>Out of scope</v>
      </c>
      <c r="G507" s="75" t="s">
        <v>79</v>
      </c>
    </row>
    <row r="508" spans="1:7" ht="28.5" x14ac:dyDescent="0.2">
      <c r="A508" s="3" t="str">
        <f t="shared" si="14"/>
        <v>Conduct driver's medical examinationBritish ColumbiaRegistered psychiatric nurse</v>
      </c>
      <c r="B508" s="3" t="s">
        <v>67</v>
      </c>
      <c r="C508" s="3" t="s">
        <v>20</v>
      </c>
      <c r="D508" s="17" t="s">
        <v>107</v>
      </c>
      <c r="E508" s="147" t="s">
        <v>58</v>
      </c>
      <c r="F508" s="64" t="str">
        <f t="shared" si="15"/>
        <v>—</v>
      </c>
      <c r="G508" s="75" t="s">
        <v>168</v>
      </c>
    </row>
    <row r="509" spans="1:7" ht="28.5" x14ac:dyDescent="0.2">
      <c r="A509" s="3" t="str">
        <f t="shared" si="14"/>
        <v>Complete federal disability formsBritish ColumbiaRegistered psychiatric nurse</v>
      </c>
      <c r="B509" s="3" t="s">
        <v>67</v>
      </c>
      <c r="C509" s="3" t="s">
        <v>20</v>
      </c>
      <c r="D509" s="17" t="s">
        <v>107</v>
      </c>
      <c r="E509" s="147" t="s">
        <v>59</v>
      </c>
      <c r="F509" s="64" t="str">
        <f t="shared" si="15"/>
        <v>—</v>
      </c>
      <c r="G509" s="75" t="s">
        <v>168</v>
      </c>
    </row>
    <row r="510" spans="1:7" ht="28.5" x14ac:dyDescent="0.2">
      <c r="A510" s="3" t="str">
        <f t="shared" si="14"/>
        <v>Complete provincial/territorial medical formsBritish ColumbiaRegistered psychiatric nurse</v>
      </c>
      <c r="B510" s="3" t="s">
        <v>67</v>
      </c>
      <c r="C510" s="3" t="s">
        <v>20</v>
      </c>
      <c r="D510" s="17" t="s">
        <v>107</v>
      </c>
      <c r="E510" s="147" t="s">
        <v>60</v>
      </c>
      <c r="F510" s="64" t="str">
        <f t="shared" si="15"/>
        <v>—</v>
      </c>
      <c r="G510" s="75" t="s">
        <v>168</v>
      </c>
    </row>
    <row r="511" spans="1:7" ht="28.5" x14ac:dyDescent="0.2">
      <c r="A511" s="3" t="str">
        <f t="shared" si="14"/>
        <v>Sign disabled person placard formsBritish ColumbiaRegistered psychiatric nurse</v>
      </c>
      <c r="B511" s="3" t="s">
        <v>67</v>
      </c>
      <c r="C511" s="3" t="s">
        <v>20</v>
      </c>
      <c r="D511" s="17" t="s">
        <v>107</v>
      </c>
      <c r="E511" s="147" t="s">
        <v>61</v>
      </c>
      <c r="F511" s="64" t="str">
        <f t="shared" si="15"/>
        <v>—</v>
      </c>
      <c r="G511" s="75" t="s">
        <v>168</v>
      </c>
    </row>
    <row r="512" spans="1:7" ht="28.5" x14ac:dyDescent="0.2">
      <c r="A512" s="3" t="str">
        <f t="shared" si="14"/>
        <v>Admit to long-term care facilities British ColumbiaRegistered psychiatric nurse</v>
      </c>
      <c r="B512" s="3" t="s">
        <v>67</v>
      </c>
      <c r="C512" s="3" t="s">
        <v>20</v>
      </c>
      <c r="D512" s="17" t="s">
        <v>107</v>
      </c>
      <c r="E512" s="147" t="s">
        <v>62</v>
      </c>
      <c r="F512" s="64" t="str">
        <f t="shared" si="15"/>
        <v>Out of scope</v>
      </c>
      <c r="G512" s="75" t="s">
        <v>79</v>
      </c>
    </row>
    <row r="513" spans="1:7" ht="42.75" x14ac:dyDescent="0.2">
      <c r="A513" s="3" t="str">
        <f t="shared" si="14"/>
        <v>Complete Form 1 for involuntary admission to hospital British ColumbiaRegistered psychiatric nurse</v>
      </c>
      <c r="B513" s="3" t="s">
        <v>67</v>
      </c>
      <c r="C513" s="3" t="s">
        <v>20</v>
      </c>
      <c r="D513" s="17" t="s">
        <v>107</v>
      </c>
      <c r="E513" s="147" t="s">
        <v>63</v>
      </c>
      <c r="F513" s="64" t="str">
        <f t="shared" si="15"/>
        <v>Out of scope</v>
      </c>
      <c r="G513" s="75" t="s">
        <v>79</v>
      </c>
    </row>
    <row r="514" spans="1:7" ht="28.5" x14ac:dyDescent="0.2">
      <c r="A514" s="3" t="str">
        <f t="shared" si="14"/>
        <v>Hold disease management clinics (foot care, diabetes) British ColumbiaRegistered psychiatric nurse</v>
      </c>
      <c r="B514" s="3" t="s">
        <v>67</v>
      </c>
      <c r="C514" s="3" t="s">
        <v>20</v>
      </c>
      <c r="D514" s="17" t="s">
        <v>107</v>
      </c>
      <c r="E514" s="148" t="s">
        <v>183</v>
      </c>
      <c r="F514" s="64" t="str">
        <f t="shared" si="15"/>
        <v>Full</v>
      </c>
      <c r="G514" s="74" t="s">
        <v>72</v>
      </c>
    </row>
    <row r="515" spans="1:7" ht="14.25" hidden="1" x14ac:dyDescent="0.2">
      <c r="A515" s="3"/>
      <c r="B515" s="3"/>
      <c r="C515" s="5"/>
      <c r="D515" s="5"/>
      <c r="E515" s="145"/>
      <c r="F515" s="64"/>
      <c r="G515" s="64"/>
    </row>
    <row r="516" spans="1:7" ht="14.25" hidden="1" x14ac:dyDescent="0.2">
      <c r="A516" s="3"/>
      <c r="B516" s="3"/>
      <c r="C516" s="5"/>
      <c r="D516" s="5"/>
      <c r="E516" s="140"/>
      <c r="F516" s="64"/>
      <c r="G516" s="64"/>
    </row>
    <row r="517" spans="1:7" ht="14.25" hidden="1" x14ac:dyDescent="0.2">
      <c r="A517" s="3"/>
      <c r="B517" s="3"/>
      <c r="C517" s="5"/>
      <c r="D517" s="5"/>
      <c r="E517" s="140"/>
      <c r="F517" s="64"/>
      <c r="G517" s="64"/>
    </row>
    <row r="518" spans="1:7" ht="14.25" hidden="1" x14ac:dyDescent="0.2">
      <c r="A518" s="3"/>
      <c r="B518" s="3"/>
      <c r="C518" s="5"/>
      <c r="D518" s="5"/>
      <c r="E518" s="140"/>
      <c r="F518" s="64"/>
      <c r="G518" s="64"/>
    </row>
    <row r="519" spans="1:7" ht="14.25" hidden="1" x14ac:dyDescent="0.2">
      <c r="A519" s="3"/>
      <c r="B519" s="3"/>
      <c r="C519" s="5"/>
      <c r="D519" s="5"/>
      <c r="E519" s="146"/>
      <c r="F519" s="64"/>
      <c r="G519" s="64"/>
    </row>
    <row r="520" spans="1:7" ht="14.25" hidden="1" x14ac:dyDescent="0.2">
      <c r="A520" s="3"/>
      <c r="B520" s="3"/>
      <c r="C520" s="5"/>
      <c r="D520" s="5"/>
      <c r="E520" s="146"/>
      <c r="F520" s="64"/>
      <c r="G520" s="64"/>
    </row>
    <row r="521" spans="1:7" ht="14.25" hidden="1" x14ac:dyDescent="0.2">
      <c r="A521" s="3"/>
      <c r="B521" s="3"/>
      <c r="C521" s="5"/>
      <c r="D521" s="5"/>
      <c r="E521" s="140"/>
      <c r="F521" s="64"/>
      <c r="G521" s="64"/>
    </row>
    <row r="522" spans="1:7" ht="14.25" hidden="1" x14ac:dyDescent="0.2">
      <c r="A522" s="3"/>
      <c r="B522" s="3"/>
      <c r="C522" s="5"/>
      <c r="D522" s="5"/>
      <c r="E522" s="140"/>
      <c r="F522" s="64"/>
      <c r="G522" s="64"/>
    </row>
    <row r="523" spans="1:7" ht="14.25" hidden="1" x14ac:dyDescent="0.2">
      <c r="A523" s="3"/>
      <c r="B523" s="3"/>
      <c r="C523" s="5"/>
      <c r="D523" s="5"/>
      <c r="E523" s="140"/>
      <c r="F523" s="64"/>
      <c r="G523" s="64"/>
    </row>
    <row r="524" spans="1:7" ht="14.25" hidden="1" x14ac:dyDescent="0.2">
      <c r="A524" s="3"/>
      <c r="B524" s="3"/>
      <c r="C524" s="5"/>
      <c r="D524" s="5"/>
      <c r="E524" s="140"/>
      <c r="F524" s="64"/>
      <c r="G524" s="64"/>
    </row>
    <row r="525" spans="1:7" ht="14.25" hidden="1" x14ac:dyDescent="0.2">
      <c r="A525" s="3"/>
      <c r="B525" s="3"/>
      <c r="C525" s="5"/>
      <c r="D525" s="5"/>
      <c r="E525" s="140"/>
      <c r="F525" s="64"/>
      <c r="G525" s="64"/>
    </row>
    <row r="526" spans="1:7" ht="14.25" hidden="1" x14ac:dyDescent="0.2">
      <c r="A526" s="3"/>
      <c r="B526" s="3"/>
      <c r="C526" s="5"/>
      <c r="D526" s="5"/>
      <c r="E526" s="146"/>
      <c r="F526" s="64"/>
      <c r="G526" s="64"/>
    </row>
    <row r="527" spans="1:7" ht="14.25" hidden="1" x14ac:dyDescent="0.2">
      <c r="A527" s="3"/>
      <c r="B527" s="3"/>
      <c r="C527" s="5"/>
      <c r="D527" s="5"/>
      <c r="E527" s="140"/>
      <c r="F527" s="64"/>
      <c r="G527" s="64"/>
    </row>
    <row r="528" spans="1:7" ht="14.25" hidden="1" x14ac:dyDescent="0.2">
      <c r="A528" s="3"/>
      <c r="B528" s="3"/>
      <c r="C528" s="5"/>
      <c r="D528" s="5"/>
      <c r="E528" s="140"/>
      <c r="F528" s="64"/>
      <c r="G528" s="64"/>
    </row>
    <row r="529" spans="1:7" ht="14.25" hidden="1" x14ac:dyDescent="0.2">
      <c r="A529" s="3"/>
      <c r="B529" s="3"/>
      <c r="C529" s="5"/>
      <c r="D529" s="5"/>
      <c r="E529" s="140"/>
      <c r="F529" s="64"/>
      <c r="G529" s="64"/>
    </row>
    <row r="530" spans="1:7" ht="14.25" hidden="1" x14ac:dyDescent="0.2">
      <c r="A530" s="3"/>
      <c r="B530" s="3"/>
      <c r="C530" s="5"/>
      <c r="D530" s="5"/>
      <c r="E530" s="140"/>
      <c r="F530" s="64"/>
      <c r="G530" s="64"/>
    </row>
    <row r="531" spans="1:7" ht="14.25" hidden="1" x14ac:dyDescent="0.2">
      <c r="A531" s="3"/>
      <c r="B531" s="3"/>
      <c r="C531" s="5"/>
      <c r="D531" s="5"/>
      <c r="E531" s="140"/>
      <c r="F531" s="64"/>
      <c r="G531" s="64"/>
    </row>
    <row r="532" spans="1:7" ht="14.25" hidden="1" x14ac:dyDescent="0.2">
      <c r="A532" s="3"/>
      <c r="B532" s="3"/>
      <c r="C532" s="5"/>
      <c r="D532" s="5"/>
      <c r="E532" s="147"/>
      <c r="F532" s="64"/>
      <c r="G532" s="64"/>
    </row>
    <row r="533" spans="1:7" ht="14.25" hidden="1" x14ac:dyDescent="0.2">
      <c r="A533" s="3"/>
      <c r="B533" s="3"/>
      <c r="C533" s="5"/>
      <c r="D533" s="5"/>
      <c r="E533" s="148"/>
      <c r="F533" s="64"/>
      <c r="G533" s="64"/>
    </row>
    <row r="534" spans="1:7" ht="14.25" hidden="1" x14ac:dyDescent="0.2">
      <c r="A534" s="3"/>
      <c r="B534" s="3"/>
      <c r="C534" s="5"/>
      <c r="D534" s="5"/>
      <c r="E534" s="148"/>
      <c r="F534" s="64"/>
      <c r="G534" s="64"/>
    </row>
    <row r="535" spans="1:7" ht="14.25" hidden="1" x14ac:dyDescent="0.2">
      <c r="A535" s="3"/>
      <c r="B535" s="3"/>
      <c r="C535" s="5"/>
      <c r="D535" s="5"/>
      <c r="E535" s="148"/>
      <c r="F535" s="64"/>
      <c r="G535" s="64"/>
    </row>
    <row r="536" spans="1:7" ht="14.25" hidden="1" x14ac:dyDescent="0.2">
      <c r="A536" s="3"/>
      <c r="B536" s="3"/>
      <c r="C536" s="5"/>
      <c r="D536" s="5"/>
      <c r="E536" s="147"/>
      <c r="F536" s="64"/>
      <c r="G536" s="64"/>
    </row>
    <row r="537" spans="1:7" ht="14.25" hidden="1" x14ac:dyDescent="0.2">
      <c r="A537" s="3"/>
      <c r="B537" s="3"/>
      <c r="C537" s="5"/>
      <c r="D537" s="5"/>
      <c r="E537" s="147"/>
      <c r="F537" s="64"/>
      <c r="G537" s="64"/>
    </row>
    <row r="538" spans="1:7" ht="14.25" hidden="1" x14ac:dyDescent="0.2">
      <c r="A538" s="3"/>
      <c r="B538" s="3"/>
      <c r="C538" s="5"/>
      <c r="D538" s="5"/>
      <c r="E538" s="148"/>
      <c r="F538" s="64"/>
      <c r="G538" s="65"/>
    </row>
    <row r="539" spans="1:7" ht="14.25" hidden="1" x14ac:dyDescent="0.2">
      <c r="A539" s="3"/>
      <c r="B539" s="3"/>
      <c r="C539" s="5"/>
      <c r="D539" s="5"/>
      <c r="E539" s="148"/>
      <c r="F539" s="64"/>
      <c r="G539" s="64"/>
    </row>
    <row r="540" spans="1:7" ht="14.25" hidden="1" x14ac:dyDescent="0.2">
      <c r="A540" s="3"/>
      <c r="B540" s="3"/>
      <c r="C540" s="5"/>
      <c r="D540" s="5"/>
      <c r="E540" s="147"/>
      <c r="F540" s="64"/>
      <c r="G540" s="66"/>
    </row>
    <row r="541" spans="1:7" ht="14.25" hidden="1" x14ac:dyDescent="0.2">
      <c r="A541" s="3"/>
      <c r="B541" s="3"/>
      <c r="C541" s="5"/>
      <c r="D541" s="5"/>
      <c r="E541" s="147"/>
      <c r="F541" s="64"/>
      <c r="G541" s="66"/>
    </row>
    <row r="542" spans="1:7" ht="14.25" hidden="1" x14ac:dyDescent="0.2">
      <c r="A542" s="3"/>
      <c r="B542" s="3"/>
      <c r="C542" s="5"/>
      <c r="D542" s="5"/>
      <c r="E542" s="147"/>
      <c r="F542" s="64"/>
      <c r="G542" s="66"/>
    </row>
    <row r="543" spans="1:7" ht="14.25" hidden="1" x14ac:dyDescent="0.2">
      <c r="A543" s="3"/>
      <c r="B543" s="3"/>
      <c r="C543" s="5"/>
      <c r="D543" s="5"/>
      <c r="E543" s="147"/>
      <c r="F543" s="64"/>
      <c r="G543" s="66"/>
    </row>
    <row r="544" spans="1:7" ht="14.25" hidden="1" x14ac:dyDescent="0.2">
      <c r="A544" s="3"/>
      <c r="B544" s="3"/>
      <c r="C544" s="5"/>
      <c r="D544" s="5"/>
      <c r="E544" s="147"/>
      <c r="F544" s="64"/>
      <c r="G544" s="66"/>
    </row>
    <row r="545" spans="1:7" ht="14.25" hidden="1" x14ac:dyDescent="0.2">
      <c r="A545" s="3"/>
      <c r="B545" s="3"/>
      <c r="C545" s="5"/>
      <c r="D545" s="5"/>
      <c r="E545" s="147"/>
      <c r="F545" s="64"/>
      <c r="G545" s="64"/>
    </row>
    <row r="546" spans="1:7" ht="14.25" hidden="1" x14ac:dyDescent="0.2">
      <c r="A546" s="3"/>
      <c r="B546" s="3"/>
      <c r="C546" s="5"/>
      <c r="D546" s="5"/>
      <c r="E546" s="147"/>
      <c r="F546" s="64"/>
      <c r="G546" s="64"/>
    </row>
    <row r="547" spans="1:7" ht="14.25" hidden="1" x14ac:dyDescent="0.2">
      <c r="A547" s="3"/>
      <c r="B547" s="3"/>
      <c r="C547" s="5"/>
      <c r="D547" s="5"/>
      <c r="E547" s="147"/>
      <c r="F547" s="64"/>
      <c r="G547" s="64"/>
    </row>
    <row r="548" spans="1:7" ht="14.25" hidden="1" x14ac:dyDescent="0.2">
      <c r="A548" s="3"/>
      <c r="B548" s="3"/>
      <c r="C548" s="5"/>
      <c r="D548" s="5"/>
      <c r="E548" s="147"/>
      <c r="F548" s="64"/>
      <c r="G548" s="64"/>
    </row>
    <row r="549" spans="1:7" ht="14.25" hidden="1" x14ac:dyDescent="0.2">
      <c r="A549" s="3"/>
      <c r="B549" s="3"/>
      <c r="C549" s="5"/>
      <c r="D549" s="5"/>
      <c r="E549" s="147"/>
      <c r="F549" s="64"/>
      <c r="G549" s="64"/>
    </row>
    <row r="550" spans="1:7" ht="14.25" hidden="1" x14ac:dyDescent="0.2">
      <c r="A550" s="3"/>
      <c r="B550" s="3"/>
      <c r="C550" s="5"/>
      <c r="D550" s="5"/>
      <c r="E550" s="148"/>
      <c r="F550" s="64"/>
      <c r="G550" s="64"/>
    </row>
    <row r="551" spans="1:7" ht="14.25" hidden="1" x14ac:dyDescent="0.2">
      <c r="A551" s="3"/>
      <c r="B551" s="3"/>
      <c r="C551" s="5"/>
      <c r="D551" s="5"/>
      <c r="E551" s="148"/>
      <c r="F551" s="64"/>
      <c r="G551" s="64"/>
    </row>
    <row r="552" spans="1:7" ht="14.25" hidden="1" x14ac:dyDescent="0.2">
      <c r="A552" s="3"/>
      <c r="B552" s="3"/>
      <c r="C552" s="5"/>
      <c r="D552" s="5"/>
      <c r="E552" s="149"/>
      <c r="F552" s="64"/>
      <c r="G552" s="66"/>
    </row>
    <row r="553" spans="1:7" ht="14.25" hidden="1" x14ac:dyDescent="0.2">
      <c r="A553" s="3"/>
      <c r="B553" s="3"/>
      <c r="C553" s="5"/>
      <c r="D553" s="5"/>
      <c r="E553" s="148"/>
      <c r="F553" s="64"/>
      <c r="G553" s="64"/>
    </row>
    <row r="554" spans="1:7" ht="14.25" hidden="1" x14ac:dyDescent="0.2">
      <c r="A554" s="3"/>
      <c r="B554" s="3"/>
      <c r="C554" s="5"/>
      <c r="D554" s="5"/>
      <c r="E554" s="148"/>
      <c r="F554" s="64"/>
      <c r="G554" s="64"/>
    </row>
    <row r="555" spans="1:7" ht="14.25" hidden="1" x14ac:dyDescent="0.2">
      <c r="A555" s="3"/>
      <c r="B555" s="3"/>
      <c r="C555" s="5"/>
      <c r="D555" s="5"/>
      <c r="E555" s="148"/>
      <c r="F555" s="64"/>
      <c r="G555" s="64"/>
    </row>
    <row r="556" spans="1:7" ht="14.25" hidden="1" x14ac:dyDescent="0.2">
      <c r="A556" s="3"/>
      <c r="B556" s="3"/>
      <c r="C556" s="5"/>
      <c r="D556" s="5"/>
      <c r="E556" s="148"/>
      <c r="F556" s="64"/>
      <c r="G556" s="64"/>
    </row>
    <row r="557" spans="1:7" ht="14.25" hidden="1" x14ac:dyDescent="0.2">
      <c r="A557" s="3"/>
      <c r="B557" s="3"/>
      <c r="C557" s="5"/>
      <c r="D557" s="5"/>
      <c r="E557" s="148"/>
      <c r="F557" s="64"/>
      <c r="G557" s="64"/>
    </row>
    <row r="558" spans="1:7" ht="14.25" hidden="1" x14ac:dyDescent="0.2">
      <c r="A558" s="3"/>
      <c r="B558" s="3"/>
      <c r="C558" s="5"/>
      <c r="D558" s="5"/>
      <c r="E558" s="148"/>
      <c r="F558" s="64"/>
      <c r="G558" s="64"/>
    </row>
    <row r="559" spans="1:7" ht="14.25" hidden="1" x14ac:dyDescent="0.2">
      <c r="A559" s="3"/>
      <c r="B559" s="3"/>
      <c r="C559" s="5"/>
      <c r="D559" s="5"/>
      <c r="E559" s="147"/>
      <c r="F559" s="64"/>
      <c r="G559" s="64"/>
    </row>
    <row r="560" spans="1:7" ht="14.25" hidden="1" x14ac:dyDescent="0.2">
      <c r="A560" s="3"/>
      <c r="B560" s="3"/>
      <c r="C560" s="5"/>
      <c r="D560" s="5"/>
      <c r="E560" s="147"/>
      <c r="F560" s="64"/>
      <c r="G560" s="64"/>
    </row>
    <row r="561" spans="1:7" ht="14.25" hidden="1" x14ac:dyDescent="0.2">
      <c r="A561" s="3"/>
      <c r="B561" s="3"/>
      <c r="C561" s="5"/>
      <c r="D561" s="5"/>
      <c r="E561" s="146"/>
      <c r="F561" s="64"/>
      <c r="G561" s="64"/>
    </row>
    <row r="562" spans="1:7" ht="14.25" hidden="1" x14ac:dyDescent="0.2">
      <c r="A562" s="3"/>
      <c r="B562" s="3"/>
      <c r="C562" s="5"/>
      <c r="D562" s="5"/>
      <c r="E562" s="140"/>
      <c r="F562" s="64"/>
      <c r="G562" s="64"/>
    </row>
    <row r="563" spans="1:7" ht="14.25" hidden="1" x14ac:dyDescent="0.2">
      <c r="A563" s="3"/>
      <c r="B563" s="3"/>
      <c r="C563" s="5"/>
      <c r="D563" s="5"/>
      <c r="E563" s="140"/>
      <c r="F563" s="64"/>
      <c r="G563" s="64"/>
    </row>
    <row r="564" spans="1:7" ht="14.25" hidden="1" x14ac:dyDescent="0.2">
      <c r="A564" s="3"/>
      <c r="B564" s="3"/>
      <c r="C564" s="5"/>
      <c r="D564" s="5"/>
      <c r="E564" s="146"/>
      <c r="F564" s="64"/>
      <c r="G564" s="64"/>
    </row>
    <row r="565" spans="1:7" ht="14.25" hidden="1" x14ac:dyDescent="0.2">
      <c r="A565" s="3"/>
      <c r="B565" s="3"/>
      <c r="C565" s="5"/>
      <c r="D565" s="5"/>
      <c r="E565" s="140"/>
      <c r="F565" s="64"/>
      <c r="G565" s="68"/>
    </row>
    <row r="566" spans="1:7" ht="14.25" hidden="1" x14ac:dyDescent="0.2">
      <c r="A566" s="3"/>
      <c r="B566" s="3"/>
      <c r="C566" s="5"/>
      <c r="D566" s="5"/>
      <c r="E566" s="146"/>
      <c r="F566" s="64"/>
      <c r="G566" s="64"/>
    </row>
    <row r="567" spans="1:7" ht="14.25" hidden="1" x14ac:dyDescent="0.2">
      <c r="A567" s="3"/>
      <c r="B567" s="3"/>
      <c r="C567" s="5"/>
      <c r="D567" s="5"/>
      <c r="E567" s="140"/>
      <c r="F567" s="64"/>
      <c r="G567" s="64"/>
    </row>
    <row r="568" spans="1:7" ht="14.25" hidden="1" x14ac:dyDescent="0.2">
      <c r="A568" s="3"/>
      <c r="B568" s="3"/>
      <c r="C568" s="5"/>
      <c r="D568" s="5"/>
      <c r="E568" s="147"/>
      <c r="F568" s="64"/>
      <c r="G568" s="64"/>
    </row>
    <row r="569" spans="1:7" ht="14.25" hidden="1" x14ac:dyDescent="0.2">
      <c r="A569" s="3"/>
      <c r="B569" s="3"/>
      <c r="C569" s="5"/>
      <c r="D569" s="5"/>
      <c r="E569" s="147"/>
      <c r="F569" s="64"/>
      <c r="G569" s="64"/>
    </row>
    <row r="570" spans="1:7" ht="14.25" hidden="1" x14ac:dyDescent="0.2">
      <c r="A570" s="3"/>
      <c r="B570" s="3"/>
      <c r="C570" s="5"/>
      <c r="D570" s="5"/>
      <c r="E570" s="147"/>
      <c r="F570" s="64"/>
      <c r="G570" s="64"/>
    </row>
    <row r="571" spans="1:7" ht="14.25" hidden="1" x14ac:dyDescent="0.2">
      <c r="A571" s="3"/>
      <c r="B571" s="3"/>
      <c r="C571" s="5"/>
      <c r="D571" s="5"/>
      <c r="E571" s="147"/>
      <c r="F571" s="64"/>
      <c r="G571" s="64"/>
    </row>
    <row r="572" spans="1:7" ht="14.25" hidden="1" x14ac:dyDescent="0.2">
      <c r="A572" s="3"/>
      <c r="B572" s="3"/>
      <c r="C572" s="5"/>
      <c r="D572" s="5"/>
      <c r="E572" s="147"/>
      <c r="F572" s="64"/>
      <c r="G572" s="64"/>
    </row>
    <row r="573" spans="1:7" ht="14.25" hidden="1" x14ac:dyDescent="0.2">
      <c r="A573" s="3"/>
      <c r="B573" s="3"/>
      <c r="C573" s="5"/>
      <c r="D573" s="5"/>
      <c r="E573" s="147"/>
      <c r="F573" s="64"/>
      <c r="G573" s="64"/>
    </row>
    <row r="574" spans="1:7" ht="14.25" hidden="1" x14ac:dyDescent="0.2">
      <c r="A574" s="3"/>
      <c r="B574" s="3"/>
      <c r="C574" s="5"/>
      <c r="D574" s="5"/>
      <c r="E574" s="147"/>
      <c r="F574" s="64"/>
      <c r="G574" s="64"/>
    </row>
    <row r="575" spans="1:7" ht="14.25" hidden="1" x14ac:dyDescent="0.2">
      <c r="A575" s="3"/>
      <c r="B575" s="3"/>
      <c r="C575" s="5"/>
      <c r="D575" s="5"/>
      <c r="E575" s="147"/>
      <c r="F575" s="64"/>
      <c r="G575" s="64"/>
    </row>
    <row r="576" spans="1:7" ht="14.25" hidden="1" x14ac:dyDescent="0.2">
      <c r="A576" s="3"/>
      <c r="B576" s="3"/>
      <c r="C576" s="5"/>
      <c r="D576" s="5"/>
      <c r="E576" s="147"/>
      <c r="F576" s="64"/>
      <c r="G576" s="64"/>
    </row>
    <row r="577" spans="1:7" ht="14.25" hidden="1" x14ac:dyDescent="0.2">
      <c r="A577" s="3"/>
      <c r="B577" s="3"/>
      <c r="C577" s="5"/>
      <c r="D577" s="5"/>
      <c r="E577" s="147"/>
      <c r="F577" s="64"/>
      <c r="G577" s="64"/>
    </row>
    <row r="578" spans="1:7" ht="14.25" hidden="1" x14ac:dyDescent="0.2">
      <c r="A578" s="3"/>
      <c r="B578" s="3"/>
      <c r="C578" s="5"/>
      <c r="D578" s="5"/>
      <c r="E578" s="148"/>
      <c r="F578" s="64"/>
      <c r="G578" s="64"/>
    </row>
    <row r="579" spans="1:7" ht="14.25" x14ac:dyDescent="0.2">
      <c r="A579" s="3" t="str">
        <f t="shared" ref="A579" si="16">CONCATENATE(E579,C579,D579)</f>
        <v>Conduct health assessmentManitobaRegistered nurse</v>
      </c>
      <c r="B579" s="3" t="s">
        <v>64</v>
      </c>
      <c r="C579" s="5" t="s">
        <v>17</v>
      </c>
      <c r="D579" s="5" t="s">
        <v>106</v>
      </c>
      <c r="E579" s="145" t="s">
        <v>118</v>
      </c>
      <c r="F579" s="64" t="str">
        <f t="shared" ref="F579" si="17">TRIM(G579)</f>
        <v>Full</v>
      </c>
      <c r="G579" s="65" t="s">
        <v>72</v>
      </c>
    </row>
    <row r="580" spans="1:7" ht="14.25" x14ac:dyDescent="0.2">
      <c r="A580" s="3" t="str">
        <f t="shared" ref="A580:A643" si="18">CONCATENATE(E580,C580,D580)</f>
        <v>Identify nursing diagnosisManitobaRegistered nurse</v>
      </c>
      <c r="B580" s="3" t="s">
        <v>64</v>
      </c>
      <c r="C580" s="5" t="s">
        <v>17</v>
      </c>
      <c r="D580" s="5" t="s">
        <v>106</v>
      </c>
      <c r="E580" s="140" t="s">
        <v>5</v>
      </c>
      <c r="F580" s="64" t="str">
        <f t="shared" ref="F580:F643" si="19">TRIM(G580)</f>
        <v>Full</v>
      </c>
      <c r="G580" s="65" t="s">
        <v>72</v>
      </c>
    </row>
    <row r="581" spans="1:7" ht="14.25" x14ac:dyDescent="0.2">
      <c r="A581" s="3" t="str">
        <f t="shared" si="18"/>
        <v>Develop nursing care planManitobaRegistered nurse</v>
      </c>
      <c r="B581" s="3" t="s">
        <v>64</v>
      </c>
      <c r="C581" s="5" t="s">
        <v>17</v>
      </c>
      <c r="D581" s="5" t="s">
        <v>106</v>
      </c>
      <c r="E581" s="140" t="s">
        <v>117</v>
      </c>
      <c r="F581" s="64" t="str">
        <f t="shared" si="19"/>
        <v>Full</v>
      </c>
      <c r="G581" s="65" t="s">
        <v>72</v>
      </c>
    </row>
    <row r="582" spans="1:7" ht="28.5" x14ac:dyDescent="0.2">
      <c r="A582" s="3" t="str">
        <f t="shared" si="18"/>
        <v>Implement nursing care interventionsManitobaRegistered nurse</v>
      </c>
      <c r="B582" s="3" t="s">
        <v>64</v>
      </c>
      <c r="C582" s="5" t="s">
        <v>17</v>
      </c>
      <c r="D582" s="5" t="s">
        <v>106</v>
      </c>
      <c r="E582" s="140" t="s">
        <v>10</v>
      </c>
      <c r="F582" s="64" t="str">
        <f t="shared" si="19"/>
        <v>Full</v>
      </c>
      <c r="G582" s="65" t="s">
        <v>72</v>
      </c>
    </row>
    <row r="583" spans="1:7" ht="28.5" x14ac:dyDescent="0.2">
      <c r="A583" s="3" t="str">
        <f t="shared" si="18"/>
        <v>Consult with other health professionalsManitobaRegistered nurse</v>
      </c>
      <c r="B583" s="3" t="s">
        <v>64</v>
      </c>
      <c r="C583" s="5" t="s">
        <v>17</v>
      </c>
      <c r="D583" s="5" t="s">
        <v>106</v>
      </c>
      <c r="E583" s="146" t="s">
        <v>116</v>
      </c>
      <c r="F583" s="64" t="str">
        <f t="shared" si="19"/>
        <v>Full</v>
      </c>
      <c r="G583" s="65" t="s">
        <v>72</v>
      </c>
    </row>
    <row r="584" spans="1:7" ht="28.5" x14ac:dyDescent="0.2">
      <c r="A584" s="3" t="str">
        <f t="shared" si="18"/>
        <v>Refer to other health professionalsManitobaRegistered nurse</v>
      </c>
      <c r="B584" s="3" t="s">
        <v>64</v>
      </c>
      <c r="C584" s="5" t="s">
        <v>17</v>
      </c>
      <c r="D584" s="5" t="s">
        <v>106</v>
      </c>
      <c r="E584" s="146" t="s">
        <v>14</v>
      </c>
      <c r="F584" s="64" t="str">
        <f t="shared" si="19"/>
        <v>Full</v>
      </c>
      <c r="G584" s="65" t="s">
        <v>72</v>
      </c>
    </row>
    <row r="585" spans="1:7" ht="14.25" x14ac:dyDescent="0.2">
      <c r="A585" s="3" t="str">
        <f t="shared" si="18"/>
        <v>Coordinate health services ManitobaRegistered nurse</v>
      </c>
      <c r="B585" s="3" t="s">
        <v>64</v>
      </c>
      <c r="C585" s="5" t="s">
        <v>17</v>
      </c>
      <c r="D585" s="5" t="s">
        <v>106</v>
      </c>
      <c r="E585" s="140" t="s">
        <v>16</v>
      </c>
      <c r="F585" s="64" t="str">
        <f t="shared" si="19"/>
        <v>Full</v>
      </c>
      <c r="G585" s="65" t="s">
        <v>72</v>
      </c>
    </row>
    <row r="586" spans="1:7" ht="14.25" x14ac:dyDescent="0.2">
      <c r="A586" s="3" t="str">
        <f t="shared" si="18"/>
        <v>Order X-raysManitobaRegistered nurse</v>
      </c>
      <c r="B586" s="3" t="s">
        <v>64</v>
      </c>
      <c r="C586" s="5" t="s">
        <v>17</v>
      </c>
      <c r="D586" s="5" t="s">
        <v>106</v>
      </c>
      <c r="E586" s="140" t="s">
        <v>172</v>
      </c>
      <c r="F586" s="64" t="str">
        <f t="shared" si="19"/>
        <v>Restricted</v>
      </c>
      <c r="G586" s="65" t="s">
        <v>73</v>
      </c>
    </row>
    <row r="587" spans="1:7" ht="14.25" x14ac:dyDescent="0.2">
      <c r="A587" s="3" t="str">
        <f t="shared" si="18"/>
        <v>Interpret X-raysManitobaRegistered nurse</v>
      </c>
      <c r="B587" s="3" t="s">
        <v>64</v>
      </c>
      <c r="C587" s="5" t="s">
        <v>17</v>
      </c>
      <c r="D587" s="5" t="s">
        <v>106</v>
      </c>
      <c r="E587" s="140" t="s">
        <v>173</v>
      </c>
      <c r="F587" s="64" t="str">
        <f t="shared" si="19"/>
        <v>Out of scope</v>
      </c>
      <c r="G587" s="65" t="s">
        <v>79</v>
      </c>
    </row>
    <row r="588" spans="1:7" ht="14.25" x14ac:dyDescent="0.2">
      <c r="A588" s="3" t="str">
        <f t="shared" si="18"/>
        <v>Order lab testsManitobaRegistered nurse</v>
      </c>
      <c r="B588" s="3" t="s">
        <v>64</v>
      </c>
      <c r="C588" s="5" t="s">
        <v>17</v>
      </c>
      <c r="D588" s="5" t="s">
        <v>106</v>
      </c>
      <c r="E588" s="140" t="s">
        <v>115</v>
      </c>
      <c r="F588" s="64" t="str">
        <f t="shared" si="19"/>
        <v>Restricted</v>
      </c>
      <c r="G588" s="65" t="s">
        <v>73</v>
      </c>
    </row>
    <row r="589" spans="1:7" ht="14.25" x14ac:dyDescent="0.2">
      <c r="A589" s="3" t="str">
        <f t="shared" si="18"/>
        <v>Interpret lab test resultsManitobaRegistered nurse</v>
      </c>
      <c r="B589" s="3" t="s">
        <v>64</v>
      </c>
      <c r="C589" s="5" t="s">
        <v>17</v>
      </c>
      <c r="D589" s="5" t="s">
        <v>106</v>
      </c>
      <c r="E589" s="140" t="s">
        <v>21</v>
      </c>
      <c r="F589" s="64" t="str">
        <f t="shared" si="19"/>
        <v>Restricted</v>
      </c>
      <c r="G589" s="65" t="s">
        <v>73</v>
      </c>
    </row>
    <row r="590" spans="1:7" ht="28.5" x14ac:dyDescent="0.2">
      <c r="A590" s="3" t="str">
        <f t="shared" si="18"/>
        <v>Communicate diagnoses and test results to patientsManitobaRegistered nurse</v>
      </c>
      <c r="B590" s="3" t="s">
        <v>64</v>
      </c>
      <c r="C590" s="5" t="s">
        <v>17</v>
      </c>
      <c r="D590" s="5" t="s">
        <v>106</v>
      </c>
      <c r="E590" s="146" t="s">
        <v>114</v>
      </c>
      <c r="F590" s="64" t="str">
        <f t="shared" si="19"/>
        <v>Full</v>
      </c>
      <c r="G590" s="65" t="s">
        <v>72</v>
      </c>
    </row>
    <row r="591" spans="1:7" ht="28.5" x14ac:dyDescent="0.2">
      <c r="A591" s="3" t="str">
        <f t="shared" si="18"/>
        <v>Monitor and evaluate client outcomesManitobaRegistered nurse</v>
      </c>
      <c r="B591" s="3" t="s">
        <v>64</v>
      </c>
      <c r="C591" s="5" t="s">
        <v>17</v>
      </c>
      <c r="D591" s="5" t="s">
        <v>106</v>
      </c>
      <c r="E591" s="140" t="s">
        <v>113</v>
      </c>
      <c r="F591" s="64" t="str">
        <f t="shared" si="19"/>
        <v>Full</v>
      </c>
      <c r="G591" s="65" t="s">
        <v>72</v>
      </c>
    </row>
    <row r="592" spans="1:7" ht="14.25" x14ac:dyDescent="0.2">
      <c r="A592" s="3" t="str">
        <f t="shared" si="18"/>
        <v>Conduct follow-up visitsManitobaRegistered nurse</v>
      </c>
      <c r="B592" s="3" t="s">
        <v>64</v>
      </c>
      <c r="C592" s="5" t="s">
        <v>17</v>
      </c>
      <c r="D592" s="5" t="s">
        <v>106</v>
      </c>
      <c r="E592" s="140" t="s">
        <v>22</v>
      </c>
      <c r="F592" s="64" t="str">
        <f t="shared" si="19"/>
        <v>Full</v>
      </c>
      <c r="G592" s="65" t="s">
        <v>72</v>
      </c>
    </row>
    <row r="593" spans="1:7" ht="14.25" x14ac:dyDescent="0.2">
      <c r="A593" s="3" t="str">
        <f t="shared" si="18"/>
        <v>Manage NP-led clinics ManitobaRegistered nurse</v>
      </c>
      <c r="B593" s="3" t="s">
        <v>64</v>
      </c>
      <c r="C593" s="5" t="s">
        <v>17</v>
      </c>
      <c r="D593" s="5" t="s">
        <v>106</v>
      </c>
      <c r="E593" s="140" t="s">
        <v>23</v>
      </c>
      <c r="F593" s="64" t="str">
        <f t="shared" si="19"/>
        <v>Full</v>
      </c>
      <c r="G593" s="65" t="s">
        <v>72</v>
      </c>
    </row>
    <row r="594" spans="1:7" ht="14.25" x14ac:dyDescent="0.2">
      <c r="A594" s="3" t="str">
        <f t="shared" si="18"/>
        <v>Roster and manage patientsManitobaRegistered nurse</v>
      </c>
      <c r="B594" s="3" t="s">
        <v>64</v>
      </c>
      <c r="C594" s="5" t="s">
        <v>17</v>
      </c>
      <c r="D594" s="5" t="s">
        <v>106</v>
      </c>
      <c r="E594" s="140" t="s">
        <v>24</v>
      </c>
      <c r="F594" s="64" t="str">
        <f t="shared" si="19"/>
        <v>Full</v>
      </c>
      <c r="G594" s="65" t="s">
        <v>72</v>
      </c>
    </row>
    <row r="595" spans="1:7" ht="14.25" x14ac:dyDescent="0.2">
      <c r="A595" s="3" t="str">
        <f t="shared" si="18"/>
        <v>Practise autonomouslyManitobaRegistered nurse</v>
      </c>
      <c r="B595" s="3" t="s">
        <v>64</v>
      </c>
      <c r="C595" s="5" t="s">
        <v>17</v>
      </c>
      <c r="D595" s="5" t="s">
        <v>106</v>
      </c>
      <c r="E595" s="140" t="s">
        <v>25</v>
      </c>
      <c r="F595" s="64" t="str">
        <f t="shared" si="19"/>
        <v>Full</v>
      </c>
      <c r="G595" s="65" t="s">
        <v>72</v>
      </c>
    </row>
    <row r="596" spans="1:7" ht="28.5" x14ac:dyDescent="0.2">
      <c r="A596" s="3" t="str">
        <f t="shared" si="18"/>
        <v>Provide wound care (above dermis)ManitobaRegistered nurse</v>
      </c>
      <c r="B596" s="3" t="s">
        <v>65</v>
      </c>
      <c r="C596" s="5" t="s">
        <v>17</v>
      </c>
      <c r="D596" s="5" t="s">
        <v>106</v>
      </c>
      <c r="E596" s="147" t="s">
        <v>26</v>
      </c>
      <c r="F596" s="64" t="str">
        <f t="shared" si="19"/>
        <v>Full</v>
      </c>
      <c r="G596" s="65" t="s">
        <v>72</v>
      </c>
    </row>
    <row r="597" spans="1:7" ht="28.5" x14ac:dyDescent="0.2">
      <c r="A597" s="3" t="str">
        <f t="shared" si="18"/>
        <v>Perform procedures below the dermisManitobaRegistered nurse</v>
      </c>
      <c r="B597" s="3" t="s">
        <v>65</v>
      </c>
      <c r="C597" s="5" t="s">
        <v>17</v>
      </c>
      <c r="D597" s="5" t="s">
        <v>106</v>
      </c>
      <c r="E597" s="148" t="s">
        <v>27</v>
      </c>
      <c r="F597" s="64" t="str">
        <f t="shared" si="19"/>
        <v>Full</v>
      </c>
      <c r="G597" s="79" t="s">
        <v>72</v>
      </c>
    </row>
    <row r="598" spans="1:7" ht="14.25" x14ac:dyDescent="0.2">
      <c r="A598" s="3" t="str">
        <f t="shared" si="18"/>
        <v>Establish an intravenous lineManitobaRegistered nurse</v>
      </c>
      <c r="B598" s="3" t="s">
        <v>65</v>
      </c>
      <c r="C598" s="5" t="s">
        <v>17</v>
      </c>
      <c r="D598" s="5" t="s">
        <v>106</v>
      </c>
      <c r="E598" s="148" t="s">
        <v>28</v>
      </c>
      <c r="F598" s="64" t="str">
        <f t="shared" si="19"/>
        <v>Full</v>
      </c>
      <c r="G598" s="65" t="s">
        <v>72</v>
      </c>
    </row>
    <row r="599" spans="1:7" ht="42.75" x14ac:dyDescent="0.2">
      <c r="A599" s="3" t="str">
        <f t="shared" si="18"/>
        <v>Perform procedures that require putting an instrument or finger into body openingsManitobaRegistered nurse</v>
      </c>
      <c r="B599" s="3" t="s">
        <v>65</v>
      </c>
      <c r="C599" s="5" t="s">
        <v>17</v>
      </c>
      <c r="D599" s="5" t="s">
        <v>106</v>
      </c>
      <c r="E599" s="148" t="s">
        <v>174</v>
      </c>
      <c r="F599" s="64" t="str">
        <f t="shared" si="19"/>
        <v>Full</v>
      </c>
      <c r="G599" s="65" t="s">
        <v>72</v>
      </c>
    </row>
    <row r="600" spans="1:7" ht="14.25" x14ac:dyDescent="0.2">
      <c r="A600" s="3" t="str">
        <f t="shared" si="18"/>
        <v>Order a form of energyManitobaRegistered nurse</v>
      </c>
      <c r="B600" s="3" t="s">
        <v>65</v>
      </c>
      <c r="C600" s="5" t="s">
        <v>17</v>
      </c>
      <c r="D600" s="5" t="s">
        <v>106</v>
      </c>
      <c r="E600" s="147" t="s">
        <v>29</v>
      </c>
      <c r="F600" s="64" t="str">
        <f t="shared" si="19"/>
        <v>Out of scope</v>
      </c>
      <c r="G600" s="65" t="s">
        <v>79</v>
      </c>
    </row>
    <row r="601" spans="1:7" ht="14.25" x14ac:dyDescent="0.2">
      <c r="A601" s="3" t="str">
        <f t="shared" si="18"/>
        <v>Apply a form of energyManitobaRegistered nurse</v>
      </c>
      <c r="B601" s="3" t="s">
        <v>65</v>
      </c>
      <c r="C601" s="5" t="s">
        <v>17</v>
      </c>
      <c r="D601" s="5" t="s">
        <v>106</v>
      </c>
      <c r="E601" s="147" t="s">
        <v>30</v>
      </c>
      <c r="F601" s="64" t="str">
        <f t="shared" si="19"/>
        <v>Restricted</v>
      </c>
      <c r="G601" s="65" t="s">
        <v>73</v>
      </c>
    </row>
    <row r="602" spans="1:7" ht="14.25" x14ac:dyDescent="0.2">
      <c r="A602" s="3" t="str">
        <f t="shared" si="18"/>
        <v>Perform an electrocardiogramManitobaRegistered nurse</v>
      </c>
      <c r="B602" s="3" t="s">
        <v>65</v>
      </c>
      <c r="C602" s="5" t="s">
        <v>17</v>
      </c>
      <c r="D602" s="5" t="s">
        <v>106</v>
      </c>
      <c r="E602" s="148" t="s">
        <v>31</v>
      </c>
      <c r="F602" s="64" t="str">
        <f t="shared" si="19"/>
        <v>Full</v>
      </c>
      <c r="G602" s="80" t="s">
        <v>72</v>
      </c>
    </row>
    <row r="603" spans="1:7" ht="14.25" x14ac:dyDescent="0.2">
      <c r="A603" s="3" t="str">
        <f t="shared" si="18"/>
        <v>Interpret an electrocardiogramManitobaRegistered nurse</v>
      </c>
      <c r="B603" s="3" t="s">
        <v>65</v>
      </c>
      <c r="C603" s="5" t="s">
        <v>17</v>
      </c>
      <c r="D603" s="5" t="s">
        <v>106</v>
      </c>
      <c r="E603" s="148" t="s">
        <v>32</v>
      </c>
      <c r="F603" s="64" t="str">
        <f t="shared" si="19"/>
        <v>Full</v>
      </c>
      <c r="G603" s="81" t="s">
        <v>72</v>
      </c>
    </row>
    <row r="604" spans="1:7" ht="28.5" x14ac:dyDescent="0.2">
      <c r="A604" s="3" t="str">
        <f t="shared" si="18"/>
        <v>Order blood and blood productsManitobaRegistered nurse</v>
      </c>
      <c r="B604" s="3" t="s">
        <v>65</v>
      </c>
      <c r="C604" s="5" t="s">
        <v>17</v>
      </c>
      <c r="D604" s="5" t="s">
        <v>106</v>
      </c>
      <c r="E604" s="147" t="s">
        <v>33</v>
      </c>
      <c r="F604" s="64" t="str">
        <f t="shared" si="19"/>
        <v>Out of scope</v>
      </c>
      <c r="G604" s="81" t="s">
        <v>79</v>
      </c>
    </row>
    <row r="605" spans="1:7" ht="14.25" x14ac:dyDescent="0.2">
      <c r="A605" s="3" t="str">
        <f t="shared" si="18"/>
        <v>Order any form of radiationManitobaRegistered nurse</v>
      </c>
      <c r="B605" s="3" t="s">
        <v>65</v>
      </c>
      <c r="C605" s="5" t="s">
        <v>17</v>
      </c>
      <c r="D605" s="5" t="s">
        <v>106</v>
      </c>
      <c r="E605" s="147" t="s">
        <v>34</v>
      </c>
      <c r="F605" s="64" t="str">
        <f t="shared" si="19"/>
        <v>Out of scope</v>
      </c>
      <c r="G605" s="81" t="s">
        <v>79</v>
      </c>
    </row>
    <row r="606" spans="1:7" ht="14.25" x14ac:dyDescent="0.2">
      <c r="A606" s="3" t="str">
        <f t="shared" si="18"/>
        <v>Apply any form of radiationManitobaRegistered nurse</v>
      </c>
      <c r="B606" s="3" t="s">
        <v>65</v>
      </c>
      <c r="C606" s="5" t="s">
        <v>17</v>
      </c>
      <c r="D606" s="5" t="s">
        <v>106</v>
      </c>
      <c r="E606" s="147" t="s">
        <v>35</v>
      </c>
      <c r="F606" s="64" t="str">
        <f t="shared" si="19"/>
        <v>Restricted</v>
      </c>
      <c r="G606" s="81" t="s">
        <v>73</v>
      </c>
    </row>
    <row r="607" spans="1:7" ht="28.5" x14ac:dyDescent="0.2">
      <c r="A607" s="3" t="str">
        <f t="shared" si="18"/>
        <v>Order cosmetic treatments like BotoxManitobaRegistered nurse</v>
      </c>
      <c r="B607" s="3" t="s">
        <v>65</v>
      </c>
      <c r="C607" s="5" t="s">
        <v>17</v>
      </c>
      <c r="D607" s="5" t="s">
        <v>106</v>
      </c>
      <c r="E607" s="147" t="s">
        <v>36</v>
      </c>
      <c r="F607" s="64" t="str">
        <f t="shared" si="19"/>
        <v>Out of scope</v>
      </c>
      <c r="G607" s="81" t="s">
        <v>79</v>
      </c>
    </row>
    <row r="608" spans="1:7" ht="28.5" x14ac:dyDescent="0.2">
      <c r="A608" s="3" t="str">
        <f t="shared" si="18"/>
        <v>Apply cosmetic treatments like BotoxManitobaRegistered nurse</v>
      </c>
      <c r="B608" s="3" t="s">
        <v>65</v>
      </c>
      <c r="C608" s="5" t="s">
        <v>17</v>
      </c>
      <c r="D608" s="5" t="s">
        <v>106</v>
      </c>
      <c r="E608" s="147" t="s">
        <v>37</v>
      </c>
      <c r="F608" s="64" t="str">
        <f t="shared" si="19"/>
        <v>Full</v>
      </c>
      <c r="G608" s="81" t="s">
        <v>72</v>
      </c>
    </row>
    <row r="609" spans="1:7" ht="14.25" x14ac:dyDescent="0.2">
      <c r="A609" s="3" t="str">
        <f t="shared" si="18"/>
        <v>Set fracturesManitobaRegistered nurse</v>
      </c>
      <c r="B609" s="3" t="s">
        <v>65</v>
      </c>
      <c r="C609" s="5" t="s">
        <v>17</v>
      </c>
      <c r="D609" s="5" t="s">
        <v>106</v>
      </c>
      <c r="E609" s="147" t="s">
        <v>38</v>
      </c>
      <c r="F609" s="64" t="str">
        <f t="shared" si="19"/>
        <v>Out of scope</v>
      </c>
      <c r="G609" s="65" t="s">
        <v>79</v>
      </c>
    </row>
    <row r="610" spans="1:7" ht="14.25" x14ac:dyDescent="0.2">
      <c r="A610" s="3" t="str">
        <f t="shared" si="18"/>
        <v>Reduce dislocationManitobaRegistered nurse</v>
      </c>
      <c r="B610" s="3" t="s">
        <v>65</v>
      </c>
      <c r="C610" s="5" t="s">
        <v>17</v>
      </c>
      <c r="D610" s="5" t="s">
        <v>106</v>
      </c>
      <c r="E610" s="147" t="s">
        <v>39</v>
      </c>
      <c r="F610" s="64" t="str">
        <f t="shared" si="19"/>
        <v>Out of scope</v>
      </c>
      <c r="G610" s="82" t="s">
        <v>79</v>
      </c>
    </row>
    <row r="611" spans="1:7" ht="14.25" x14ac:dyDescent="0.2">
      <c r="A611" s="3" t="str">
        <f t="shared" si="18"/>
        <v>Apply castManitobaRegistered nurse</v>
      </c>
      <c r="B611" s="3" t="s">
        <v>65</v>
      </c>
      <c r="C611" s="5" t="s">
        <v>17</v>
      </c>
      <c r="D611" s="5" t="s">
        <v>106</v>
      </c>
      <c r="E611" s="147" t="s">
        <v>40</v>
      </c>
      <c r="F611" s="64" t="str">
        <f t="shared" si="19"/>
        <v>Out of scope</v>
      </c>
      <c r="G611" s="65" t="s">
        <v>79</v>
      </c>
    </row>
    <row r="612" spans="1:7" ht="14.25" x14ac:dyDescent="0.2">
      <c r="A612" s="3" t="str">
        <f t="shared" si="18"/>
        <v>Apply restraintsManitobaRegistered nurse</v>
      </c>
      <c r="B612" s="3" t="s">
        <v>65</v>
      </c>
      <c r="C612" s="5" t="s">
        <v>17</v>
      </c>
      <c r="D612" s="5" t="s">
        <v>106</v>
      </c>
      <c r="E612" s="147" t="s">
        <v>41</v>
      </c>
      <c r="F612" s="64" t="str">
        <f t="shared" si="19"/>
        <v>Full</v>
      </c>
      <c r="G612" s="65" t="s">
        <v>72</v>
      </c>
    </row>
    <row r="613" spans="1:7" ht="14.25" x14ac:dyDescent="0.2">
      <c r="A613" s="3" t="str">
        <f t="shared" si="18"/>
        <v>Manage restraintsManitobaRegistered nurse</v>
      </c>
      <c r="B613" s="3" t="s">
        <v>65</v>
      </c>
      <c r="C613" s="5" t="s">
        <v>17</v>
      </c>
      <c r="D613" s="5" t="s">
        <v>106</v>
      </c>
      <c r="E613" s="147" t="s">
        <v>42</v>
      </c>
      <c r="F613" s="64" t="str">
        <f t="shared" si="19"/>
        <v>Full</v>
      </c>
      <c r="G613" s="65" t="s">
        <v>72</v>
      </c>
    </row>
    <row r="614" spans="1:7" ht="28.5" x14ac:dyDescent="0.2">
      <c r="A614" s="3" t="str">
        <f t="shared" si="18"/>
        <v>Conduct sexually transmitted infection (STI) assessmentManitobaRegistered nurse</v>
      </c>
      <c r="B614" s="3" t="s">
        <v>65</v>
      </c>
      <c r="C614" s="5" t="s">
        <v>17</v>
      </c>
      <c r="D614" s="5" t="s">
        <v>106</v>
      </c>
      <c r="E614" s="148" t="s">
        <v>175</v>
      </c>
      <c r="F614" s="64" t="str">
        <f t="shared" si="19"/>
        <v>Full</v>
      </c>
      <c r="G614" s="65" t="s">
        <v>72</v>
      </c>
    </row>
    <row r="615" spans="1:7" ht="28.5" x14ac:dyDescent="0.2">
      <c r="A615" s="3" t="str">
        <f t="shared" si="18"/>
        <v>Conduct contraceptive management assessmentManitobaRegistered nurse</v>
      </c>
      <c r="B615" s="3" t="s">
        <v>65</v>
      </c>
      <c r="C615" s="5" t="s">
        <v>17</v>
      </c>
      <c r="D615" s="5" t="s">
        <v>106</v>
      </c>
      <c r="E615" s="148" t="s">
        <v>43</v>
      </c>
      <c r="F615" s="64" t="str">
        <f t="shared" si="19"/>
        <v>Full</v>
      </c>
      <c r="G615" s="65" t="s">
        <v>72</v>
      </c>
    </row>
    <row r="616" spans="1:7" ht="14.25" x14ac:dyDescent="0.2">
      <c r="A616" s="3" t="str">
        <f t="shared" si="18"/>
        <v>Insert intrauterine devicesManitobaRegistered nurse</v>
      </c>
      <c r="B616" s="3" t="s">
        <v>65</v>
      </c>
      <c r="C616" s="5" t="s">
        <v>17</v>
      </c>
      <c r="D616" s="5" t="s">
        <v>106</v>
      </c>
      <c r="E616" s="149" t="s">
        <v>44</v>
      </c>
      <c r="F616" s="64" t="str">
        <f t="shared" si="19"/>
        <v>Full</v>
      </c>
      <c r="G616" s="81" t="s">
        <v>72</v>
      </c>
    </row>
    <row r="617" spans="1:7" ht="14.25" x14ac:dyDescent="0.2">
      <c r="A617" s="3" t="str">
        <f t="shared" si="18"/>
        <v>Conduct pelvic examManitobaRegistered nurse</v>
      </c>
      <c r="B617" s="3" t="s">
        <v>65</v>
      </c>
      <c r="C617" s="5" t="s">
        <v>17</v>
      </c>
      <c r="D617" s="5" t="s">
        <v>106</v>
      </c>
      <c r="E617" s="148" t="s">
        <v>111</v>
      </c>
      <c r="F617" s="64" t="str">
        <f t="shared" si="19"/>
        <v>Full</v>
      </c>
      <c r="G617" s="80" t="s">
        <v>72</v>
      </c>
    </row>
    <row r="618" spans="1:7" ht="14.25" x14ac:dyDescent="0.2">
      <c r="A618" s="3" t="str">
        <f t="shared" si="18"/>
        <v>Conduct cervical screening ManitobaRegistered nurse</v>
      </c>
      <c r="B618" s="3" t="s">
        <v>65</v>
      </c>
      <c r="C618" s="5" t="s">
        <v>17</v>
      </c>
      <c r="D618" s="5" t="s">
        <v>106</v>
      </c>
      <c r="E618" s="148" t="s">
        <v>45</v>
      </c>
      <c r="F618" s="64" t="str">
        <f t="shared" si="19"/>
        <v>Full</v>
      </c>
      <c r="G618" s="80" t="s">
        <v>72</v>
      </c>
    </row>
    <row r="619" spans="1:7" ht="28.5" x14ac:dyDescent="0.2">
      <c r="A619" s="3" t="str">
        <f t="shared" si="18"/>
        <v>Conduct mental health screeningManitobaRegistered nurse</v>
      </c>
      <c r="B619" s="3" t="s">
        <v>65</v>
      </c>
      <c r="C619" s="5" t="s">
        <v>17</v>
      </c>
      <c r="D619" s="5" t="s">
        <v>106</v>
      </c>
      <c r="E619" s="148" t="s">
        <v>110</v>
      </c>
      <c r="F619" s="64" t="str">
        <f t="shared" si="19"/>
        <v>Full</v>
      </c>
      <c r="G619" s="65" t="s">
        <v>72</v>
      </c>
    </row>
    <row r="620" spans="1:7" ht="28.5" x14ac:dyDescent="0.2">
      <c r="A620" s="3" t="str">
        <f t="shared" si="18"/>
        <v>Conduct substance use screeningManitobaRegistered nurse</v>
      </c>
      <c r="B620" s="3" t="s">
        <v>65</v>
      </c>
      <c r="C620" s="5" t="s">
        <v>17</v>
      </c>
      <c r="D620" s="5" t="s">
        <v>106</v>
      </c>
      <c r="E620" s="148" t="s">
        <v>46</v>
      </c>
      <c r="F620" s="64" t="str">
        <f t="shared" si="19"/>
        <v>Full</v>
      </c>
      <c r="G620" s="65" t="s">
        <v>72</v>
      </c>
    </row>
    <row r="621" spans="1:7" ht="14.25" x14ac:dyDescent="0.2">
      <c r="A621" s="3" t="str">
        <f t="shared" si="18"/>
        <v>Perform allergy testingManitobaRegistered nurse</v>
      </c>
      <c r="B621" s="3" t="s">
        <v>65</v>
      </c>
      <c r="C621" s="5" t="s">
        <v>17</v>
      </c>
      <c r="D621" s="5" t="s">
        <v>106</v>
      </c>
      <c r="E621" s="148" t="s">
        <v>47</v>
      </c>
      <c r="F621" s="64" t="str">
        <f t="shared" si="19"/>
        <v>Full</v>
      </c>
      <c r="G621" s="65" t="s">
        <v>72</v>
      </c>
    </row>
    <row r="622" spans="1:7" ht="14.25" x14ac:dyDescent="0.2">
      <c r="A622" s="3" t="str">
        <f t="shared" si="18"/>
        <v>Provide rehabilitative careManitobaRegistered nurse</v>
      </c>
      <c r="B622" s="3" t="s">
        <v>65</v>
      </c>
      <c r="C622" s="5" t="s">
        <v>17</v>
      </c>
      <c r="D622" s="5" t="s">
        <v>106</v>
      </c>
      <c r="E622" s="148" t="s">
        <v>48</v>
      </c>
      <c r="F622" s="64" t="str">
        <f t="shared" si="19"/>
        <v>Full</v>
      </c>
      <c r="G622" s="65" t="s">
        <v>72</v>
      </c>
    </row>
    <row r="623" spans="1:7" ht="28.5" x14ac:dyDescent="0.2">
      <c r="A623" s="3" t="str">
        <f t="shared" si="18"/>
        <v>Provide psychotherapy for mental healthManitobaRegistered nurse</v>
      </c>
      <c r="B623" s="3" t="s">
        <v>65</v>
      </c>
      <c r="C623" s="5" t="s">
        <v>17</v>
      </c>
      <c r="D623" s="5" t="s">
        <v>106</v>
      </c>
      <c r="E623" s="147" t="s">
        <v>49</v>
      </c>
      <c r="F623" s="64" t="str">
        <f t="shared" si="19"/>
        <v>Restricted</v>
      </c>
      <c r="G623" s="65" t="s">
        <v>73</v>
      </c>
    </row>
    <row r="624" spans="1:7" ht="28.5" x14ac:dyDescent="0.2">
      <c r="A624" s="3" t="str">
        <f t="shared" si="18"/>
        <v>Support medical assistance in dying with supervisionManitobaRegistered nurse</v>
      </c>
      <c r="B624" s="3" t="s">
        <v>65</v>
      </c>
      <c r="C624" s="5" t="s">
        <v>17</v>
      </c>
      <c r="D624" s="5" t="s">
        <v>106</v>
      </c>
      <c r="E624" s="147" t="s">
        <v>50</v>
      </c>
      <c r="F624" s="64" t="str">
        <f t="shared" si="19"/>
        <v>Full</v>
      </c>
      <c r="G624" s="65" t="s">
        <v>72</v>
      </c>
    </row>
    <row r="625" spans="1:7" ht="14.25" x14ac:dyDescent="0.2">
      <c r="A625" s="3" t="str">
        <f t="shared" si="18"/>
        <v>Prescribe pharmacotherapy ManitobaRegistered nurse</v>
      </c>
      <c r="B625" s="3" t="s">
        <v>66</v>
      </c>
      <c r="C625" s="5" t="s">
        <v>17</v>
      </c>
      <c r="D625" s="5" t="s">
        <v>106</v>
      </c>
      <c r="E625" s="146" t="s">
        <v>51</v>
      </c>
      <c r="F625" s="64" t="str">
        <f t="shared" si="19"/>
        <v>Restricted</v>
      </c>
      <c r="G625" s="65" t="s">
        <v>73</v>
      </c>
    </row>
    <row r="626" spans="1:7" ht="28.5" x14ac:dyDescent="0.2">
      <c r="A626" s="3" t="str">
        <f t="shared" si="18"/>
        <v>Prepare prescribed medicationsManitobaRegistered nurse</v>
      </c>
      <c r="B626" s="3" t="s">
        <v>66</v>
      </c>
      <c r="C626" s="5" t="s">
        <v>17</v>
      </c>
      <c r="D626" s="5" t="s">
        <v>106</v>
      </c>
      <c r="E626" s="140" t="s">
        <v>112</v>
      </c>
      <c r="F626" s="64" t="str">
        <f t="shared" si="19"/>
        <v>Full</v>
      </c>
      <c r="G626" s="65" t="s">
        <v>72</v>
      </c>
    </row>
    <row r="627" spans="1:7" ht="28.5" x14ac:dyDescent="0.2">
      <c r="A627" s="3" t="str">
        <f t="shared" si="18"/>
        <v>Administer prescribed medicationsManitobaRegistered nurse</v>
      </c>
      <c r="B627" s="3" t="s">
        <v>66</v>
      </c>
      <c r="C627" s="5" t="s">
        <v>17</v>
      </c>
      <c r="D627" s="5" t="s">
        <v>106</v>
      </c>
      <c r="E627" s="140" t="s">
        <v>52</v>
      </c>
      <c r="F627" s="64" t="str">
        <f t="shared" si="19"/>
        <v>Full</v>
      </c>
      <c r="G627" s="65" t="s">
        <v>72</v>
      </c>
    </row>
    <row r="628" spans="1:7" ht="28.5" x14ac:dyDescent="0.2">
      <c r="A628" s="3" t="str">
        <f t="shared" si="18"/>
        <v>Prescribe controlled substancesManitobaRegistered nurse</v>
      </c>
      <c r="B628" s="3" t="s">
        <v>66</v>
      </c>
      <c r="C628" s="5" t="s">
        <v>17</v>
      </c>
      <c r="D628" s="5" t="s">
        <v>106</v>
      </c>
      <c r="E628" s="146" t="s">
        <v>53</v>
      </c>
      <c r="F628" s="64" t="str">
        <f t="shared" si="19"/>
        <v>Out of scope</v>
      </c>
      <c r="G628" s="65" t="s">
        <v>79</v>
      </c>
    </row>
    <row r="629" spans="1:7" ht="28.5" x14ac:dyDescent="0.2">
      <c r="A629" s="3" t="str">
        <f t="shared" si="18"/>
        <v>Administer controlled substances ManitobaRegistered nurse</v>
      </c>
      <c r="B629" s="3" t="s">
        <v>66</v>
      </c>
      <c r="C629" s="5" t="s">
        <v>17</v>
      </c>
      <c r="D629" s="5" t="s">
        <v>106</v>
      </c>
      <c r="E629" s="140" t="s">
        <v>181</v>
      </c>
      <c r="F629" s="64" t="str">
        <f t="shared" si="19"/>
        <v>Full</v>
      </c>
      <c r="G629" s="65" t="s">
        <v>72</v>
      </c>
    </row>
    <row r="630" spans="1:7" ht="14.25" x14ac:dyDescent="0.2">
      <c r="A630" s="3" t="str">
        <f t="shared" si="18"/>
        <v>Prescribe vaccinesManitobaRegistered nurse</v>
      </c>
      <c r="B630" s="3" t="s">
        <v>66</v>
      </c>
      <c r="C630" s="5" t="s">
        <v>17</v>
      </c>
      <c r="D630" s="5" t="s">
        <v>106</v>
      </c>
      <c r="E630" s="146" t="s">
        <v>54</v>
      </c>
      <c r="F630" s="64" t="str">
        <f t="shared" si="19"/>
        <v>Restricted</v>
      </c>
      <c r="G630" s="65" t="s">
        <v>73</v>
      </c>
    </row>
    <row r="631" spans="1:7" ht="14.25" x14ac:dyDescent="0.2">
      <c r="A631" s="3" t="str">
        <f t="shared" si="18"/>
        <v>Administer vaccinesManitobaRegistered nurse</v>
      </c>
      <c r="B631" s="3" t="s">
        <v>66</v>
      </c>
      <c r="C631" s="5" t="s">
        <v>17</v>
      </c>
      <c r="D631" s="5" t="s">
        <v>106</v>
      </c>
      <c r="E631" s="140" t="s">
        <v>182</v>
      </c>
      <c r="F631" s="64" t="str">
        <f t="shared" si="19"/>
        <v>Full</v>
      </c>
      <c r="G631" s="65" t="s">
        <v>72</v>
      </c>
    </row>
    <row r="632" spans="1:7" ht="28.5" x14ac:dyDescent="0.2">
      <c r="A632" s="3" t="str">
        <f t="shared" si="18"/>
        <v>Independently manage labour and delivery ManitobaRegistered nurse</v>
      </c>
      <c r="B632" s="3" t="s">
        <v>67</v>
      </c>
      <c r="C632" s="5" t="s">
        <v>17</v>
      </c>
      <c r="D632" s="5" t="s">
        <v>106</v>
      </c>
      <c r="E632" s="147" t="s">
        <v>170</v>
      </c>
      <c r="F632" s="64" t="str">
        <f t="shared" si="19"/>
        <v>Full</v>
      </c>
      <c r="G632" s="65" t="s">
        <v>72</v>
      </c>
    </row>
    <row r="633" spans="1:7" ht="14.25" x14ac:dyDescent="0.2">
      <c r="A633" s="3" t="str">
        <f t="shared" si="18"/>
        <v>Pronounce deathManitobaRegistered nurse</v>
      </c>
      <c r="B633" s="3" t="s">
        <v>67</v>
      </c>
      <c r="C633" s="5" t="s">
        <v>17</v>
      </c>
      <c r="D633" s="5" t="s">
        <v>106</v>
      </c>
      <c r="E633" s="147" t="s">
        <v>55</v>
      </c>
      <c r="F633" s="64" t="str">
        <f t="shared" si="19"/>
        <v>Full</v>
      </c>
      <c r="G633" s="65" t="s">
        <v>72</v>
      </c>
    </row>
    <row r="634" spans="1:7" ht="28.5" x14ac:dyDescent="0.2">
      <c r="A634" s="3" t="str">
        <f t="shared" si="18"/>
        <v>Admit to and discharge from hospitalManitobaRegistered nurse</v>
      </c>
      <c r="B634" s="3" t="s">
        <v>67</v>
      </c>
      <c r="C634" s="5" t="s">
        <v>17</v>
      </c>
      <c r="D634" s="5" t="s">
        <v>106</v>
      </c>
      <c r="E634" s="147" t="s">
        <v>56</v>
      </c>
      <c r="F634" s="64" t="str">
        <f t="shared" si="19"/>
        <v>Out of scope</v>
      </c>
      <c r="G634" s="65" t="s">
        <v>79</v>
      </c>
    </row>
    <row r="635" spans="1:7" ht="28.5" x14ac:dyDescent="0.2">
      <c r="A635" s="3" t="str">
        <f t="shared" si="18"/>
        <v>Certify death (i.e., complete death certificate)ManitobaRegistered nurse</v>
      </c>
      <c r="B635" s="3" t="s">
        <v>67</v>
      </c>
      <c r="C635" s="5" t="s">
        <v>17</v>
      </c>
      <c r="D635" s="5" t="s">
        <v>106</v>
      </c>
      <c r="E635" s="147" t="s">
        <v>57</v>
      </c>
      <c r="F635" s="64" t="str">
        <f t="shared" si="19"/>
        <v>Out of scope</v>
      </c>
      <c r="G635" s="65" t="s">
        <v>79</v>
      </c>
    </row>
    <row r="636" spans="1:7" ht="28.5" x14ac:dyDescent="0.2">
      <c r="A636" s="3" t="str">
        <f t="shared" si="18"/>
        <v>Conduct driver's medical examinationManitobaRegistered nurse</v>
      </c>
      <c r="B636" s="3" t="s">
        <v>67</v>
      </c>
      <c r="C636" s="5" t="s">
        <v>17</v>
      </c>
      <c r="D636" s="5" t="s">
        <v>106</v>
      </c>
      <c r="E636" s="147" t="s">
        <v>58</v>
      </c>
      <c r="F636" s="64" t="str">
        <f t="shared" si="19"/>
        <v>Out of scope</v>
      </c>
      <c r="G636" s="65" t="s">
        <v>79</v>
      </c>
    </row>
    <row r="637" spans="1:7" ht="28.5" x14ac:dyDescent="0.2">
      <c r="A637" s="3" t="str">
        <f t="shared" si="18"/>
        <v>Complete federal disability formsManitobaRegistered nurse</v>
      </c>
      <c r="B637" s="3" t="s">
        <v>67</v>
      </c>
      <c r="C637" s="5" t="s">
        <v>17</v>
      </c>
      <c r="D637" s="5" t="s">
        <v>106</v>
      </c>
      <c r="E637" s="147" t="s">
        <v>59</v>
      </c>
      <c r="F637" s="64" t="str">
        <f t="shared" si="19"/>
        <v>Out of scope</v>
      </c>
      <c r="G637" s="65" t="s">
        <v>79</v>
      </c>
    </row>
    <row r="638" spans="1:7" ht="28.5" x14ac:dyDescent="0.2">
      <c r="A638" s="3" t="str">
        <f t="shared" si="18"/>
        <v>Complete provincial/territorial medical formsManitobaRegistered nurse</v>
      </c>
      <c r="B638" s="3" t="s">
        <v>67</v>
      </c>
      <c r="C638" s="5" t="s">
        <v>17</v>
      </c>
      <c r="D638" s="5" t="s">
        <v>106</v>
      </c>
      <c r="E638" s="147" t="s">
        <v>60</v>
      </c>
      <c r="F638" s="64" t="str">
        <f t="shared" si="19"/>
        <v>Restricted</v>
      </c>
      <c r="G638" s="65" t="s">
        <v>73</v>
      </c>
    </row>
    <row r="639" spans="1:7" ht="28.5" x14ac:dyDescent="0.2">
      <c r="A639" s="3" t="str">
        <f t="shared" si="18"/>
        <v>Sign disabled person placard formsManitobaRegistered nurse</v>
      </c>
      <c r="B639" s="3" t="s">
        <v>67</v>
      </c>
      <c r="C639" s="5" t="s">
        <v>17</v>
      </c>
      <c r="D639" s="5" t="s">
        <v>106</v>
      </c>
      <c r="E639" s="147" t="s">
        <v>61</v>
      </c>
      <c r="F639" s="64" t="str">
        <f t="shared" si="19"/>
        <v>Out of scope</v>
      </c>
      <c r="G639" s="65" t="s">
        <v>79</v>
      </c>
    </row>
    <row r="640" spans="1:7" ht="28.5" x14ac:dyDescent="0.2">
      <c r="A640" s="3" t="str">
        <f t="shared" si="18"/>
        <v>Admit to long-term care facilities ManitobaRegistered nurse</v>
      </c>
      <c r="B640" s="3" t="s">
        <v>67</v>
      </c>
      <c r="C640" s="5" t="s">
        <v>17</v>
      </c>
      <c r="D640" s="5" t="s">
        <v>106</v>
      </c>
      <c r="E640" s="147" t="s">
        <v>62</v>
      </c>
      <c r="F640" s="64" t="str">
        <f t="shared" si="19"/>
        <v>Out of scope</v>
      </c>
      <c r="G640" s="65" t="s">
        <v>79</v>
      </c>
    </row>
    <row r="641" spans="1:7" ht="42.75" x14ac:dyDescent="0.2">
      <c r="A641" s="3" t="str">
        <f t="shared" si="18"/>
        <v>Complete Form 1 for involuntary admission to hospital ManitobaRegistered nurse</v>
      </c>
      <c r="B641" s="3" t="s">
        <v>67</v>
      </c>
      <c r="C641" s="5" t="s">
        <v>17</v>
      </c>
      <c r="D641" s="5" t="s">
        <v>106</v>
      </c>
      <c r="E641" s="147" t="s">
        <v>63</v>
      </c>
      <c r="F641" s="64" t="str">
        <f t="shared" si="19"/>
        <v>Out of scope</v>
      </c>
      <c r="G641" s="65" t="s">
        <v>79</v>
      </c>
    </row>
    <row r="642" spans="1:7" ht="28.5" x14ac:dyDescent="0.2">
      <c r="A642" s="3" t="str">
        <f t="shared" si="18"/>
        <v>Hold disease management clinics (foot care, diabetes) ManitobaRegistered nurse</v>
      </c>
      <c r="B642" s="3" t="s">
        <v>67</v>
      </c>
      <c r="C642" s="5" t="s">
        <v>17</v>
      </c>
      <c r="D642" s="5" t="s">
        <v>106</v>
      </c>
      <c r="E642" s="148" t="s">
        <v>183</v>
      </c>
      <c r="F642" s="64" t="str">
        <f t="shared" si="19"/>
        <v>Full</v>
      </c>
      <c r="G642" s="65" t="s">
        <v>72</v>
      </c>
    </row>
    <row r="643" spans="1:7" ht="14.25" x14ac:dyDescent="0.2">
      <c r="A643" s="3" t="str">
        <f t="shared" si="18"/>
        <v>Conduct health assessmentManitobaRegistered psychiatric nurse</v>
      </c>
      <c r="B643" s="3" t="s">
        <v>64</v>
      </c>
      <c r="C643" s="5" t="s">
        <v>17</v>
      </c>
      <c r="D643" s="5" t="s">
        <v>107</v>
      </c>
      <c r="E643" s="145" t="s">
        <v>118</v>
      </c>
      <c r="F643" s="64" t="str">
        <f t="shared" si="19"/>
        <v>Full</v>
      </c>
      <c r="G643" s="83" t="s">
        <v>72</v>
      </c>
    </row>
    <row r="644" spans="1:7" ht="14.25" x14ac:dyDescent="0.2">
      <c r="A644" s="3" t="str">
        <f t="shared" ref="A644:A707" si="20">CONCATENATE(E644,C644,D644)</f>
        <v>Identify nursing diagnosisManitobaRegistered psychiatric nurse</v>
      </c>
      <c r="B644" s="3" t="s">
        <v>64</v>
      </c>
      <c r="C644" s="5" t="s">
        <v>17</v>
      </c>
      <c r="D644" s="5" t="s">
        <v>107</v>
      </c>
      <c r="E644" s="140" t="s">
        <v>5</v>
      </c>
      <c r="F644" s="64" t="str">
        <f t="shared" ref="F644:F707" si="21">TRIM(G644)</f>
        <v>Full</v>
      </c>
      <c r="G644" s="83" t="s">
        <v>72</v>
      </c>
    </row>
    <row r="645" spans="1:7" ht="14.25" x14ac:dyDescent="0.2">
      <c r="A645" s="3" t="str">
        <f t="shared" si="20"/>
        <v>Develop nursing care planManitobaRegistered psychiatric nurse</v>
      </c>
      <c r="B645" s="3" t="s">
        <v>64</v>
      </c>
      <c r="C645" s="5" t="s">
        <v>17</v>
      </c>
      <c r="D645" s="5" t="s">
        <v>107</v>
      </c>
      <c r="E645" s="140" t="s">
        <v>117</v>
      </c>
      <c r="F645" s="64" t="str">
        <f t="shared" si="21"/>
        <v>Full</v>
      </c>
      <c r="G645" s="83" t="s">
        <v>72</v>
      </c>
    </row>
    <row r="646" spans="1:7" ht="28.5" x14ac:dyDescent="0.2">
      <c r="A646" s="3" t="str">
        <f t="shared" si="20"/>
        <v>Implement nursing care interventionsManitobaRegistered psychiatric nurse</v>
      </c>
      <c r="B646" s="3" t="s">
        <v>64</v>
      </c>
      <c r="C646" s="5" t="s">
        <v>17</v>
      </c>
      <c r="D646" s="5" t="s">
        <v>107</v>
      </c>
      <c r="E646" s="140" t="s">
        <v>10</v>
      </c>
      <c r="F646" s="64" t="str">
        <f t="shared" si="21"/>
        <v>Full</v>
      </c>
      <c r="G646" s="83" t="s">
        <v>72</v>
      </c>
    </row>
    <row r="647" spans="1:7" ht="28.5" x14ac:dyDescent="0.2">
      <c r="A647" s="3" t="str">
        <f t="shared" si="20"/>
        <v>Consult with other health professionalsManitobaRegistered psychiatric nurse</v>
      </c>
      <c r="B647" s="3" t="s">
        <v>64</v>
      </c>
      <c r="C647" s="5" t="s">
        <v>17</v>
      </c>
      <c r="D647" s="5" t="s">
        <v>107</v>
      </c>
      <c r="E647" s="146" t="s">
        <v>116</v>
      </c>
      <c r="F647" s="64" t="str">
        <f t="shared" si="21"/>
        <v>Full</v>
      </c>
      <c r="G647" s="83" t="s">
        <v>72</v>
      </c>
    </row>
    <row r="648" spans="1:7" ht="28.5" x14ac:dyDescent="0.2">
      <c r="A648" s="3" t="str">
        <f t="shared" si="20"/>
        <v>Refer to other health professionalsManitobaRegistered psychiatric nurse</v>
      </c>
      <c r="B648" s="3" t="s">
        <v>64</v>
      </c>
      <c r="C648" s="5" t="s">
        <v>17</v>
      </c>
      <c r="D648" s="5" t="s">
        <v>107</v>
      </c>
      <c r="E648" s="146" t="s">
        <v>14</v>
      </c>
      <c r="F648" s="64" t="str">
        <f t="shared" si="21"/>
        <v>Full</v>
      </c>
      <c r="G648" s="83" t="s">
        <v>72</v>
      </c>
    </row>
    <row r="649" spans="1:7" ht="14.25" x14ac:dyDescent="0.2">
      <c r="A649" s="3" t="str">
        <f t="shared" si="20"/>
        <v>Coordinate health services ManitobaRegistered psychiatric nurse</v>
      </c>
      <c r="B649" s="3" t="s">
        <v>64</v>
      </c>
      <c r="C649" s="5" t="s">
        <v>17</v>
      </c>
      <c r="D649" s="5" t="s">
        <v>107</v>
      </c>
      <c r="E649" s="140" t="s">
        <v>16</v>
      </c>
      <c r="F649" s="64" t="str">
        <f t="shared" si="21"/>
        <v>Full</v>
      </c>
      <c r="G649" s="83" t="s">
        <v>72</v>
      </c>
    </row>
    <row r="650" spans="1:7" ht="14.25" x14ac:dyDescent="0.2">
      <c r="A650" s="3" t="str">
        <f t="shared" si="20"/>
        <v>Order X-raysManitobaRegistered psychiatric nurse</v>
      </c>
      <c r="B650" s="3" t="s">
        <v>64</v>
      </c>
      <c r="C650" s="5" t="s">
        <v>17</v>
      </c>
      <c r="D650" s="5" t="s">
        <v>107</v>
      </c>
      <c r="E650" s="140" t="s">
        <v>172</v>
      </c>
      <c r="F650" s="64" t="str">
        <f t="shared" si="21"/>
        <v>Restricted</v>
      </c>
      <c r="G650" s="83" t="s">
        <v>73</v>
      </c>
    </row>
    <row r="651" spans="1:7" ht="14.25" x14ac:dyDescent="0.2">
      <c r="A651" s="3" t="str">
        <f t="shared" si="20"/>
        <v>Interpret X-raysManitobaRegistered psychiatric nurse</v>
      </c>
      <c r="B651" s="3" t="s">
        <v>64</v>
      </c>
      <c r="C651" s="5" t="s">
        <v>17</v>
      </c>
      <c r="D651" s="5" t="s">
        <v>107</v>
      </c>
      <c r="E651" s="140" t="s">
        <v>173</v>
      </c>
      <c r="F651" s="64" t="str">
        <f t="shared" si="21"/>
        <v>Out of scope</v>
      </c>
      <c r="G651" s="83" t="s">
        <v>79</v>
      </c>
    </row>
    <row r="652" spans="1:7" ht="14.25" x14ac:dyDescent="0.2">
      <c r="A652" s="3" t="str">
        <f t="shared" si="20"/>
        <v>Order lab testsManitobaRegistered psychiatric nurse</v>
      </c>
      <c r="B652" s="3" t="s">
        <v>64</v>
      </c>
      <c r="C652" s="5" t="s">
        <v>17</v>
      </c>
      <c r="D652" s="5" t="s">
        <v>107</v>
      </c>
      <c r="E652" s="140" t="s">
        <v>115</v>
      </c>
      <c r="F652" s="64" t="str">
        <f t="shared" si="21"/>
        <v>Restricted</v>
      </c>
      <c r="G652" s="83" t="s">
        <v>73</v>
      </c>
    </row>
    <row r="653" spans="1:7" ht="14.25" x14ac:dyDescent="0.2">
      <c r="A653" s="3" t="str">
        <f t="shared" si="20"/>
        <v>Interpret lab test resultsManitobaRegistered psychiatric nurse</v>
      </c>
      <c r="B653" s="3" t="s">
        <v>64</v>
      </c>
      <c r="C653" s="5" t="s">
        <v>17</v>
      </c>
      <c r="D653" s="5" t="s">
        <v>107</v>
      </c>
      <c r="E653" s="140" t="s">
        <v>21</v>
      </c>
      <c r="F653" s="64" t="str">
        <f t="shared" si="21"/>
        <v>Restricted</v>
      </c>
      <c r="G653" s="83" t="s">
        <v>73</v>
      </c>
    </row>
    <row r="654" spans="1:7" ht="28.5" x14ac:dyDescent="0.2">
      <c r="A654" s="3" t="str">
        <f t="shared" si="20"/>
        <v>Communicate diagnoses and test results to patientsManitobaRegistered psychiatric nurse</v>
      </c>
      <c r="B654" s="3" t="s">
        <v>64</v>
      </c>
      <c r="C654" s="5" t="s">
        <v>17</v>
      </c>
      <c r="D654" s="5" t="s">
        <v>107</v>
      </c>
      <c r="E654" s="146" t="s">
        <v>114</v>
      </c>
      <c r="F654" s="64" t="str">
        <f t="shared" si="21"/>
        <v>Full</v>
      </c>
      <c r="G654" s="83" t="s">
        <v>72</v>
      </c>
    </row>
    <row r="655" spans="1:7" ht="28.5" x14ac:dyDescent="0.2">
      <c r="A655" s="3" t="str">
        <f t="shared" si="20"/>
        <v>Monitor and evaluate client outcomesManitobaRegistered psychiatric nurse</v>
      </c>
      <c r="B655" s="3" t="s">
        <v>64</v>
      </c>
      <c r="C655" s="5" t="s">
        <v>17</v>
      </c>
      <c r="D655" s="5" t="s">
        <v>107</v>
      </c>
      <c r="E655" s="140" t="s">
        <v>113</v>
      </c>
      <c r="F655" s="64" t="str">
        <f t="shared" si="21"/>
        <v>Full</v>
      </c>
      <c r="G655" s="83" t="s">
        <v>72</v>
      </c>
    </row>
    <row r="656" spans="1:7" ht="14.25" x14ac:dyDescent="0.2">
      <c r="A656" s="3" t="str">
        <f t="shared" si="20"/>
        <v>Conduct follow-up visitsManitobaRegistered psychiatric nurse</v>
      </c>
      <c r="B656" s="3" t="s">
        <v>64</v>
      </c>
      <c r="C656" s="5" t="s">
        <v>17</v>
      </c>
      <c r="D656" s="5" t="s">
        <v>107</v>
      </c>
      <c r="E656" s="140" t="s">
        <v>22</v>
      </c>
      <c r="F656" s="64" t="str">
        <f t="shared" si="21"/>
        <v>Full</v>
      </c>
      <c r="G656" s="83" t="s">
        <v>72</v>
      </c>
    </row>
    <row r="657" spans="1:7" ht="14.25" x14ac:dyDescent="0.2">
      <c r="A657" s="3" t="str">
        <f t="shared" si="20"/>
        <v>Manage NP-led clinics ManitobaRegistered psychiatric nurse</v>
      </c>
      <c r="B657" s="3" t="s">
        <v>64</v>
      </c>
      <c r="C657" s="5" t="s">
        <v>17</v>
      </c>
      <c r="D657" s="5" t="s">
        <v>107</v>
      </c>
      <c r="E657" s="140" t="s">
        <v>23</v>
      </c>
      <c r="F657" s="64" t="str">
        <f t="shared" si="21"/>
        <v>—</v>
      </c>
      <c r="G657" s="75" t="s">
        <v>168</v>
      </c>
    </row>
    <row r="658" spans="1:7" ht="14.25" x14ac:dyDescent="0.2">
      <c r="A658" s="3" t="str">
        <f t="shared" si="20"/>
        <v>Roster and manage patientsManitobaRegistered psychiatric nurse</v>
      </c>
      <c r="B658" s="3" t="s">
        <v>64</v>
      </c>
      <c r="C658" s="5" t="s">
        <v>17</v>
      </c>
      <c r="D658" s="5" t="s">
        <v>107</v>
      </c>
      <c r="E658" s="140" t="s">
        <v>24</v>
      </c>
      <c r="F658" s="64" t="str">
        <f t="shared" si="21"/>
        <v>Full</v>
      </c>
      <c r="G658" s="83" t="s">
        <v>72</v>
      </c>
    </row>
    <row r="659" spans="1:7" ht="14.25" x14ac:dyDescent="0.2">
      <c r="A659" s="3" t="str">
        <f t="shared" si="20"/>
        <v>Practise autonomouslyManitobaRegistered psychiatric nurse</v>
      </c>
      <c r="B659" s="3" t="s">
        <v>64</v>
      </c>
      <c r="C659" s="5" t="s">
        <v>17</v>
      </c>
      <c r="D659" s="5" t="s">
        <v>107</v>
      </c>
      <c r="E659" s="140" t="s">
        <v>25</v>
      </c>
      <c r="F659" s="64" t="str">
        <f t="shared" si="21"/>
        <v>Full</v>
      </c>
      <c r="G659" s="83" t="s">
        <v>72</v>
      </c>
    </row>
    <row r="660" spans="1:7" ht="28.5" x14ac:dyDescent="0.2">
      <c r="A660" s="3" t="str">
        <f t="shared" si="20"/>
        <v>Provide wound care (above dermis)ManitobaRegistered psychiatric nurse</v>
      </c>
      <c r="B660" s="3" t="s">
        <v>65</v>
      </c>
      <c r="C660" s="5" t="s">
        <v>17</v>
      </c>
      <c r="D660" s="5" t="s">
        <v>107</v>
      </c>
      <c r="E660" s="147" t="s">
        <v>26</v>
      </c>
      <c r="F660" s="64" t="str">
        <f t="shared" si="21"/>
        <v>Full</v>
      </c>
      <c r="G660" s="83" t="s">
        <v>72</v>
      </c>
    </row>
    <row r="661" spans="1:7" ht="28.5" x14ac:dyDescent="0.2">
      <c r="A661" s="3" t="str">
        <f t="shared" si="20"/>
        <v>Perform procedures below the dermisManitobaRegistered psychiatric nurse</v>
      </c>
      <c r="B661" s="3" t="s">
        <v>65</v>
      </c>
      <c r="C661" s="5" t="s">
        <v>17</v>
      </c>
      <c r="D661" s="5" t="s">
        <v>107</v>
      </c>
      <c r="E661" s="148" t="s">
        <v>27</v>
      </c>
      <c r="F661" s="64" t="str">
        <f t="shared" si="21"/>
        <v>Full</v>
      </c>
      <c r="G661" s="83" t="s">
        <v>72</v>
      </c>
    </row>
    <row r="662" spans="1:7" ht="14.25" x14ac:dyDescent="0.2">
      <c r="A662" s="3" t="str">
        <f t="shared" si="20"/>
        <v>Establish an intravenous lineManitobaRegistered psychiatric nurse</v>
      </c>
      <c r="B662" s="3" t="s">
        <v>65</v>
      </c>
      <c r="C662" s="5" t="s">
        <v>17</v>
      </c>
      <c r="D662" s="5" t="s">
        <v>107</v>
      </c>
      <c r="E662" s="148" t="s">
        <v>28</v>
      </c>
      <c r="F662" s="64" t="str">
        <f t="shared" si="21"/>
        <v>Restricted</v>
      </c>
      <c r="G662" s="83" t="s">
        <v>73</v>
      </c>
    </row>
    <row r="663" spans="1:7" ht="42.75" x14ac:dyDescent="0.2">
      <c r="A663" s="3" t="str">
        <f t="shared" si="20"/>
        <v>Perform procedures that require putting an instrument or finger into body openingsManitobaRegistered psychiatric nurse</v>
      </c>
      <c r="B663" s="3" t="s">
        <v>65</v>
      </c>
      <c r="C663" s="5" t="s">
        <v>17</v>
      </c>
      <c r="D663" s="5" t="s">
        <v>107</v>
      </c>
      <c r="E663" s="148" t="s">
        <v>174</v>
      </c>
      <c r="F663" s="64" t="str">
        <f t="shared" si="21"/>
        <v>Full</v>
      </c>
      <c r="G663" s="83" t="s">
        <v>72</v>
      </c>
    </row>
    <row r="664" spans="1:7" ht="14.25" x14ac:dyDescent="0.2">
      <c r="A664" s="3" t="str">
        <f t="shared" si="20"/>
        <v>Order a form of energyManitobaRegistered psychiatric nurse</v>
      </c>
      <c r="B664" s="3" t="s">
        <v>65</v>
      </c>
      <c r="C664" s="5" t="s">
        <v>17</v>
      </c>
      <c r="D664" s="5" t="s">
        <v>107</v>
      </c>
      <c r="E664" s="147" t="s">
        <v>29</v>
      </c>
      <c r="F664" s="64" t="str">
        <f t="shared" si="21"/>
        <v>Restricted</v>
      </c>
      <c r="G664" s="83" t="s">
        <v>73</v>
      </c>
    </row>
    <row r="665" spans="1:7" ht="14.25" x14ac:dyDescent="0.2">
      <c r="A665" s="3" t="str">
        <f t="shared" si="20"/>
        <v>Apply a form of energyManitobaRegistered psychiatric nurse</v>
      </c>
      <c r="B665" s="3" t="s">
        <v>65</v>
      </c>
      <c r="C665" s="5" t="s">
        <v>17</v>
      </c>
      <c r="D665" s="5" t="s">
        <v>107</v>
      </c>
      <c r="E665" s="147" t="s">
        <v>30</v>
      </c>
      <c r="F665" s="64" t="str">
        <f t="shared" si="21"/>
        <v>Restricted</v>
      </c>
      <c r="G665" s="83" t="s">
        <v>73</v>
      </c>
    </row>
    <row r="666" spans="1:7" ht="14.25" x14ac:dyDescent="0.2">
      <c r="A666" s="3" t="str">
        <f t="shared" si="20"/>
        <v>Perform an electrocardiogramManitobaRegistered psychiatric nurse</v>
      </c>
      <c r="B666" s="3" t="s">
        <v>65</v>
      </c>
      <c r="C666" s="5" t="s">
        <v>17</v>
      </c>
      <c r="D666" s="5" t="s">
        <v>107</v>
      </c>
      <c r="E666" s="148" t="s">
        <v>31</v>
      </c>
      <c r="F666" s="64" t="str">
        <f t="shared" si="21"/>
        <v>Full</v>
      </c>
      <c r="G666" s="83" t="s">
        <v>72</v>
      </c>
    </row>
    <row r="667" spans="1:7" ht="14.25" x14ac:dyDescent="0.2">
      <c r="A667" s="3" t="str">
        <f t="shared" si="20"/>
        <v>Interpret an electrocardiogramManitobaRegistered psychiatric nurse</v>
      </c>
      <c r="B667" s="3" t="s">
        <v>65</v>
      </c>
      <c r="C667" s="5" t="s">
        <v>17</v>
      </c>
      <c r="D667" s="5" t="s">
        <v>107</v>
      </c>
      <c r="E667" s="148" t="s">
        <v>32</v>
      </c>
      <c r="F667" s="64" t="str">
        <f t="shared" si="21"/>
        <v>Full</v>
      </c>
      <c r="G667" s="83" t="s">
        <v>72</v>
      </c>
    </row>
    <row r="668" spans="1:7" ht="28.5" x14ac:dyDescent="0.2">
      <c r="A668" s="3" t="str">
        <f t="shared" si="20"/>
        <v>Order blood and blood productsManitobaRegistered psychiatric nurse</v>
      </c>
      <c r="B668" s="3" t="s">
        <v>65</v>
      </c>
      <c r="C668" s="5" t="s">
        <v>17</v>
      </c>
      <c r="D668" s="5" t="s">
        <v>107</v>
      </c>
      <c r="E668" s="147" t="s">
        <v>33</v>
      </c>
      <c r="F668" s="64" t="str">
        <f t="shared" si="21"/>
        <v>Out of scope</v>
      </c>
      <c r="G668" s="83" t="s">
        <v>79</v>
      </c>
    </row>
    <row r="669" spans="1:7" ht="14.25" x14ac:dyDescent="0.2">
      <c r="A669" s="3" t="str">
        <f t="shared" si="20"/>
        <v>Order any form of radiationManitobaRegistered psychiatric nurse</v>
      </c>
      <c r="B669" s="3" t="s">
        <v>65</v>
      </c>
      <c r="C669" s="5" t="s">
        <v>17</v>
      </c>
      <c r="D669" s="5" t="s">
        <v>107</v>
      </c>
      <c r="E669" s="147" t="s">
        <v>34</v>
      </c>
      <c r="F669" s="64" t="str">
        <f t="shared" si="21"/>
        <v>Restricted</v>
      </c>
      <c r="G669" s="83" t="s">
        <v>73</v>
      </c>
    </row>
    <row r="670" spans="1:7" ht="14.25" x14ac:dyDescent="0.2">
      <c r="A670" s="3" t="str">
        <f t="shared" si="20"/>
        <v>Apply any form of radiationManitobaRegistered psychiatric nurse</v>
      </c>
      <c r="B670" s="3" t="s">
        <v>65</v>
      </c>
      <c r="C670" s="5" t="s">
        <v>17</v>
      </c>
      <c r="D670" s="5" t="s">
        <v>107</v>
      </c>
      <c r="E670" s="147" t="s">
        <v>35</v>
      </c>
      <c r="F670" s="64" t="str">
        <f t="shared" si="21"/>
        <v>Restricted</v>
      </c>
      <c r="G670" s="83" t="s">
        <v>73</v>
      </c>
    </row>
    <row r="671" spans="1:7" ht="28.5" x14ac:dyDescent="0.2">
      <c r="A671" s="3" t="str">
        <f t="shared" si="20"/>
        <v>Order cosmetic treatments like BotoxManitobaRegistered psychiatric nurse</v>
      </c>
      <c r="B671" s="3" t="s">
        <v>65</v>
      </c>
      <c r="C671" s="5" t="s">
        <v>17</v>
      </c>
      <c r="D671" s="5" t="s">
        <v>107</v>
      </c>
      <c r="E671" s="147" t="s">
        <v>36</v>
      </c>
      <c r="F671" s="64" t="str">
        <f t="shared" si="21"/>
        <v>Out of scope</v>
      </c>
      <c r="G671" s="83" t="s">
        <v>79</v>
      </c>
    </row>
    <row r="672" spans="1:7" ht="28.5" x14ac:dyDescent="0.2">
      <c r="A672" s="3" t="str">
        <f t="shared" si="20"/>
        <v>Apply cosmetic treatments like BotoxManitobaRegistered psychiatric nurse</v>
      </c>
      <c r="B672" s="3" t="s">
        <v>65</v>
      </c>
      <c r="C672" s="5" t="s">
        <v>17</v>
      </c>
      <c r="D672" s="5" t="s">
        <v>107</v>
      </c>
      <c r="E672" s="147" t="s">
        <v>37</v>
      </c>
      <c r="F672" s="64" t="str">
        <f t="shared" si="21"/>
        <v>Full</v>
      </c>
      <c r="G672" s="83" t="s">
        <v>72</v>
      </c>
    </row>
    <row r="673" spans="1:7" ht="14.25" x14ac:dyDescent="0.2">
      <c r="A673" s="3" t="str">
        <f t="shared" si="20"/>
        <v>Set fracturesManitobaRegistered psychiatric nurse</v>
      </c>
      <c r="B673" s="3" t="s">
        <v>65</v>
      </c>
      <c r="C673" s="5" t="s">
        <v>17</v>
      </c>
      <c r="D673" s="5" t="s">
        <v>107</v>
      </c>
      <c r="E673" s="147" t="s">
        <v>38</v>
      </c>
      <c r="F673" s="64" t="str">
        <f t="shared" si="21"/>
        <v>Out of scope</v>
      </c>
      <c r="G673" s="83" t="s">
        <v>79</v>
      </c>
    </row>
    <row r="674" spans="1:7" ht="14.25" x14ac:dyDescent="0.2">
      <c r="A674" s="3" t="str">
        <f t="shared" si="20"/>
        <v>Reduce dislocationManitobaRegistered psychiatric nurse</v>
      </c>
      <c r="B674" s="3" t="s">
        <v>65</v>
      </c>
      <c r="C674" s="5" t="s">
        <v>17</v>
      </c>
      <c r="D674" s="5" t="s">
        <v>107</v>
      </c>
      <c r="E674" s="147" t="s">
        <v>39</v>
      </c>
      <c r="F674" s="64" t="str">
        <f t="shared" si="21"/>
        <v>Out of scope</v>
      </c>
      <c r="G674" s="83" t="s">
        <v>79</v>
      </c>
    </row>
    <row r="675" spans="1:7" ht="14.25" x14ac:dyDescent="0.2">
      <c r="A675" s="3" t="str">
        <f t="shared" si="20"/>
        <v>Apply castManitobaRegistered psychiatric nurse</v>
      </c>
      <c r="B675" s="3" t="s">
        <v>65</v>
      </c>
      <c r="C675" s="5" t="s">
        <v>17</v>
      </c>
      <c r="D675" s="5" t="s">
        <v>107</v>
      </c>
      <c r="E675" s="147" t="s">
        <v>40</v>
      </c>
      <c r="F675" s="64" t="str">
        <f t="shared" si="21"/>
        <v>Out of scope</v>
      </c>
      <c r="G675" s="83" t="s">
        <v>79</v>
      </c>
    </row>
    <row r="676" spans="1:7" ht="14.25" x14ac:dyDescent="0.2">
      <c r="A676" s="3" t="str">
        <f t="shared" si="20"/>
        <v>Apply restraintsManitobaRegistered psychiatric nurse</v>
      </c>
      <c r="B676" s="3" t="s">
        <v>65</v>
      </c>
      <c r="C676" s="5" t="s">
        <v>17</v>
      </c>
      <c r="D676" s="5" t="s">
        <v>107</v>
      </c>
      <c r="E676" s="147" t="s">
        <v>41</v>
      </c>
      <c r="F676" s="64" t="str">
        <f t="shared" si="21"/>
        <v>Full</v>
      </c>
      <c r="G676" s="83" t="s">
        <v>72</v>
      </c>
    </row>
    <row r="677" spans="1:7" ht="14.25" x14ac:dyDescent="0.2">
      <c r="A677" s="3" t="str">
        <f t="shared" si="20"/>
        <v>Manage restraintsManitobaRegistered psychiatric nurse</v>
      </c>
      <c r="B677" s="3" t="s">
        <v>65</v>
      </c>
      <c r="C677" s="5" t="s">
        <v>17</v>
      </c>
      <c r="D677" s="5" t="s">
        <v>107</v>
      </c>
      <c r="E677" s="147" t="s">
        <v>42</v>
      </c>
      <c r="F677" s="64" t="str">
        <f t="shared" si="21"/>
        <v>Full</v>
      </c>
      <c r="G677" s="83" t="s">
        <v>72</v>
      </c>
    </row>
    <row r="678" spans="1:7" ht="28.5" x14ac:dyDescent="0.2">
      <c r="A678" s="3" t="str">
        <f t="shared" si="20"/>
        <v>Conduct sexually transmitted infection (STI) assessmentManitobaRegistered psychiatric nurse</v>
      </c>
      <c r="B678" s="3" t="s">
        <v>65</v>
      </c>
      <c r="C678" s="5" t="s">
        <v>17</v>
      </c>
      <c r="D678" s="5" t="s">
        <v>107</v>
      </c>
      <c r="E678" s="148" t="s">
        <v>175</v>
      </c>
      <c r="F678" s="64" t="str">
        <f t="shared" si="21"/>
        <v>Full</v>
      </c>
      <c r="G678" s="83" t="s">
        <v>72</v>
      </c>
    </row>
    <row r="679" spans="1:7" ht="28.5" x14ac:dyDescent="0.2">
      <c r="A679" s="3" t="str">
        <f t="shared" si="20"/>
        <v>Conduct contraceptive management assessmentManitobaRegistered psychiatric nurse</v>
      </c>
      <c r="B679" s="3" t="s">
        <v>65</v>
      </c>
      <c r="C679" s="5" t="s">
        <v>17</v>
      </c>
      <c r="D679" s="5" t="s">
        <v>107</v>
      </c>
      <c r="E679" s="148" t="s">
        <v>43</v>
      </c>
      <c r="F679" s="64" t="str">
        <f t="shared" si="21"/>
        <v>Full</v>
      </c>
      <c r="G679" s="83" t="s">
        <v>72</v>
      </c>
    </row>
    <row r="680" spans="1:7" ht="14.25" x14ac:dyDescent="0.2">
      <c r="A680" s="3" t="str">
        <f t="shared" si="20"/>
        <v>Insert intrauterine devicesManitobaRegistered psychiatric nurse</v>
      </c>
      <c r="B680" s="3" t="s">
        <v>65</v>
      </c>
      <c r="C680" s="5" t="s">
        <v>17</v>
      </c>
      <c r="D680" s="5" t="s">
        <v>107</v>
      </c>
      <c r="E680" s="149" t="s">
        <v>44</v>
      </c>
      <c r="F680" s="64" t="str">
        <f t="shared" si="21"/>
        <v>Restricted</v>
      </c>
      <c r="G680" s="83" t="s">
        <v>73</v>
      </c>
    </row>
    <row r="681" spans="1:7" ht="14.25" x14ac:dyDescent="0.2">
      <c r="A681" s="3" t="str">
        <f t="shared" si="20"/>
        <v>Conduct pelvic examManitobaRegistered psychiatric nurse</v>
      </c>
      <c r="B681" s="3" t="s">
        <v>65</v>
      </c>
      <c r="C681" s="5" t="s">
        <v>17</v>
      </c>
      <c r="D681" s="5" t="s">
        <v>107</v>
      </c>
      <c r="E681" s="148" t="s">
        <v>111</v>
      </c>
      <c r="F681" s="64" t="str">
        <f t="shared" si="21"/>
        <v>Restricted</v>
      </c>
      <c r="G681" s="83" t="s">
        <v>73</v>
      </c>
    </row>
    <row r="682" spans="1:7" ht="14.25" x14ac:dyDescent="0.2">
      <c r="A682" s="3" t="str">
        <f t="shared" si="20"/>
        <v>Conduct cervical screening ManitobaRegistered psychiatric nurse</v>
      </c>
      <c r="B682" s="3" t="s">
        <v>65</v>
      </c>
      <c r="C682" s="5" t="s">
        <v>17</v>
      </c>
      <c r="D682" s="5" t="s">
        <v>107</v>
      </c>
      <c r="E682" s="148" t="s">
        <v>45</v>
      </c>
      <c r="F682" s="64" t="str">
        <f t="shared" si="21"/>
        <v>Restricted</v>
      </c>
      <c r="G682" s="83" t="s">
        <v>73</v>
      </c>
    </row>
    <row r="683" spans="1:7" ht="28.5" x14ac:dyDescent="0.2">
      <c r="A683" s="3" t="str">
        <f t="shared" si="20"/>
        <v>Conduct mental health screeningManitobaRegistered psychiatric nurse</v>
      </c>
      <c r="B683" s="3" t="s">
        <v>65</v>
      </c>
      <c r="C683" s="5" t="s">
        <v>17</v>
      </c>
      <c r="D683" s="5" t="s">
        <v>107</v>
      </c>
      <c r="E683" s="148" t="s">
        <v>110</v>
      </c>
      <c r="F683" s="64" t="str">
        <f t="shared" si="21"/>
        <v>Full</v>
      </c>
      <c r="G683" s="83" t="s">
        <v>72</v>
      </c>
    </row>
    <row r="684" spans="1:7" ht="28.5" x14ac:dyDescent="0.2">
      <c r="A684" s="3" t="str">
        <f t="shared" si="20"/>
        <v>Conduct substance use screeningManitobaRegistered psychiatric nurse</v>
      </c>
      <c r="B684" s="3" t="s">
        <v>65</v>
      </c>
      <c r="C684" s="5" t="s">
        <v>17</v>
      </c>
      <c r="D684" s="5" t="s">
        <v>107</v>
      </c>
      <c r="E684" s="148" t="s">
        <v>46</v>
      </c>
      <c r="F684" s="64" t="str">
        <f t="shared" si="21"/>
        <v>Full</v>
      </c>
      <c r="G684" s="83" t="s">
        <v>72</v>
      </c>
    </row>
    <row r="685" spans="1:7" ht="14.25" x14ac:dyDescent="0.2">
      <c r="A685" s="3" t="str">
        <f t="shared" si="20"/>
        <v>Perform allergy testingManitobaRegistered psychiatric nurse</v>
      </c>
      <c r="B685" s="3" t="s">
        <v>65</v>
      </c>
      <c r="C685" s="5" t="s">
        <v>17</v>
      </c>
      <c r="D685" s="5" t="s">
        <v>107</v>
      </c>
      <c r="E685" s="148" t="s">
        <v>47</v>
      </c>
      <c r="F685" s="64" t="str">
        <f t="shared" si="21"/>
        <v>Out of scope</v>
      </c>
      <c r="G685" s="83" t="s">
        <v>79</v>
      </c>
    </row>
    <row r="686" spans="1:7" ht="14.25" x14ac:dyDescent="0.2">
      <c r="A686" s="3" t="str">
        <f t="shared" si="20"/>
        <v>Provide rehabilitative careManitobaRegistered psychiatric nurse</v>
      </c>
      <c r="B686" s="3" t="s">
        <v>65</v>
      </c>
      <c r="C686" s="5" t="s">
        <v>17</v>
      </c>
      <c r="D686" s="5" t="s">
        <v>107</v>
      </c>
      <c r="E686" s="148" t="s">
        <v>48</v>
      </c>
      <c r="F686" s="64" t="str">
        <f t="shared" si="21"/>
        <v>Full</v>
      </c>
      <c r="G686" s="83" t="s">
        <v>72</v>
      </c>
    </row>
    <row r="687" spans="1:7" ht="28.5" x14ac:dyDescent="0.2">
      <c r="A687" s="3" t="str">
        <f t="shared" si="20"/>
        <v>Provide psychotherapy for mental healthManitobaRegistered psychiatric nurse</v>
      </c>
      <c r="B687" s="3" t="s">
        <v>65</v>
      </c>
      <c r="C687" s="5" t="s">
        <v>17</v>
      </c>
      <c r="D687" s="5" t="s">
        <v>107</v>
      </c>
      <c r="E687" s="147" t="s">
        <v>49</v>
      </c>
      <c r="F687" s="64" t="str">
        <f t="shared" si="21"/>
        <v>Full</v>
      </c>
      <c r="G687" s="83" t="s">
        <v>72</v>
      </c>
    </row>
    <row r="688" spans="1:7" ht="28.5" x14ac:dyDescent="0.2">
      <c r="A688" s="3" t="str">
        <f t="shared" si="20"/>
        <v>Support medical assistance in dying with supervisionManitobaRegistered psychiatric nurse</v>
      </c>
      <c r="B688" s="3" t="s">
        <v>65</v>
      </c>
      <c r="C688" s="5" t="s">
        <v>17</v>
      </c>
      <c r="D688" s="5" t="s">
        <v>107</v>
      </c>
      <c r="E688" s="147" t="s">
        <v>50</v>
      </c>
      <c r="F688" s="64" t="str">
        <f t="shared" si="21"/>
        <v>Full</v>
      </c>
      <c r="G688" s="83" t="s">
        <v>72</v>
      </c>
    </row>
    <row r="689" spans="1:7" ht="14.25" x14ac:dyDescent="0.2">
      <c r="A689" s="3" t="str">
        <f t="shared" si="20"/>
        <v>Prescribe pharmacotherapy ManitobaRegistered psychiatric nurse</v>
      </c>
      <c r="B689" s="3" t="s">
        <v>66</v>
      </c>
      <c r="C689" s="5" t="s">
        <v>17</v>
      </c>
      <c r="D689" s="5" t="s">
        <v>107</v>
      </c>
      <c r="E689" s="146" t="s">
        <v>51</v>
      </c>
      <c r="F689" s="64" t="str">
        <f t="shared" si="21"/>
        <v>Restricted</v>
      </c>
      <c r="G689" s="83" t="s">
        <v>73</v>
      </c>
    </row>
    <row r="690" spans="1:7" ht="28.5" x14ac:dyDescent="0.2">
      <c r="A690" s="3" t="str">
        <f t="shared" si="20"/>
        <v>Prepare prescribed medicationsManitobaRegistered psychiatric nurse</v>
      </c>
      <c r="B690" s="3" t="s">
        <v>66</v>
      </c>
      <c r="C690" s="5" t="s">
        <v>17</v>
      </c>
      <c r="D690" s="5" t="s">
        <v>107</v>
      </c>
      <c r="E690" s="140" t="s">
        <v>112</v>
      </c>
      <c r="F690" s="64" t="str">
        <f t="shared" si="21"/>
        <v>Full</v>
      </c>
      <c r="G690" s="83" t="s">
        <v>72</v>
      </c>
    </row>
    <row r="691" spans="1:7" ht="28.5" x14ac:dyDescent="0.2">
      <c r="A691" s="3" t="str">
        <f t="shared" si="20"/>
        <v>Administer prescribed medicationsManitobaRegistered psychiatric nurse</v>
      </c>
      <c r="B691" s="3" t="s">
        <v>66</v>
      </c>
      <c r="C691" s="5" t="s">
        <v>17</v>
      </c>
      <c r="D691" s="5" t="s">
        <v>107</v>
      </c>
      <c r="E691" s="140" t="s">
        <v>52</v>
      </c>
      <c r="F691" s="64" t="str">
        <f t="shared" si="21"/>
        <v>Full</v>
      </c>
      <c r="G691" s="83" t="s">
        <v>72</v>
      </c>
    </row>
    <row r="692" spans="1:7" ht="28.5" x14ac:dyDescent="0.2">
      <c r="A692" s="3" t="str">
        <f t="shared" si="20"/>
        <v>Prescribe controlled substancesManitobaRegistered psychiatric nurse</v>
      </c>
      <c r="B692" s="3" t="s">
        <v>66</v>
      </c>
      <c r="C692" s="5" t="s">
        <v>17</v>
      </c>
      <c r="D692" s="5" t="s">
        <v>107</v>
      </c>
      <c r="E692" s="146" t="s">
        <v>53</v>
      </c>
      <c r="F692" s="64" t="str">
        <f t="shared" si="21"/>
        <v>Out of scope</v>
      </c>
      <c r="G692" s="83" t="s">
        <v>79</v>
      </c>
    </row>
    <row r="693" spans="1:7" ht="28.5" x14ac:dyDescent="0.2">
      <c r="A693" s="3" t="str">
        <f t="shared" si="20"/>
        <v>Administer controlled substances ManitobaRegistered psychiatric nurse</v>
      </c>
      <c r="B693" s="3" t="s">
        <v>66</v>
      </c>
      <c r="C693" s="5" t="s">
        <v>17</v>
      </c>
      <c r="D693" s="5" t="s">
        <v>107</v>
      </c>
      <c r="E693" s="140" t="s">
        <v>181</v>
      </c>
      <c r="F693" s="64" t="str">
        <f t="shared" si="21"/>
        <v>Full</v>
      </c>
      <c r="G693" s="83" t="s">
        <v>72</v>
      </c>
    </row>
    <row r="694" spans="1:7" ht="14.25" x14ac:dyDescent="0.2">
      <c r="A694" s="3" t="str">
        <f t="shared" si="20"/>
        <v>Prescribe vaccinesManitobaRegistered psychiatric nurse</v>
      </c>
      <c r="B694" s="3" t="s">
        <v>66</v>
      </c>
      <c r="C694" s="5" t="s">
        <v>17</v>
      </c>
      <c r="D694" s="5" t="s">
        <v>107</v>
      </c>
      <c r="E694" s="146" t="s">
        <v>54</v>
      </c>
      <c r="F694" s="64" t="str">
        <f t="shared" si="21"/>
        <v>Restricted</v>
      </c>
      <c r="G694" s="83" t="s">
        <v>73</v>
      </c>
    </row>
    <row r="695" spans="1:7" ht="14.25" x14ac:dyDescent="0.2">
      <c r="A695" s="3" t="str">
        <f t="shared" si="20"/>
        <v>Administer vaccinesManitobaRegistered psychiatric nurse</v>
      </c>
      <c r="B695" s="3" t="s">
        <v>66</v>
      </c>
      <c r="C695" s="5" t="s">
        <v>17</v>
      </c>
      <c r="D695" s="5" t="s">
        <v>107</v>
      </c>
      <c r="E695" s="140" t="s">
        <v>182</v>
      </c>
      <c r="F695" s="64" t="str">
        <f t="shared" si="21"/>
        <v>Full</v>
      </c>
      <c r="G695" s="83" t="s">
        <v>72</v>
      </c>
    </row>
    <row r="696" spans="1:7" ht="28.5" x14ac:dyDescent="0.2">
      <c r="A696" s="3" t="str">
        <f t="shared" si="20"/>
        <v>Independently manage labour and delivery ManitobaRegistered psychiatric nurse</v>
      </c>
      <c r="B696" s="3" t="s">
        <v>67</v>
      </c>
      <c r="C696" s="5" t="s">
        <v>17</v>
      </c>
      <c r="D696" s="5" t="s">
        <v>107</v>
      </c>
      <c r="E696" s="147" t="s">
        <v>170</v>
      </c>
      <c r="F696" s="64" t="str">
        <f t="shared" si="21"/>
        <v>Out of scope</v>
      </c>
      <c r="G696" s="83" t="s">
        <v>79</v>
      </c>
    </row>
    <row r="697" spans="1:7" ht="14.25" x14ac:dyDescent="0.2">
      <c r="A697" s="3" t="str">
        <f t="shared" si="20"/>
        <v>Pronounce deathManitobaRegistered psychiatric nurse</v>
      </c>
      <c r="B697" s="3" t="s">
        <v>67</v>
      </c>
      <c r="C697" s="5" t="s">
        <v>17</v>
      </c>
      <c r="D697" s="5" t="s">
        <v>107</v>
      </c>
      <c r="E697" s="147" t="s">
        <v>55</v>
      </c>
      <c r="F697" s="64" t="str">
        <f t="shared" si="21"/>
        <v>Full</v>
      </c>
      <c r="G697" s="83" t="s">
        <v>72</v>
      </c>
    </row>
    <row r="698" spans="1:7" ht="28.5" x14ac:dyDescent="0.2">
      <c r="A698" s="3" t="str">
        <f t="shared" si="20"/>
        <v>Admit to and discharge from hospitalManitobaRegistered psychiatric nurse</v>
      </c>
      <c r="B698" s="3" t="s">
        <v>67</v>
      </c>
      <c r="C698" s="5" t="s">
        <v>17</v>
      </c>
      <c r="D698" s="5" t="s">
        <v>107</v>
      </c>
      <c r="E698" s="147" t="s">
        <v>56</v>
      </c>
      <c r="F698" s="64" t="str">
        <f t="shared" si="21"/>
        <v>Out of scope</v>
      </c>
      <c r="G698" s="83" t="s">
        <v>79</v>
      </c>
    </row>
    <row r="699" spans="1:7" ht="28.5" x14ac:dyDescent="0.2">
      <c r="A699" s="3" t="str">
        <f t="shared" si="20"/>
        <v>Certify death (i.e., complete death certificate)ManitobaRegistered psychiatric nurse</v>
      </c>
      <c r="B699" s="3" t="s">
        <v>67</v>
      </c>
      <c r="C699" s="5" t="s">
        <v>17</v>
      </c>
      <c r="D699" s="5" t="s">
        <v>107</v>
      </c>
      <c r="E699" s="147" t="s">
        <v>57</v>
      </c>
      <c r="F699" s="64" t="str">
        <f t="shared" si="21"/>
        <v>Out of scope</v>
      </c>
      <c r="G699" s="83" t="s">
        <v>79</v>
      </c>
    </row>
    <row r="700" spans="1:7" ht="28.5" x14ac:dyDescent="0.2">
      <c r="A700" s="3" t="str">
        <f t="shared" si="20"/>
        <v>Conduct driver's medical examinationManitobaRegistered psychiatric nurse</v>
      </c>
      <c r="B700" s="3" t="s">
        <v>67</v>
      </c>
      <c r="C700" s="5" t="s">
        <v>17</v>
      </c>
      <c r="D700" s="5" t="s">
        <v>107</v>
      </c>
      <c r="E700" s="147" t="s">
        <v>58</v>
      </c>
      <c r="F700" s="64" t="str">
        <f t="shared" si="21"/>
        <v>Out of scope</v>
      </c>
      <c r="G700" s="83" t="s">
        <v>79</v>
      </c>
    </row>
    <row r="701" spans="1:7" ht="28.5" x14ac:dyDescent="0.2">
      <c r="A701" s="3" t="str">
        <f t="shared" si="20"/>
        <v>Complete federal disability formsManitobaRegistered psychiatric nurse</v>
      </c>
      <c r="B701" s="3" t="s">
        <v>67</v>
      </c>
      <c r="C701" s="5" t="s">
        <v>17</v>
      </c>
      <c r="D701" s="5" t="s">
        <v>107</v>
      </c>
      <c r="E701" s="147" t="s">
        <v>59</v>
      </c>
      <c r="F701" s="64" t="str">
        <f t="shared" si="21"/>
        <v>Out of scope</v>
      </c>
      <c r="G701" s="83" t="s">
        <v>79</v>
      </c>
    </row>
    <row r="702" spans="1:7" ht="28.5" x14ac:dyDescent="0.2">
      <c r="A702" s="3" t="str">
        <f t="shared" si="20"/>
        <v>Complete provincial/territorial medical formsManitobaRegistered psychiatric nurse</v>
      </c>
      <c r="B702" s="3" t="s">
        <v>67</v>
      </c>
      <c r="C702" s="5" t="s">
        <v>17</v>
      </c>
      <c r="D702" s="5" t="s">
        <v>107</v>
      </c>
      <c r="E702" s="147" t="s">
        <v>60</v>
      </c>
      <c r="F702" s="64" t="str">
        <f t="shared" si="21"/>
        <v>Restricted</v>
      </c>
      <c r="G702" s="83" t="s">
        <v>73</v>
      </c>
    </row>
    <row r="703" spans="1:7" ht="28.5" x14ac:dyDescent="0.2">
      <c r="A703" s="3" t="str">
        <f t="shared" si="20"/>
        <v>Sign disabled person placard formsManitobaRegistered psychiatric nurse</v>
      </c>
      <c r="B703" s="3" t="s">
        <v>67</v>
      </c>
      <c r="C703" s="5" t="s">
        <v>17</v>
      </c>
      <c r="D703" s="5" t="s">
        <v>107</v>
      </c>
      <c r="E703" s="147" t="s">
        <v>61</v>
      </c>
      <c r="F703" s="64" t="str">
        <f t="shared" si="21"/>
        <v>Out of scope</v>
      </c>
      <c r="G703" s="83" t="s">
        <v>79</v>
      </c>
    </row>
    <row r="704" spans="1:7" ht="28.5" x14ac:dyDescent="0.2">
      <c r="A704" s="3" t="str">
        <f t="shared" si="20"/>
        <v>Admit to long-term care facilities ManitobaRegistered psychiatric nurse</v>
      </c>
      <c r="B704" s="3" t="s">
        <v>67</v>
      </c>
      <c r="C704" s="5" t="s">
        <v>17</v>
      </c>
      <c r="D704" s="5" t="s">
        <v>107</v>
      </c>
      <c r="E704" s="147" t="s">
        <v>62</v>
      </c>
      <c r="F704" s="64" t="str">
        <f t="shared" si="21"/>
        <v>Out of scope</v>
      </c>
      <c r="G704" s="83" t="s">
        <v>79</v>
      </c>
    </row>
    <row r="705" spans="1:7" ht="42.75" x14ac:dyDescent="0.2">
      <c r="A705" s="3" t="str">
        <f t="shared" si="20"/>
        <v>Complete Form 1 for involuntary admission to hospital ManitobaRegistered psychiatric nurse</v>
      </c>
      <c r="B705" s="3" t="s">
        <v>67</v>
      </c>
      <c r="C705" s="5" t="s">
        <v>17</v>
      </c>
      <c r="D705" s="5" t="s">
        <v>107</v>
      </c>
      <c r="E705" s="147" t="s">
        <v>63</v>
      </c>
      <c r="F705" s="64" t="str">
        <f t="shared" si="21"/>
        <v>Out of scope</v>
      </c>
      <c r="G705" s="83" t="s">
        <v>79</v>
      </c>
    </row>
    <row r="706" spans="1:7" ht="28.5" x14ac:dyDescent="0.2">
      <c r="A706" s="3" t="str">
        <f t="shared" si="20"/>
        <v>Hold disease management clinics (foot care, diabetes) ManitobaRegistered psychiatric nurse</v>
      </c>
      <c r="B706" s="3" t="s">
        <v>67</v>
      </c>
      <c r="C706" s="5" t="s">
        <v>17</v>
      </c>
      <c r="D706" s="5" t="s">
        <v>107</v>
      </c>
      <c r="E706" s="148" t="s">
        <v>183</v>
      </c>
      <c r="F706" s="64" t="str">
        <f t="shared" si="21"/>
        <v>Full</v>
      </c>
      <c r="G706" s="83" t="s">
        <v>72</v>
      </c>
    </row>
    <row r="707" spans="1:7" ht="14.25" x14ac:dyDescent="0.2">
      <c r="A707" s="3" t="str">
        <f t="shared" si="20"/>
        <v>Conduct health assessmentManitobaLicensed practical nurse</v>
      </c>
      <c r="B707" s="3" t="s">
        <v>64</v>
      </c>
      <c r="C707" s="5" t="s">
        <v>17</v>
      </c>
      <c r="D707" s="5" t="s">
        <v>108</v>
      </c>
      <c r="E707" s="145" t="s">
        <v>118</v>
      </c>
      <c r="F707" s="64" t="str">
        <f t="shared" si="21"/>
        <v>Full</v>
      </c>
      <c r="G707" s="64" t="s">
        <v>72</v>
      </c>
    </row>
    <row r="708" spans="1:7" ht="14.25" x14ac:dyDescent="0.2">
      <c r="A708" s="3" t="str">
        <f t="shared" ref="A708:A770" si="22">CONCATENATE(E708,C708,D708)</f>
        <v>Identify nursing diagnosisManitobaLicensed practical nurse</v>
      </c>
      <c r="B708" s="3" t="s">
        <v>64</v>
      </c>
      <c r="C708" s="5" t="s">
        <v>17</v>
      </c>
      <c r="D708" s="5" t="s">
        <v>108</v>
      </c>
      <c r="E708" s="140" t="s">
        <v>5</v>
      </c>
      <c r="F708" s="64" t="str">
        <f t="shared" ref="F708:F770" si="23">TRIM(G708)</f>
        <v>Full</v>
      </c>
      <c r="G708" s="64" t="s">
        <v>72</v>
      </c>
    </row>
    <row r="709" spans="1:7" ht="14.25" x14ac:dyDescent="0.2">
      <c r="A709" s="3" t="str">
        <f t="shared" si="22"/>
        <v>Develop nursing care planManitobaLicensed practical nurse</v>
      </c>
      <c r="B709" s="3" t="s">
        <v>64</v>
      </c>
      <c r="C709" s="5" t="s">
        <v>17</v>
      </c>
      <c r="D709" s="5" t="s">
        <v>108</v>
      </c>
      <c r="E709" s="140" t="s">
        <v>117</v>
      </c>
      <c r="F709" s="64" t="str">
        <f t="shared" si="23"/>
        <v>Full</v>
      </c>
      <c r="G709" s="64" t="s">
        <v>72</v>
      </c>
    </row>
    <row r="710" spans="1:7" ht="28.5" x14ac:dyDescent="0.2">
      <c r="A710" s="3" t="str">
        <f t="shared" si="22"/>
        <v>Implement nursing care interventionsManitobaLicensed practical nurse</v>
      </c>
      <c r="B710" s="3" t="s">
        <v>64</v>
      </c>
      <c r="C710" s="5" t="s">
        <v>17</v>
      </c>
      <c r="D710" s="5" t="s">
        <v>108</v>
      </c>
      <c r="E710" s="140" t="s">
        <v>10</v>
      </c>
      <c r="F710" s="64" t="str">
        <f t="shared" si="23"/>
        <v>Full</v>
      </c>
      <c r="G710" s="64" t="s">
        <v>72</v>
      </c>
    </row>
    <row r="711" spans="1:7" ht="28.5" x14ac:dyDescent="0.2">
      <c r="A711" s="3" t="str">
        <f t="shared" si="22"/>
        <v>Consult with other health professionalsManitobaLicensed practical nurse</v>
      </c>
      <c r="B711" s="3" t="s">
        <v>64</v>
      </c>
      <c r="C711" s="5" t="s">
        <v>17</v>
      </c>
      <c r="D711" s="5" t="s">
        <v>108</v>
      </c>
      <c r="E711" s="146" t="s">
        <v>116</v>
      </c>
      <c r="F711" s="64" t="str">
        <f t="shared" si="23"/>
        <v>Full</v>
      </c>
      <c r="G711" s="64" t="s">
        <v>72</v>
      </c>
    </row>
    <row r="712" spans="1:7" ht="28.5" x14ac:dyDescent="0.2">
      <c r="A712" s="3" t="str">
        <f t="shared" si="22"/>
        <v>Refer to other health professionalsManitobaLicensed practical nurse</v>
      </c>
      <c r="B712" s="3" t="s">
        <v>64</v>
      </c>
      <c r="C712" s="5" t="s">
        <v>17</v>
      </c>
      <c r="D712" s="5" t="s">
        <v>108</v>
      </c>
      <c r="E712" s="146" t="s">
        <v>14</v>
      </c>
      <c r="F712" s="64" t="str">
        <f t="shared" si="23"/>
        <v>Full</v>
      </c>
      <c r="G712" s="64" t="s">
        <v>72</v>
      </c>
    </row>
    <row r="713" spans="1:7" ht="14.25" x14ac:dyDescent="0.2">
      <c r="A713" s="3" t="str">
        <f t="shared" si="22"/>
        <v>Coordinate health services ManitobaLicensed practical nurse</v>
      </c>
      <c r="B713" s="3" t="s">
        <v>64</v>
      </c>
      <c r="C713" s="5" t="s">
        <v>17</v>
      </c>
      <c r="D713" s="5" t="s">
        <v>108</v>
      </c>
      <c r="E713" s="140" t="s">
        <v>16</v>
      </c>
      <c r="F713" s="64" t="str">
        <f t="shared" si="23"/>
        <v>Full</v>
      </c>
      <c r="G713" s="64" t="s">
        <v>72</v>
      </c>
    </row>
    <row r="714" spans="1:7" ht="14.25" x14ac:dyDescent="0.2">
      <c r="A714" s="3" t="str">
        <f t="shared" si="22"/>
        <v>Order X-raysManitobaLicensed practical nurse</v>
      </c>
      <c r="B714" s="3" t="s">
        <v>64</v>
      </c>
      <c r="C714" s="5" t="s">
        <v>17</v>
      </c>
      <c r="D714" s="5" t="s">
        <v>108</v>
      </c>
      <c r="E714" s="140" t="s">
        <v>172</v>
      </c>
      <c r="F714" s="64" t="str">
        <f t="shared" si="23"/>
        <v>Restricted</v>
      </c>
      <c r="G714" s="64" t="s">
        <v>73</v>
      </c>
    </row>
    <row r="715" spans="1:7" ht="14.25" x14ac:dyDescent="0.2">
      <c r="A715" s="3" t="str">
        <f t="shared" si="22"/>
        <v>Interpret X-raysManitobaLicensed practical nurse</v>
      </c>
      <c r="B715" s="3" t="s">
        <v>64</v>
      </c>
      <c r="C715" s="5" t="s">
        <v>17</v>
      </c>
      <c r="D715" s="5" t="s">
        <v>108</v>
      </c>
      <c r="E715" s="140" t="s">
        <v>173</v>
      </c>
      <c r="F715" s="64" t="str">
        <f t="shared" si="23"/>
        <v>Out of scope</v>
      </c>
      <c r="G715" s="64" t="s">
        <v>79</v>
      </c>
    </row>
    <row r="716" spans="1:7" ht="14.25" x14ac:dyDescent="0.2">
      <c r="A716" s="3" t="str">
        <f t="shared" si="22"/>
        <v>Order lab testsManitobaLicensed practical nurse</v>
      </c>
      <c r="B716" s="3" t="s">
        <v>64</v>
      </c>
      <c r="C716" s="5" t="s">
        <v>17</v>
      </c>
      <c r="D716" s="5" t="s">
        <v>108</v>
      </c>
      <c r="E716" s="140" t="s">
        <v>115</v>
      </c>
      <c r="F716" s="64" t="str">
        <f t="shared" si="23"/>
        <v>Restricted</v>
      </c>
      <c r="G716" s="64" t="s">
        <v>73</v>
      </c>
    </row>
    <row r="717" spans="1:7" ht="14.25" x14ac:dyDescent="0.2">
      <c r="A717" s="3" t="str">
        <f t="shared" si="22"/>
        <v>Interpret lab test resultsManitobaLicensed practical nurse</v>
      </c>
      <c r="B717" s="3" t="s">
        <v>64</v>
      </c>
      <c r="C717" s="5" t="s">
        <v>17</v>
      </c>
      <c r="D717" s="5" t="s">
        <v>108</v>
      </c>
      <c r="E717" s="140" t="s">
        <v>21</v>
      </c>
      <c r="F717" s="64" t="str">
        <f t="shared" si="23"/>
        <v>Restricted</v>
      </c>
      <c r="G717" s="64" t="s">
        <v>73</v>
      </c>
    </row>
    <row r="718" spans="1:7" ht="28.5" x14ac:dyDescent="0.2">
      <c r="A718" s="3" t="str">
        <f t="shared" si="22"/>
        <v>Communicate diagnoses and test results to patientsManitobaLicensed practical nurse</v>
      </c>
      <c r="B718" s="3" t="s">
        <v>64</v>
      </c>
      <c r="C718" s="5" t="s">
        <v>17</v>
      </c>
      <c r="D718" s="5" t="s">
        <v>108</v>
      </c>
      <c r="E718" s="146" t="s">
        <v>114</v>
      </c>
      <c r="F718" s="64" t="str">
        <f t="shared" si="23"/>
        <v>Restricted</v>
      </c>
      <c r="G718" s="64" t="s">
        <v>73</v>
      </c>
    </row>
    <row r="719" spans="1:7" ht="28.5" x14ac:dyDescent="0.2">
      <c r="A719" s="3" t="str">
        <f t="shared" si="22"/>
        <v>Monitor and evaluate client outcomesManitobaLicensed practical nurse</v>
      </c>
      <c r="B719" s="3" t="s">
        <v>64</v>
      </c>
      <c r="C719" s="5" t="s">
        <v>17</v>
      </c>
      <c r="D719" s="5" t="s">
        <v>108</v>
      </c>
      <c r="E719" s="140" t="s">
        <v>113</v>
      </c>
      <c r="F719" s="64" t="str">
        <f t="shared" si="23"/>
        <v>Full</v>
      </c>
      <c r="G719" s="64" t="s">
        <v>72</v>
      </c>
    </row>
    <row r="720" spans="1:7" ht="14.25" x14ac:dyDescent="0.2">
      <c r="A720" s="3" t="str">
        <f t="shared" si="22"/>
        <v>Conduct follow-up visitsManitobaLicensed practical nurse</v>
      </c>
      <c r="B720" s="3" t="s">
        <v>64</v>
      </c>
      <c r="C720" s="5" t="s">
        <v>17</v>
      </c>
      <c r="D720" s="5" t="s">
        <v>108</v>
      </c>
      <c r="E720" s="140" t="s">
        <v>22</v>
      </c>
      <c r="F720" s="64" t="str">
        <f t="shared" si="23"/>
        <v>Full</v>
      </c>
      <c r="G720" s="64" t="s">
        <v>72</v>
      </c>
    </row>
    <row r="721" spans="1:7" ht="14.25" x14ac:dyDescent="0.2">
      <c r="A721" s="3" t="str">
        <f t="shared" si="22"/>
        <v>Manage NP-led clinics ManitobaLicensed practical nurse</v>
      </c>
      <c r="B721" s="3" t="s">
        <v>64</v>
      </c>
      <c r="C721" s="5" t="s">
        <v>17</v>
      </c>
      <c r="D721" s="5" t="s">
        <v>108</v>
      </c>
      <c r="E721" s="140" t="s">
        <v>23</v>
      </c>
      <c r="F721" s="64" t="str">
        <f t="shared" si="23"/>
        <v>Out of scope</v>
      </c>
      <c r="G721" s="67" t="s">
        <v>79</v>
      </c>
    </row>
    <row r="722" spans="1:7" ht="14.25" x14ac:dyDescent="0.2">
      <c r="A722" s="3" t="str">
        <f t="shared" si="22"/>
        <v>Roster and manage patientsManitobaLicensed practical nurse</v>
      </c>
      <c r="B722" s="3" t="s">
        <v>64</v>
      </c>
      <c r="C722" s="5" t="s">
        <v>17</v>
      </c>
      <c r="D722" s="5" t="s">
        <v>108</v>
      </c>
      <c r="E722" s="140" t="s">
        <v>24</v>
      </c>
      <c r="F722" s="64" t="str">
        <f t="shared" si="23"/>
        <v>Out of scope</v>
      </c>
      <c r="G722" s="64" t="s">
        <v>79</v>
      </c>
    </row>
    <row r="723" spans="1:7" ht="14.25" x14ac:dyDescent="0.2">
      <c r="A723" s="3" t="str">
        <f t="shared" si="22"/>
        <v>Practise autonomouslyManitobaLicensed practical nurse</v>
      </c>
      <c r="B723" s="3" t="s">
        <v>64</v>
      </c>
      <c r="C723" s="5" t="s">
        <v>17</v>
      </c>
      <c r="D723" s="5" t="s">
        <v>108</v>
      </c>
      <c r="E723" s="140" t="s">
        <v>25</v>
      </c>
      <c r="F723" s="64" t="str">
        <f t="shared" si="23"/>
        <v>Full</v>
      </c>
      <c r="G723" s="64" t="s">
        <v>72</v>
      </c>
    </row>
    <row r="724" spans="1:7" ht="28.5" x14ac:dyDescent="0.2">
      <c r="A724" s="3" t="str">
        <f t="shared" si="22"/>
        <v>Provide wound care (above dermis)ManitobaLicensed practical nurse</v>
      </c>
      <c r="B724" s="3" t="s">
        <v>65</v>
      </c>
      <c r="C724" s="5" t="s">
        <v>17</v>
      </c>
      <c r="D724" s="5" t="s">
        <v>108</v>
      </c>
      <c r="E724" s="147" t="s">
        <v>26</v>
      </c>
      <c r="F724" s="64" t="str">
        <f t="shared" si="23"/>
        <v>Full</v>
      </c>
      <c r="G724" s="64" t="s">
        <v>72</v>
      </c>
    </row>
    <row r="725" spans="1:7" ht="28.5" x14ac:dyDescent="0.2">
      <c r="A725" s="3" t="str">
        <f t="shared" si="22"/>
        <v>Perform procedures below the dermisManitobaLicensed practical nurse</v>
      </c>
      <c r="B725" s="3" t="s">
        <v>65</v>
      </c>
      <c r="C725" s="5" t="s">
        <v>17</v>
      </c>
      <c r="D725" s="5" t="s">
        <v>108</v>
      </c>
      <c r="E725" s="148" t="s">
        <v>27</v>
      </c>
      <c r="F725" s="64" t="str">
        <f t="shared" si="23"/>
        <v>Restricted</v>
      </c>
      <c r="G725" s="70" t="s">
        <v>73</v>
      </c>
    </row>
    <row r="726" spans="1:7" ht="14.25" x14ac:dyDescent="0.2">
      <c r="A726" s="3" t="str">
        <f t="shared" si="22"/>
        <v>Establish an intravenous lineManitobaLicensed practical nurse</v>
      </c>
      <c r="B726" s="3" t="s">
        <v>65</v>
      </c>
      <c r="C726" s="5" t="s">
        <v>17</v>
      </c>
      <c r="D726" s="5" t="s">
        <v>108</v>
      </c>
      <c r="E726" s="148" t="s">
        <v>28</v>
      </c>
      <c r="F726" s="64" t="str">
        <f t="shared" si="23"/>
        <v>Full</v>
      </c>
      <c r="G726" s="64" t="s">
        <v>72</v>
      </c>
    </row>
    <row r="727" spans="1:7" ht="42.75" x14ac:dyDescent="0.2">
      <c r="A727" s="3" t="str">
        <f t="shared" si="22"/>
        <v>Perform procedures that require putting an instrument or finger into body openingsManitobaLicensed practical nurse</v>
      </c>
      <c r="B727" s="3" t="s">
        <v>65</v>
      </c>
      <c r="C727" s="5" t="s">
        <v>17</v>
      </c>
      <c r="D727" s="5" t="s">
        <v>108</v>
      </c>
      <c r="E727" s="148" t="s">
        <v>174</v>
      </c>
      <c r="F727" s="64" t="str">
        <f t="shared" si="23"/>
        <v>Full</v>
      </c>
      <c r="G727" s="64" t="s">
        <v>72</v>
      </c>
    </row>
    <row r="728" spans="1:7" ht="14.25" x14ac:dyDescent="0.2">
      <c r="A728" s="3" t="str">
        <f t="shared" si="22"/>
        <v>Order a form of energyManitobaLicensed practical nurse</v>
      </c>
      <c r="B728" s="3" t="s">
        <v>65</v>
      </c>
      <c r="C728" s="5" t="s">
        <v>17</v>
      </c>
      <c r="D728" s="5" t="s">
        <v>108</v>
      </c>
      <c r="E728" s="147" t="s">
        <v>29</v>
      </c>
      <c r="F728" s="64" t="str">
        <f t="shared" si="23"/>
        <v>Out of scope</v>
      </c>
      <c r="G728" s="64" t="s">
        <v>79</v>
      </c>
    </row>
    <row r="729" spans="1:7" ht="14.25" x14ac:dyDescent="0.2">
      <c r="A729" s="3" t="str">
        <f t="shared" si="22"/>
        <v>Apply a form of energyManitobaLicensed practical nurse</v>
      </c>
      <c r="B729" s="3" t="s">
        <v>65</v>
      </c>
      <c r="C729" s="5" t="s">
        <v>17</v>
      </c>
      <c r="D729" s="5" t="s">
        <v>108</v>
      </c>
      <c r="E729" s="147" t="s">
        <v>30</v>
      </c>
      <c r="F729" s="64" t="str">
        <f t="shared" si="23"/>
        <v>Restricted</v>
      </c>
      <c r="G729" s="64" t="s">
        <v>73</v>
      </c>
    </row>
    <row r="730" spans="1:7" ht="14.25" x14ac:dyDescent="0.2">
      <c r="A730" s="3" t="str">
        <f t="shared" si="22"/>
        <v>Perform an electrocardiogramManitobaLicensed practical nurse</v>
      </c>
      <c r="B730" s="3" t="s">
        <v>65</v>
      </c>
      <c r="C730" s="5" t="s">
        <v>17</v>
      </c>
      <c r="D730" s="5" t="s">
        <v>108</v>
      </c>
      <c r="E730" s="148" t="s">
        <v>31</v>
      </c>
      <c r="F730" s="64" t="str">
        <f t="shared" si="23"/>
        <v>Full</v>
      </c>
      <c r="G730" s="64" t="s">
        <v>72</v>
      </c>
    </row>
    <row r="731" spans="1:7" ht="14.25" x14ac:dyDescent="0.2">
      <c r="A731" s="3" t="str">
        <f t="shared" si="22"/>
        <v>Interpret an electrocardiogramManitobaLicensed practical nurse</v>
      </c>
      <c r="B731" s="3" t="s">
        <v>65</v>
      </c>
      <c r="C731" s="5" t="s">
        <v>17</v>
      </c>
      <c r="D731" s="5" t="s">
        <v>108</v>
      </c>
      <c r="E731" s="148" t="s">
        <v>32</v>
      </c>
      <c r="F731" s="64" t="str">
        <f t="shared" si="23"/>
        <v>Restricted</v>
      </c>
      <c r="G731" s="66" t="s">
        <v>73</v>
      </c>
    </row>
    <row r="732" spans="1:7" ht="28.5" x14ac:dyDescent="0.2">
      <c r="A732" s="3" t="str">
        <f t="shared" si="22"/>
        <v>Order blood and blood productsManitobaLicensed practical nurse</v>
      </c>
      <c r="B732" s="3" t="s">
        <v>65</v>
      </c>
      <c r="C732" s="5" t="s">
        <v>17</v>
      </c>
      <c r="D732" s="5" t="s">
        <v>108</v>
      </c>
      <c r="E732" s="147" t="s">
        <v>33</v>
      </c>
      <c r="F732" s="64" t="str">
        <f t="shared" si="23"/>
        <v>Out of scope</v>
      </c>
      <c r="G732" s="66" t="s">
        <v>79</v>
      </c>
    </row>
    <row r="733" spans="1:7" ht="14.25" x14ac:dyDescent="0.2">
      <c r="A733" s="3" t="str">
        <f t="shared" si="22"/>
        <v>Order any form of radiationManitobaLicensed practical nurse</v>
      </c>
      <c r="B733" s="3" t="s">
        <v>65</v>
      </c>
      <c r="C733" s="5" t="s">
        <v>17</v>
      </c>
      <c r="D733" s="5" t="s">
        <v>108</v>
      </c>
      <c r="E733" s="147" t="s">
        <v>34</v>
      </c>
      <c r="F733" s="64" t="str">
        <f t="shared" si="23"/>
        <v>Out of scope</v>
      </c>
      <c r="G733" s="66" t="s">
        <v>79</v>
      </c>
    </row>
    <row r="734" spans="1:7" ht="14.25" x14ac:dyDescent="0.2">
      <c r="A734" s="3" t="str">
        <f t="shared" si="22"/>
        <v>Apply any form of radiationManitobaLicensed practical nurse</v>
      </c>
      <c r="B734" s="3" t="s">
        <v>65</v>
      </c>
      <c r="C734" s="5" t="s">
        <v>17</v>
      </c>
      <c r="D734" s="5" t="s">
        <v>108</v>
      </c>
      <c r="E734" s="147" t="s">
        <v>35</v>
      </c>
      <c r="F734" s="64" t="str">
        <f t="shared" si="23"/>
        <v>Restricted</v>
      </c>
      <c r="G734" s="66" t="s">
        <v>73</v>
      </c>
    </row>
    <row r="735" spans="1:7" ht="28.5" x14ac:dyDescent="0.2">
      <c r="A735" s="3" t="str">
        <f t="shared" si="22"/>
        <v>Order cosmetic treatments like BotoxManitobaLicensed practical nurse</v>
      </c>
      <c r="B735" s="3" t="s">
        <v>65</v>
      </c>
      <c r="C735" s="5" t="s">
        <v>17</v>
      </c>
      <c r="D735" s="5" t="s">
        <v>108</v>
      </c>
      <c r="E735" s="147" t="s">
        <v>36</v>
      </c>
      <c r="F735" s="64" t="str">
        <f t="shared" si="23"/>
        <v>Out of scope</v>
      </c>
      <c r="G735" s="66" t="s">
        <v>79</v>
      </c>
    </row>
    <row r="736" spans="1:7" ht="28.5" x14ac:dyDescent="0.2">
      <c r="A736" s="3" t="str">
        <f t="shared" si="22"/>
        <v>Apply cosmetic treatments like BotoxManitobaLicensed practical nurse</v>
      </c>
      <c r="B736" s="3" t="s">
        <v>65</v>
      </c>
      <c r="C736" s="5" t="s">
        <v>17</v>
      </c>
      <c r="D736" s="5" t="s">
        <v>108</v>
      </c>
      <c r="E736" s="147" t="s">
        <v>37</v>
      </c>
      <c r="F736" s="64" t="str">
        <f t="shared" si="23"/>
        <v>Restricted</v>
      </c>
      <c r="G736" s="66" t="s">
        <v>73</v>
      </c>
    </row>
    <row r="737" spans="1:7" ht="14.25" x14ac:dyDescent="0.2">
      <c r="A737" s="3" t="str">
        <f t="shared" si="22"/>
        <v>Set fracturesManitobaLicensed practical nurse</v>
      </c>
      <c r="B737" s="3" t="s">
        <v>65</v>
      </c>
      <c r="C737" s="5" t="s">
        <v>17</v>
      </c>
      <c r="D737" s="5" t="s">
        <v>108</v>
      </c>
      <c r="E737" s="147" t="s">
        <v>38</v>
      </c>
      <c r="F737" s="64" t="str">
        <f t="shared" si="23"/>
        <v>Out of scope</v>
      </c>
      <c r="G737" s="64" t="s">
        <v>79</v>
      </c>
    </row>
    <row r="738" spans="1:7" ht="14.25" x14ac:dyDescent="0.2">
      <c r="A738" s="3" t="str">
        <f t="shared" si="22"/>
        <v>Reduce dislocationManitobaLicensed practical nurse</v>
      </c>
      <c r="B738" s="3" t="s">
        <v>65</v>
      </c>
      <c r="C738" s="5" t="s">
        <v>17</v>
      </c>
      <c r="D738" s="5" t="s">
        <v>108</v>
      </c>
      <c r="E738" s="147" t="s">
        <v>39</v>
      </c>
      <c r="F738" s="64" t="str">
        <f t="shared" si="23"/>
        <v>Out of scope</v>
      </c>
      <c r="G738" s="64" t="s">
        <v>79</v>
      </c>
    </row>
    <row r="739" spans="1:7" ht="14.25" x14ac:dyDescent="0.2">
      <c r="A739" s="3" t="str">
        <f t="shared" si="22"/>
        <v>Apply castManitobaLicensed practical nurse</v>
      </c>
      <c r="B739" s="3" t="s">
        <v>65</v>
      </c>
      <c r="C739" s="5" t="s">
        <v>17</v>
      </c>
      <c r="D739" s="5" t="s">
        <v>108</v>
      </c>
      <c r="E739" s="147" t="s">
        <v>40</v>
      </c>
      <c r="F739" s="64" t="str">
        <f t="shared" si="23"/>
        <v>Restricted</v>
      </c>
      <c r="G739" s="64" t="s">
        <v>73</v>
      </c>
    </row>
    <row r="740" spans="1:7" ht="14.25" x14ac:dyDescent="0.2">
      <c r="A740" s="3" t="str">
        <f t="shared" si="22"/>
        <v>Apply restraintsManitobaLicensed practical nurse</v>
      </c>
      <c r="B740" s="3" t="s">
        <v>65</v>
      </c>
      <c r="C740" s="5" t="s">
        <v>17</v>
      </c>
      <c r="D740" s="5" t="s">
        <v>108</v>
      </c>
      <c r="E740" s="147" t="s">
        <v>41</v>
      </c>
      <c r="F740" s="64" t="str">
        <f t="shared" si="23"/>
        <v>Full</v>
      </c>
      <c r="G740" s="64" t="s">
        <v>72</v>
      </c>
    </row>
    <row r="741" spans="1:7" ht="14.25" x14ac:dyDescent="0.2">
      <c r="A741" s="3" t="str">
        <f t="shared" si="22"/>
        <v>Manage restraintsManitobaLicensed practical nurse</v>
      </c>
      <c r="B741" s="3" t="s">
        <v>65</v>
      </c>
      <c r="C741" s="5" t="s">
        <v>17</v>
      </c>
      <c r="D741" s="5" t="s">
        <v>108</v>
      </c>
      <c r="E741" s="147" t="s">
        <v>42</v>
      </c>
      <c r="F741" s="64" t="str">
        <f t="shared" si="23"/>
        <v>Full</v>
      </c>
      <c r="G741" s="64" t="s">
        <v>72</v>
      </c>
    </row>
    <row r="742" spans="1:7" ht="28.5" x14ac:dyDescent="0.2">
      <c r="A742" s="3" t="str">
        <f t="shared" si="22"/>
        <v>Conduct sexually transmitted infection (STI) assessmentManitobaLicensed practical nurse</v>
      </c>
      <c r="B742" s="3" t="s">
        <v>65</v>
      </c>
      <c r="C742" s="5" t="s">
        <v>17</v>
      </c>
      <c r="D742" s="5" t="s">
        <v>108</v>
      </c>
      <c r="E742" s="148" t="s">
        <v>175</v>
      </c>
      <c r="F742" s="64" t="str">
        <f t="shared" si="23"/>
        <v>Restricted</v>
      </c>
      <c r="G742" s="64" t="s">
        <v>73</v>
      </c>
    </row>
    <row r="743" spans="1:7" ht="28.5" x14ac:dyDescent="0.2">
      <c r="A743" s="3" t="str">
        <f t="shared" si="22"/>
        <v>Conduct contraceptive management assessmentManitobaLicensed practical nurse</v>
      </c>
      <c r="B743" s="3" t="s">
        <v>65</v>
      </c>
      <c r="C743" s="5" t="s">
        <v>17</v>
      </c>
      <c r="D743" s="5" t="s">
        <v>108</v>
      </c>
      <c r="E743" s="148" t="s">
        <v>43</v>
      </c>
      <c r="F743" s="64" t="str">
        <f t="shared" si="23"/>
        <v>Restricted</v>
      </c>
      <c r="G743" s="64" t="s">
        <v>73</v>
      </c>
    </row>
    <row r="744" spans="1:7" ht="14.25" x14ac:dyDescent="0.2">
      <c r="A744" s="3" t="str">
        <f t="shared" si="22"/>
        <v>Insert intrauterine devicesManitobaLicensed practical nurse</v>
      </c>
      <c r="B744" s="3" t="s">
        <v>65</v>
      </c>
      <c r="C744" s="5" t="s">
        <v>17</v>
      </c>
      <c r="D744" s="5" t="s">
        <v>108</v>
      </c>
      <c r="E744" s="149" t="s">
        <v>44</v>
      </c>
      <c r="F744" s="64" t="str">
        <f t="shared" si="23"/>
        <v>Out of scope</v>
      </c>
      <c r="G744" s="66" t="s">
        <v>79</v>
      </c>
    </row>
    <row r="745" spans="1:7" ht="14.25" x14ac:dyDescent="0.2">
      <c r="A745" s="3" t="str">
        <f t="shared" si="22"/>
        <v>Conduct pelvic examManitobaLicensed practical nurse</v>
      </c>
      <c r="B745" s="3" t="s">
        <v>65</v>
      </c>
      <c r="C745" s="5" t="s">
        <v>17</v>
      </c>
      <c r="D745" s="5" t="s">
        <v>108</v>
      </c>
      <c r="E745" s="148" t="s">
        <v>111</v>
      </c>
      <c r="F745" s="64" t="str">
        <f t="shared" si="23"/>
        <v>Restricted</v>
      </c>
      <c r="G745" s="70" t="s">
        <v>73</v>
      </c>
    </row>
    <row r="746" spans="1:7" ht="14.25" x14ac:dyDescent="0.2">
      <c r="A746" s="3" t="str">
        <f t="shared" si="22"/>
        <v>Conduct cervical screening ManitobaLicensed practical nurse</v>
      </c>
      <c r="B746" s="3" t="s">
        <v>65</v>
      </c>
      <c r="C746" s="5" t="s">
        <v>17</v>
      </c>
      <c r="D746" s="5" t="s">
        <v>108</v>
      </c>
      <c r="E746" s="148" t="s">
        <v>45</v>
      </c>
      <c r="F746" s="64" t="str">
        <f t="shared" si="23"/>
        <v>Restricted</v>
      </c>
      <c r="G746" s="64" t="s">
        <v>73</v>
      </c>
    </row>
    <row r="747" spans="1:7" ht="28.5" x14ac:dyDescent="0.2">
      <c r="A747" s="3" t="str">
        <f t="shared" si="22"/>
        <v>Conduct mental health screeningManitobaLicensed practical nurse</v>
      </c>
      <c r="B747" s="3" t="s">
        <v>65</v>
      </c>
      <c r="C747" s="5" t="s">
        <v>17</v>
      </c>
      <c r="D747" s="5" t="s">
        <v>108</v>
      </c>
      <c r="E747" s="148" t="s">
        <v>110</v>
      </c>
      <c r="F747" s="64" t="str">
        <f t="shared" si="23"/>
        <v>Restricted</v>
      </c>
      <c r="G747" s="70" t="s">
        <v>73</v>
      </c>
    </row>
    <row r="748" spans="1:7" ht="28.5" x14ac:dyDescent="0.2">
      <c r="A748" s="3" t="str">
        <f t="shared" si="22"/>
        <v>Conduct substance use screeningManitobaLicensed practical nurse</v>
      </c>
      <c r="B748" s="3" t="s">
        <v>65</v>
      </c>
      <c r="C748" s="5" t="s">
        <v>17</v>
      </c>
      <c r="D748" s="5" t="s">
        <v>108</v>
      </c>
      <c r="E748" s="148" t="s">
        <v>46</v>
      </c>
      <c r="F748" s="64" t="str">
        <f t="shared" si="23"/>
        <v>Full</v>
      </c>
      <c r="G748" s="64" t="s">
        <v>72</v>
      </c>
    </row>
    <row r="749" spans="1:7" ht="14.25" x14ac:dyDescent="0.2">
      <c r="A749" s="3" t="str">
        <f t="shared" si="22"/>
        <v>Perform allergy testingManitobaLicensed practical nurse</v>
      </c>
      <c r="B749" s="3" t="s">
        <v>65</v>
      </c>
      <c r="C749" s="5" t="s">
        <v>17</v>
      </c>
      <c r="D749" s="5" t="s">
        <v>108</v>
      </c>
      <c r="E749" s="148" t="s">
        <v>47</v>
      </c>
      <c r="F749" s="64" t="str">
        <f t="shared" si="23"/>
        <v>Restricted</v>
      </c>
      <c r="G749" s="64" t="s">
        <v>73</v>
      </c>
    </row>
    <row r="750" spans="1:7" ht="14.25" x14ac:dyDescent="0.2">
      <c r="A750" s="3" t="str">
        <f t="shared" si="22"/>
        <v>Provide rehabilitative careManitobaLicensed practical nurse</v>
      </c>
      <c r="B750" s="3" t="s">
        <v>65</v>
      </c>
      <c r="C750" s="5" t="s">
        <v>17</v>
      </c>
      <c r="D750" s="5" t="s">
        <v>108</v>
      </c>
      <c r="E750" s="148" t="s">
        <v>48</v>
      </c>
      <c r="F750" s="64" t="str">
        <f t="shared" si="23"/>
        <v>Full</v>
      </c>
      <c r="G750" s="64" t="s">
        <v>72</v>
      </c>
    </row>
    <row r="751" spans="1:7" ht="28.5" x14ac:dyDescent="0.2">
      <c r="A751" s="3" t="str">
        <f t="shared" si="22"/>
        <v>Provide psychotherapy for mental healthManitobaLicensed practical nurse</v>
      </c>
      <c r="B751" s="3" t="s">
        <v>65</v>
      </c>
      <c r="C751" s="5" t="s">
        <v>17</v>
      </c>
      <c r="D751" s="5" t="s">
        <v>108</v>
      </c>
      <c r="E751" s="147" t="s">
        <v>49</v>
      </c>
      <c r="F751" s="64" t="str">
        <f t="shared" si="23"/>
        <v>Out of scope</v>
      </c>
      <c r="G751" s="64" t="s">
        <v>79</v>
      </c>
    </row>
    <row r="752" spans="1:7" ht="28.5" x14ac:dyDescent="0.2">
      <c r="A752" s="3" t="str">
        <f t="shared" si="22"/>
        <v>Support medical assistance in dying with supervisionManitobaLicensed practical nurse</v>
      </c>
      <c r="B752" s="3" t="s">
        <v>65</v>
      </c>
      <c r="C752" s="5" t="s">
        <v>17</v>
      </c>
      <c r="D752" s="5" t="s">
        <v>108</v>
      </c>
      <c r="E752" s="147" t="s">
        <v>50</v>
      </c>
      <c r="F752" s="64" t="str">
        <f t="shared" si="23"/>
        <v>Full</v>
      </c>
      <c r="G752" s="64" t="s">
        <v>72</v>
      </c>
    </row>
    <row r="753" spans="1:7" ht="14.25" x14ac:dyDescent="0.2">
      <c r="A753" s="3" t="str">
        <f t="shared" si="22"/>
        <v>Prescribe pharmacotherapy ManitobaLicensed practical nurse</v>
      </c>
      <c r="B753" s="3" t="s">
        <v>66</v>
      </c>
      <c r="C753" s="5" t="s">
        <v>17</v>
      </c>
      <c r="D753" s="5" t="s">
        <v>108</v>
      </c>
      <c r="E753" s="146" t="s">
        <v>51</v>
      </c>
      <c r="F753" s="64" t="str">
        <f t="shared" si="23"/>
        <v>Out of scope</v>
      </c>
      <c r="G753" s="64" t="s">
        <v>79</v>
      </c>
    </row>
    <row r="754" spans="1:7" ht="28.5" x14ac:dyDescent="0.2">
      <c r="A754" s="3" t="str">
        <f t="shared" si="22"/>
        <v>Prepare prescribed medicationsManitobaLicensed practical nurse</v>
      </c>
      <c r="B754" s="3" t="s">
        <v>66</v>
      </c>
      <c r="C754" s="5" t="s">
        <v>17</v>
      </c>
      <c r="D754" s="5" t="s">
        <v>108</v>
      </c>
      <c r="E754" s="140" t="s">
        <v>112</v>
      </c>
      <c r="F754" s="64" t="str">
        <f t="shared" si="23"/>
        <v>Full</v>
      </c>
      <c r="G754" s="64" t="s">
        <v>72</v>
      </c>
    </row>
    <row r="755" spans="1:7" ht="28.5" x14ac:dyDescent="0.2">
      <c r="A755" s="3" t="str">
        <f t="shared" si="22"/>
        <v>Administer prescribed medicationsManitobaLicensed practical nurse</v>
      </c>
      <c r="B755" s="3" t="s">
        <v>66</v>
      </c>
      <c r="C755" s="5" t="s">
        <v>17</v>
      </c>
      <c r="D755" s="5" t="s">
        <v>108</v>
      </c>
      <c r="E755" s="140" t="s">
        <v>52</v>
      </c>
      <c r="F755" s="64" t="str">
        <f t="shared" si="23"/>
        <v>Full</v>
      </c>
      <c r="G755" s="64" t="s">
        <v>72</v>
      </c>
    </row>
    <row r="756" spans="1:7" ht="28.5" x14ac:dyDescent="0.2">
      <c r="A756" s="3" t="str">
        <f t="shared" si="22"/>
        <v>Prescribe controlled substancesManitobaLicensed practical nurse</v>
      </c>
      <c r="B756" s="3" t="s">
        <v>66</v>
      </c>
      <c r="C756" s="5" t="s">
        <v>17</v>
      </c>
      <c r="D756" s="5" t="s">
        <v>108</v>
      </c>
      <c r="E756" s="146" t="s">
        <v>53</v>
      </c>
      <c r="F756" s="64" t="str">
        <f t="shared" si="23"/>
        <v>Out of scope</v>
      </c>
      <c r="G756" s="64" t="s">
        <v>79</v>
      </c>
    </row>
    <row r="757" spans="1:7" ht="28.5" x14ac:dyDescent="0.2">
      <c r="A757" s="3" t="str">
        <f t="shared" si="22"/>
        <v>Administer controlled substances ManitobaLicensed practical nurse</v>
      </c>
      <c r="B757" s="3" t="s">
        <v>66</v>
      </c>
      <c r="C757" s="5" t="s">
        <v>17</v>
      </c>
      <c r="D757" s="5" t="s">
        <v>108</v>
      </c>
      <c r="E757" s="140" t="s">
        <v>181</v>
      </c>
      <c r="F757" s="64" t="str">
        <f t="shared" si="23"/>
        <v>Full</v>
      </c>
      <c r="G757" s="64" t="s">
        <v>72</v>
      </c>
    </row>
    <row r="758" spans="1:7" ht="14.25" x14ac:dyDescent="0.2">
      <c r="A758" s="3" t="str">
        <f t="shared" si="22"/>
        <v>Prescribe vaccinesManitobaLicensed practical nurse</v>
      </c>
      <c r="B758" s="3" t="s">
        <v>66</v>
      </c>
      <c r="C758" s="5" t="s">
        <v>17</v>
      </c>
      <c r="D758" s="5" t="s">
        <v>108</v>
      </c>
      <c r="E758" s="146" t="s">
        <v>54</v>
      </c>
      <c r="F758" s="64" t="str">
        <f t="shared" si="23"/>
        <v>Restricted</v>
      </c>
      <c r="G758" s="84" t="s">
        <v>73</v>
      </c>
    </row>
    <row r="759" spans="1:7" ht="14.25" x14ac:dyDescent="0.2">
      <c r="A759" s="3" t="str">
        <f t="shared" si="22"/>
        <v>Administer vaccinesManitobaLicensed practical nurse</v>
      </c>
      <c r="B759" s="3" t="s">
        <v>66</v>
      </c>
      <c r="C759" s="5" t="s">
        <v>17</v>
      </c>
      <c r="D759" s="5" t="s">
        <v>108</v>
      </c>
      <c r="E759" s="140" t="s">
        <v>182</v>
      </c>
      <c r="F759" s="64" t="str">
        <f t="shared" si="23"/>
        <v>Full</v>
      </c>
      <c r="G759" s="64" t="s">
        <v>72</v>
      </c>
    </row>
    <row r="760" spans="1:7" ht="28.5" x14ac:dyDescent="0.2">
      <c r="A760" s="3" t="str">
        <f t="shared" si="22"/>
        <v>Independently manage labour and delivery ManitobaLicensed practical nurse</v>
      </c>
      <c r="B760" s="3" t="s">
        <v>67</v>
      </c>
      <c r="C760" s="5" t="s">
        <v>17</v>
      </c>
      <c r="D760" s="5" t="s">
        <v>108</v>
      </c>
      <c r="E760" s="147" t="s">
        <v>170</v>
      </c>
      <c r="F760" s="64" t="str">
        <f t="shared" si="23"/>
        <v>Restricted</v>
      </c>
      <c r="G760" s="64" t="s">
        <v>73</v>
      </c>
    </row>
    <row r="761" spans="1:7" ht="14.25" x14ac:dyDescent="0.2">
      <c r="A761" s="3" t="str">
        <f t="shared" si="22"/>
        <v>Pronounce deathManitobaLicensed practical nurse</v>
      </c>
      <c r="B761" s="3" t="s">
        <v>67</v>
      </c>
      <c r="C761" s="5" t="s">
        <v>17</v>
      </c>
      <c r="D761" s="5" t="s">
        <v>108</v>
      </c>
      <c r="E761" s="147" t="s">
        <v>55</v>
      </c>
      <c r="F761" s="64" t="str">
        <f t="shared" si="23"/>
        <v>Full</v>
      </c>
      <c r="G761" s="64" t="s">
        <v>72</v>
      </c>
    </row>
    <row r="762" spans="1:7" ht="28.5" x14ac:dyDescent="0.2">
      <c r="A762" s="3" t="str">
        <f t="shared" si="22"/>
        <v>Admit to and discharge from hospitalManitobaLicensed practical nurse</v>
      </c>
      <c r="B762" s="3" t="s">
        <v>67</v>
      </c>
      <c r="C762" s="5" t="s">
        <v>17</v>
      </c>
      <c r="D762" s="5" t="s">
        <v>108</v>
      </c>
      <c r="E762" s="147" t="s">
        <v>56</v>
      </c>
      <c r="F762" s="64" t="str">
        <f t="shared" si="23"/>
        <v>Out of scope</v>
      </c>
      <c r="G762" s="64" t="s">
        <v>79</v>
      </c>
    </row>
    <row r="763" spans="1:7" ht="28.5" x14ac:dyDescent="0.2">
      <c r="A763" s="3" t="str">
        <f t="shared" si="22"/>
        <v>Certify death (i.e., complete death certificate)ManitobaLicensed practical nurse</v>
      </c>
      <c r="B763" s="3" t="s">
        <v>67</v>
      </c>
      <c r="C763" s="5" t="s">
        <v>17</v>
      </c>
      <c r="D763" s="5" t="s">
        <v>108</v>
      </c>
      <c r="E763" s="147" t="s">
        <v>57</v>
      </c>
      <c r="F763" s="64" t="str">
        <f t="shared" si="23"/>
        <v>Out of scope</v>
      </c>
      <c r="G763" s="64" t="s">
        <v>79</v>
      </c>
    </row>
    <row r="764" spans="1:7" ht="28.5" x14ac:dyDescent="0.2">
      <c r="A764" s="3" t="str">
        <f t="shared" si="22"/>
        <v>Conduct driver's medical examinationManitobaLicensed practical nurse</v>
      </c>
      <c r="B764" s="3" t="s">
        <v>67</v>
      </c>
      <c r="C764" s="5" t="s">
        <v>17</v>
      </c>
      <c r="D764" s="5" t="s">
        <v>108</v>
      </c>
      <c r="E764" s="147" t="s">
        <v>58</v>
      </c>
      <c r="F764" s="64" t="str">
        <f t="shared" si="23"/>
        <v>Out of scope</v>
      </c>
      <c r="G764" s="64" t="s">
        <v>79</v>
      </c>
    </row>
    <row r="765" spans="1:7" ht="28.5" x14ac:dyDescent="0.2">
      <c r="A765" s="3" t="str">
        <f t="shared" si="22"/>
        <v>Complete federal disability formsManitobaLicensed practical nurse</v>
      </c>
      <c r="B765" s="3" t="s">
        <v>67</v>
      </c>
      <c r="C765" s="5" t="s">
        <v>17</v>
      </c>
      <c r="D765" s="5" t="s">
        <v>108</v>
      </c>
      <c r="E765" s="147" t="s">
        <v>59</v>
      </c>
      <c r="F765" s="64" t="str">
        <f t="shared" si="23"/>
        <v>Out of scope</v>
      </c>
      <c r="G765" s="64" t="s">
        <v>79</v>
      </c>
    </row>
    <row r="766" spans="1:7" ht="28.5" x14ac:dyDescent="0.2">
      <c r="A766" s="3" t="str">
        <f t="shared" si="22"/>
        <v>Complete provincial/territorial medical formsManitobaLicensed practical nurse</v>
      </c>
      <c r="B766" s="3" t="s">
        <v>67</v>
      </c>
      <c r="C766" s="5" t="s">
        <v>17</v>
      </c>
      <c r="D766" s="5" t="s">
        <v>108</v>
      </c>
      <c r="E766" s="147" t="s">
        <v>60</v>
      </c>
      <c r="F766" s="64" t="str">
        <f t="shared" si="23"/>
        <v>Restricted</v>
      </c>
      <c r="G766" s="64" t="s">
        <v>73</v>
      </c>
    </row>
    <row r="767" spans="1:7" ht="28.5" x14ac:dyDescent="0.2">
      <c r="A767" s="3" t="str">
        <f t="shared" si="22"/>
        <v>Sign disabled person placard formsManitobaLicensed practical nurse</v>
      </c>
      <c r="B767" s="3" t="s">
        <v>67</v>
      </c>
      <c r="C767" s="5" t="s">
        <v>17</v>
      </c>
      <c r="D767" s="5" t="s">
        <v>108</v>
      </c>
      <c r="E767" s="147" t="s">
        <v>61</v>
      </c>
      <c r="F767" s="64" t="str">
        <f t="shared" si="23"/>
        <v>Out of scope</v>
      </c>
      <c r="G767" s="64" t="s">
        <v>79</v>
      </c>
    </row>
    <row r="768" spans="1:7" ht="28.5" x14ac:dyDescent="0.2">
      <c r="A768" s="3" t="str">
        <f t="shared" si="22"/>
        <v>Admit to long-term care facilities ManitobaLicensed practical nurse</v>
      </c>
      <c r="B768" s="3" t="s">
        <v>67</v>
      </c>
      <c r="C768" s="5" t="s">
        <v>17</v>
      </c>
      <c r="D768" s="5" t="s">
        <v>108</v>
      </c>
      <c r="E768" s="147" t="s">
        <v>62</v>
      </c>
      <c r="F768" s="64" t="str">
        <f t="shared" si="23"/>
        <v>Out of scope</v>
      </c>
      <c r="G768" s="64" t="s">
        <v>79</v>
      </c>
    </row>
    <row r="769" spans="1:7" ht="42.75" x14ac:dyDescent="0.2">
      <c r="A769" s="3" t="str">
        <f t="shared" si="22"/>
        <v>Complete Form 1 for involuntary admission to hospital ManitobaLicensed practical nurse</v>
      </c>
      <c r="B769" s="3" t="s">
        <v>67</v>
      </c>
      <c r="C769" s="5" t="s">
        <v>17</v>
      </c>
      <c r="D769" s="5" t="s">
        <v>108</v>
      </c>
      <c r="E769" s="147" t="s">
        <v>63</v>
      </c>
      <c r="F769" s="64" t="str">
        <f t="shared" si="23"/>
        <v>Out of scope</v>
      </c>
      <c r="G769" s="64" t="s">
        <v>79</v>
      </c>
    </row>
    <row r="770" spans="1:7" ht="28.5" x14ac:dyDescent="0.2">
      <c r="A770" s="3" t="str">
        <f t="shared" si="22"/>
        <v>Hold disease management clinics (foot care, diabetes) ManitobaLicensed practical nurse</v>
      </c>
      <c r="B770" s="3" t="s">
        <v>67</v>
      </c>
      <c r="C770" s="5" t="s">
        <v>17</v>
      </c>
      <c r="D770" s="5" t="s">
        <v>108</v>
      </c>
      <c r="E770" s="148" t="s">
        <v>183</v>
      </c>
      <c r="F770" s="64" t="str">
        <f t="shared" si="23"/>
        <v>Full</v>
      </c>
      <c r="G770" s="64" t="s">
        <v>72</v>
      </c>
    </row>
    <row r="771" spans="1:7" ht="15" hidden="1" x14ac:dyDescent="0.2">
      <c r="A771" s="3"/>
      <c r="B771" s="3"/>
      <c r="C771" s="5"/>
      <c r="D771" s="5"/>
      <c r="E771" s="145"/>
      <c r="F771" s="64"/>
      <c r="G771" s="85"/>
    </row>
    <row r="772" spans="1:7" ht="15" hidden="1" x14ac:dyDescent="0.2">
      <c r="A772" s="3"/>
      <c r="B772" s="3"/>
      <c r="C772" s="5"/>
      <c r="D772" s="5"/>
      <c r="E772" s="140"/>
      <c r="F772" s="64"/>
      <c r="G772" s="85"/>
    </row>
    <row r="773" spans="1:7" ht="14.25" hidden="1" x14ac:dyDescent="0.2">
      <c r="A773" s="3"/>
      <c r="B773" s="3"/>
      <c r="C773" s="5"/>
      <c r="D773" s="5"/>
      <c r="E773" s="140"/>
      <c r="F773" s="64"/>
      <c r="G773" s="64"/>
    </row>
    <row r="774" spans="1:7" ht="14.25" hidden="1" x14ac:dyDescent="0.2">
      <c r="A774" s="3"/>
      <c r="B774" s="3"/>
      <c r="C774" s="5"/>
      <c r="D774" s="5"/>
      <c r="E774" s="140"/>
      <c r="F774" s="64"/>
      <c r="G774" s="64"/>
    </row>
    <row r="775" spans="1:7" ht="14.25" hidden="1" x14ac:dyDescent="0.2">
      <c r="A775" s="3"/>
      <c r="B775" s="3"/>
      <c r="C775" s="5"/>
      <c r="D775" s="5"/>
      <c r="E775" s="146"/>
      <c r="F775" s="64"/>
      <c r="G775" s="64"/>
    </row>
    <row r="776" spans="1:7" ht="14.25" hidden="1" x14ac:dyDescent="0.2">
      <c r="A776" s="3"/>
      <c r="B776" s="3"/>
      <c r="C776" s="5"/>
      <c r="D776" s="5"/>
      <c r="E776" s="146"/>
      <c r="F776" s="64"/>
      <c r="G776" s="64"/>
    </row>
    <row r="777" spans="1:7" ht="14.25" hidden="1" x14ac:dyDescent="0.2">
      <c r="A777" s="3"/>
      <c r="B777" s="3"/>
      <c r="C777" s="5"/>
      <c r="D777" s="5"/>
      <c r="E777" s="140"/>
      <c r="F777" s="64"/>
      <c r="G777" s="64"/>
    </row>
    <row r="778" spans="1:7" ht="14.25" hidden="1" x14ac:dyDescent="0.2">
      <c r="A778" s="3"/>
      <c r="B778" s="3"/>
      <c r="C778" s="5"/>
      <c r="D778" s="5"/>
      <c r="E778" s="140"/>
      <c r="F778" s="64"/>
      <c r="G778" s="64"/>
    </row>
    <row r="779" spans="1:7" ht="14.25" hidden="1" x14ac:dyDescent="0.2">
      <c r="A779" s="3"/>
      <c r="B779" s="3"/>
      <c r="C779" s="5"/>
      <c r="D779" s="5"/>
      <c r="E779" s="140"/>
      <c r="F779" s="64"/>
      <c r="G779" s="64"/>
    </row>
    <row r="780" spans="1:7" ht="14.25" hidden="1" x14ac:dyDescent="0.2">
      <c r="A780" s="3"/>
      <c r="B780" s="3"/>
      <c r="C780" s="5"/>
      <c r="D780" s="5"/>
      <c r="E780" s="140"/>
      <c r="F780" s="64"/>
      <c r="G780" s="64"/>
    </row>
    <row r="781" spans="1:7" ht="14.25" hidden="1" x14ac:dyDescent="0.2">
      <c r="A781" s="3"/>
      <c r="B781" s="3"/>
      <c r="C781" s="5"/>
      <c r="D781" s="5"/>
      <c r="E781" s="140"/>
      <c r="F781" s="64"/>
      <c r="G781" s="64"/>
    </row>
    <row r="782" spans="1:7" ht="14.25" hidden="1" x14ac:dyDescent="0.2">
      <c r="A782" s="3"/>
      <c r="B782" s="3"/>
      <c r="C782" s="5"/>
      <c r="D782" s="5"/>
      <c r="E782" s="146"/>
      <c r="F782" s="64"/>
      <c r="G782" s="64"/>
    </row>
    <row r="783" spans="1:7" ht="14.25" hidden="1" x14ac:dyDescent="0.2">
      <c r="A783" s="3"/>
      <c r="B783" s="3"/>
      <c r="C783" s="5"/>
      <c r="D783" s="5"/>
      <c r="E783" s="140"/>
      <c r="F783" s="64"/>
      <c r="G783" s="64"/>
    </row>
    <row r="784" spans="1:7" ht="14.25" hidden="1" x14ac:dyDescent="0.2">
      <c r="A784" s="3"/>
      <c r="B784" s="3"/>
      <c r="C784" s="5"/>
      <c r="D784" s="5"/>
      <c r="E784" s="140"/>
      <c r="F784" s="64"/>
      <c r="G784" s="64"/>
    </row>
    <row r="785" spans="1:7" ht="14.25" hidden="1" x14ac:dyDescent="0.2">
      <c r="A785" s="3"/>
      <c r="B785" s="3"/>
      <c r="C785" s="5"/>
      <c r="D785" s="5"/>
      <c r="E785" s="140"/>
      <c r="F785" s="64"/>
      <c r="G785" s="64"/>
    </row>
    <row r="786" spans="1:7" ht="14.25" hidden="1" x14ac:dyDescent="0.2">
      <c r="A786" s="3"/>
      <c r="B786" s="3"/>
      <c r="C786" s="5"/>
      <c r="D786" s="5"/>
      <c r="E786" s="140"/>
      <c r="F786" s="64"/>
      <c r="G786" s="64"/>
    </row>
    <row r="787" spans="1:7" ht="14.25" hidden="1" x14ac:dyDescent="0.2">
      <c r="A787" s="3"/>
      <c r="B787" s="3"/>
      <c r="C787" s="5"/>
      <c r="D787" s="5"/>
      <c r="E787" s="140"/>
      <c r="F787" s="64"/>
      <c r="G787" s="64"/>
    </row>
    <row r="788" spans="1:7" ht="14.25" hidden="1" x14ac:dyDescent="0.2">
      <c r="A788" s="3"/>
      <c r="B788" s="3"/>
      <c r="C788" s="5"/>
      <c r="D788" s="5"/>
      <c r="E788" s="147"/>
      <c r="F788" s="64"/>
      <c r="G788" s="64"/>
    </row>
    <row r="789" spans="1:7" ht="14.25" hidden="1" x14ac:dyDescent="0.2">
      <c r="A789" s="3"/>
      <c r="B789" s="3"/>
      <c r="C789" s="5"/>
      <c r="D789" s="5"/>
      <c r="E789" s="148"/>
      <c r="F789" s="64"/>
      <c r="G789" s="64"/>
    </row>
    <row r="790" spans="1:7" ht="14.25" hidden="1" x14ac:dyDescent="0.2">
      <c r="A790" s="3"/>
      <c r="B790" s="3"/>
      <c r="C790" s="5"/>
      <c r="D790" s="5"/>
      <c r="E790" s="148"/>
      <c r="F790" s="64"/>
      <c r="G790" s="64"/>
    </row>
    <row r="791" spans="1:7" ht="14.25" hidden="1" x14ac:dyDescent="0.2">
      <c r="A791" s="3"/>
      <c r="B791" s="3"/>
      <c r="C791" s="5"/>
      <c r="D791" s="5"/>
      <c r="E791" s="148"/>
      <c r="F791" s="64"/>
      <c r="G791" s="64"/>
    </row>
    <row r="792" spans="1:7" ht="14.25" hidden="1" x14ac:dyDescent="0.2">
      <c r="A792" s="3"/>
      <c r="B792" s="3"/>
      <c r="C792" s="5"/>
      <c r="D792" s="5"/>
      <c r="E792" s="147"/>
      <c r="F792" s="64"/>
      <c r="G792" s="64"/>
    </row>
    <row r="793" spans="1:7" ht="14.25" hidden="1" x14ac:dyDescent="0.2">
      <c r="A793" s="3"/>
      <c r="B793" s="3"/>
      <c r="C793" s="5"/>
      <c r="D793" s="5"/>
      <c r="E793" s="147"/>
      <c r="F793" s="64"/>
      <c r="G793" s="64"/>
    </row>
    <row r="794" spans="1:7" ht="14.25" hidden="1" x14ac:dyDescent="0.2">
      <c r="A794" s="3"/>
      <c r="B794" s="3"/>
      <c r="C794" s="5"/>
      <c r="D794" s="5"/>
      <c r="E794" s="148"/>
      <c r="F794" s="64"/>
      <c r="G794" s="64"/>
    </row>
    <row r="795" spans="1:7" ht="14.25" hidden="1" x14ac:dyDescent="0.2">
      <c r="A795" s="3"/>
      <c r="B795" s="3"/>
      <c r="C795" s="5"/>
      <c r="D795" s="5"/>
      <c r="E795" s="148"/>
      <c r="F795" s="64"/>
      <c r="G795" s="64"/>
    </row>
    <row r="796" spans="1:7" ht="14.25" hidden="1" x14ac:dyDescent="0.2">
      <c r="A796" s="3"/>
      <c r="B796" s="3"/>
      <c r="C796" s="5"/>
      <c r="D796" s="5"/>
      <c r="E796" s="147"/>
      <c r="F796" s="64"/>
      <c r="G796" s="66"/>
    </row>
    <row r="797" spans="1:7" ht="14.25" hidden="1" x14ac:dyDescent="0.2">
      <c r="A797" s="3"/>
      <c r="B797" s="3"/>
      <c r="C797" s="5"/>
      <c r="D797" s="5"/>
      <c r="E797" s="147"/>
      <c r="F797" s="64"/>
      <c r="G797" s="66"/>
    </row>
    <row r="798" spans="1:7" ht="14.25" hidden="1" x14ac:dyDescent="0.2">
      <c r="A798" s="3"/>
      <c r="B798" s="3"/>
      <c r="C798" s="5"/>
      <c r="D798" s="5"/>
      <c r="E798" s="147"/>
      <c r="F798" s="64"/>
      <c r="G798" s="66"/>
    </row>
    <row r="799" spans="1:7" ht="14.25" hidden="1" x14ac:dyDescent="0.2">
      <c r="A799" s="3"/>
      <c r="B799" s="3"/>
      <c r="C799" s="5"/>
      <c r="D799" s="5"/>
      <c r="E799" s="147"/>
      <c r="F799" s="64"/>
      <c r="G799" s="66"/>
    </row>
    <row r="800" spans="1:7" ht="14.25" hidden="1" x14ac:dyDescent="0.2">
      <c r="A800" s="3"/>
      <c r="B800" s="3"/>
      <c r="C800" s="5"/>
      <c r="D800" s="5"/>
      <c r="E800" s="147"/>
      <c r="F800" s="64"/>
      <c r="G800" s="66"/>
    </row>
    <row r="801" spans="1:7" ht="14.25" hidden="1" x14ac:dyDescent="0.2">
      <c r="A801" s="3"/>
      <c r="B801" s="3"/>
      <c r="C801" s="5"/>
      <c r="D801" s="5"/>
      <c r="E801" s="147"/>
      <c r="F801" s="64"/>
      <c r="G801" s="64"/>
    </row>
    <row r="802" spans="1:7" ht="14.25" hidden="1" x14ac:dyDescent="0.2">
      <c r="A802" s="3"/>
      <c r="B802" s="3"/>
      <c r="C802" s="5"/>
      <c r="D802" s="5"/>
      <c r="E802" s="147"/>
      <c r="F802" s="64"/>
      <c r="G802" s="64"/>
    </row>
    <row r="803" spans="1:7" ht="14.25" hidden="1" x14ac:dyDescent="0.2">
      <c r="A803" s="3"/>
      <c r="B803" s="3"/>
      <c r="C803" s="5"/>
      <c r="D803" s="5"/>
      <c r="E803" s="147"/>
      <c r="F803" s="64"/>
      <c r="G803" s="64"/>
    </row>
    <row r="804" spans="1:7" ht="14.25" hidden="1" x14ac:dyDescent="0.2">
      <c r="A804" s="3"/>
      <c r="B804" s="3"/>
      <c r="C804" s="5"/>
      <c r="D804" s="5"/>
      <c r="E804" s="147"/>
      <c r="F804" s="64"/>
      <c r="G804" s="64"/>
    </row>
    <row r="805" spans="1:7" ht="14.25" hidden="1" x14ac:dyDescent="0.2">
      <c r="A805" s="3"/>
      <c r="B805" s="3"/>
      <c r="C805" s="5"/>
      <c r="D805" s="5"/>
      <c r="E805" s="147"/>
      <c r="F805" s="64"/>
      <c r="G805" s="64"/>
    </row>
    <row r="806" spans="1:7" ht="14.25" hidden="1" x14ac:dyDescent="0.2">
      <c r="A806" s="3"/>
      <c r="B806" s="3"/>
      <c r="C806" s="5"/>
      <c r="D806" s="5"/>
      <c r="E806" s="148"/>
      <c r="F806" s="64"/>
      <c r="G806" s="64"/>
    </row>
    <row r="807" spans="1:7" ht="14.25" hidden="1" x14ac:dyDescent="0.2">
      <c r="A807" s="3"/>
      <c r="B807" s="3"/>
      <c r="C807" s="5"/>
      <c r="D807" s="5"/>
      <c r="E807" s="148"/>
      <c r="F807" s="64"/>
      <c r="G807" s="64"/>
    </row>
    <row r="808" spans="1:7" ht="14.25" hidden="1" x14ac:dyDescent="0.2">
      <c r="A808" s="3"/>
      <c r="B808" s="3"/>
      <c r="C808" s="5"/>
      <c r="D808" s="5"/>
      <c r="E808" s="149"/>
      <c r="F808" s="64"/>
      <c r="G808" s="66"/>
    </row>
    <row r="809" spans="1:7" ht="14.25" hidden="1" x14ac:dyDescent="0.2">
      <c r="A809" s="3"/>
      <c r="B809" s="3"/>
      <c r="C809" s="5"/>
      <c r="D809" s="5"/>
      <c r="E809" s="148"/>
      <c r="F809" s="64"/>
      <c r="G809" s="64"/>
    </row>
    <row r="810" spans="1:7" ht="14.25" hidden="1" x14ac:dyDescent="0.2">
      <c r="A810" s="3"/>
      <c r="B810" s="3"/>
      <c r="C810" s="5"/>
      <c r="D810" s="5"/>
      <c r="E810" s="148"/>
      <c r="F810" s="64"/>
      <c r="G810" s="64"/>
    </row>
    <row r="811" spans="1:7" ht="14.25" hidden="1" x14ac:dyDescent="0.2">
      <c r="A811" s="3"/>
      <c r="B811" s="3"/>
      <c r="C811" s="5"/>
      <c r="D811" s="5"/>
      <c r="E811" s="148"/>
      <c r="F811" s="64"/>
      <c r="G811" s="64"/>
    </row>
    <row r="812" spans="1:7" ht="14.25" hidden="1" x14ac:dyDescent="0.2">
      <c r="A812" s="3"/>
      <c r="B812" s="3"/>
      <c r="C812" s="5"/>
      <c r="D812" s="5"/>
      <c r="E812" s="148"/>
      <c r="F812" s="64"/>
      <c r="G812" s="64"/>
    </row>
    <row r="813" spans="1:7" ht="14.25" hidden="1" x14ac:dyDescent="0.2">
      <c r="A813" s="3"/>
      <c r="B813" s="3"/>
      <c r="C813" s="5"/>
      <c r="D813" s="5"/>
      <c r="E813" s="148"/>
      <c r="F813" s="64"/>
      <c r="G813" s="64"/>
    </row>
    <row r="814" spans="1:7" ht="14.25" hidden="1" x14ac:dyDescent="0.2">
      <c r="A814" s="3"/>
      <c r="B814" s="3"/>
      <c r="C814" s="5"/>
      <c r="D814" s="5"/>
      <c r="E814" s="148"/>
      <c r="F814" s="64"/>
      <c r="G814" s="64"/>
    </row>
    <row r="815" spans="1:7" ht="14.25" hidden="1" x14ac:dyDescent="0.2">
      <c r="A815" s="3"/>
      <c r="B815" s="3"/>
      <c r="C815" s="5"/>
      <c r="D815" s="5"/>
      <c r="E815" s="147"/>
      <c r="F815" s="64"/>
      <c r="G815" s="64"/>
    </row>
    <row r="816" spans="1:7" ht="14.25" hidden="1" x14ac:dyDescent="0.2">
      <c r="A816" s="3"/>
      <c r="B816" s="3"/>
      <c r="C816" s="5"/>
      <c r="D816" s="5"/>
      <c r="E816" s="147"/>
      <c r="F816" s="64"/>
      <c r="G816" s="64"/>
    </row>
    <row r="817" spans="1:7" ht="14.25" hidden="1" x14ac:dyDescent="0.2">
      <c r="A817" s="3"/>
      <c r="B817" s="3"/>
      <c r="C817" s="5"/>
      <c r="D817" s="5"/>
      <c r="E817" s="146"/>
      <c r="F817" s="64"/>
      <c r="G817" s="64"/>
    </row>
    <row r="818" spans="1:7" ht="14.25" hidden="1" x14ac:dyDescent="0.2">
      <c r="A818" s="3"/>
      <c r="B818" s="3"/>
      <c r="C818" s="5"/>
      <c r="D818" s="5"/>
      <c r="E818" s="140"/>
      <c r="F818" s="64"/>
      <c r="G818" s="64"/>
    </row>
    <row r="819" spans="1:7" ht="14.25" hidden="1" x14ac:dyDescent="0.2">
      <c r="A819" s="3"/>
      <c r="B819" s="3"/>
      <c r="C819" s="5"/>
      <c r="D819" s="5"/>
      <c r="E819" s="140"/>
      <c r="F819" s="64"/>
      <c r="G819" s="64"/>
    </row>
    <row r="820" spans="1:7" ht="14.25" hidden="1" x14ac:dyDescent="0.2">
      <c r="A820" s="3"/>
      <c r="B820" s="3"/>
      <c r="C820" s="5"/>
      <c r="D820" s="5"/>
      <c r="E820" s="146"/>
      <c r="F820" s="64"/>
      <c r="G820" s="64"/>
    </row>
    <row r="821" spans="1:7" ht="14.25" hidden="1" x14ac:dyDescent="0.2">
      <c r="A821" s="3"/>
      <c r="B821" s="3"/>
      <c r="C821" s="5"/>
      <c r="D821" s="5"/>
      <c r="E821" s="140"/>
      <c r="F821" s="64"/>
      <c r="G821" s="68"/>
    </row>
    <row r="822" spans="1:7" ht="14.25" hidden="1" x14ac:dyDescent="0.2">
      <c r="A822" s="3"/>
      <c r="B822" s="3"/>
      <c r="C822" s="5"/>
      <c r="D822" s="5"/>
      <c r="E822" s="146"/>
      <c r="F822" s="64"/>
      <c r="G822" s="64"/>
    </row>
    <row r="823" spans="1:7" ht="14.25" hidden="1" x14ac:dyDescent="0.2">
      <c r="A823" s="3"/>
      <c r="B823" s="3"/>
      <c r="C823" s="5"/>
      <c r="D823" s="5"/>
      <c r="E823" s="140"/>
      <c r="F823" s="64"/>
      <c r="G823" s="64"/>
    </row>
    <row r="824" spans="1:7" ht="14.25" hidden="1" x14ac:dyDescent="0.2">
      <c r="A824" s="3"/>
      <c r="B824" s="3"/>
      <c r="C824" s="5"/>
      <c r="D824" s="5"/>
      <c r="E824" s="147"/>
      <c r="F824" s="64"/>
      <c r="G824" s="64"/>
    </row>
    <row r="825" spans="1:7" ht="14.25" hidden="1" x14ac:dyDescent="0.2">
      <c r="A825" s="3"/>
      <c r="B825" s="3"/>
      <c r="C825" s="5"/>
      <c r="D825" s="5"/>
      <c r="E825" s="147"/>
      <c r="F825" s="64"/>
      <c r="G825" s="64"/>
    </row>
    <row r="826" spans="1:7" ht="14.25" hidden="1" x14ac:dyDescent="0.2">
      <c r="A826" s="3"/>
      <c r="B826" s="3"/>
      <c r="C826" s="5"/>
      <c r="D826" s="5"/>
      <c r="E826" s="147"/>
      <c r="F826" s="64"/>
      <c r="G826" s="64"/>
    </row>
    <row r="827" spans="1:7" ht="14.25" hidden="1" x14ac:dyDescent="0.2">
      <c r="A827" s="3"/>
      <c r="B827" s="3"/>
      <c r="C827" s="5"/>
      <c r="D827" s="5"/>
      <c r="E827" s="147"/>
      <c r="F827" s="64"/>
      <c r="G827" s="64"/>
    </row>
    <row r="828" spans="1:7" ht="14.25" hidden="1" x14ac:dyDescent="0.2">
      <c r="A828" s="3"/>
      <c r="B828" s="3"/>
      <c r="C828" s="5"/>
      <c r="D828" s="5"/>
      <c r="E828" s="147"/>
      <c r="F828" s="64"/>
      <c r="G828" s="64"/>
    </row>
    <row r="829" spans="1:7" ht="14.25" hidden="1" x14ac:dyDescent="0.2">
      <c r="A829" s="3"/>
      <c r="B829" s="3"/>
      <c r="C829" s="5"/>
      <c r="D829" s="5"/>
      <c r="E829" s="147"/>
      <c r="F829" s="64"/>
      <c r="G829" s="64"/>
    </row>
    <row r="830" spans="1:7" ht="14.25" hidden="1" x14ac:dyDescent="0.2">
      <c r="A830" s="3"/>
      <c r="B830" s="3"/>
      <c r="C830" s="5"/>
      <c r="D830" s="5"/>
      <c r="E830" s="147"/>
      <c r="F830" s="64"/>
      <c r="G830" s="64"/>
    </row>
    <row r="831" spans="1:7" ht="14.25" hidden="1" x14ac:dyDescent="0.2">
      <c r="A831" s="3"/>
      <c r="B831" s="3"/>
      <c r="C831" s="5"/>
      <c r="D831" s="5"/>
      <c r="E831" s="147"/>
      <c r="F831" s="64"/>
      <c r="G831" s="64"/>
    </row>
    <row r="832" spans="1:7" ht="14.25" hidden="1" x14ac:dyDescent="0.2">
      <c r="A832" s="3"/>
      <c r="B832" s="3"/>
      <c r="C832" s="5"/>
      <c r="D832" s="5"/>
      <c r="E832" s="147"/>
      <c r="F832" s="64"/>
      <c r="G832" s="64"/>
    </row>
    <row r="833" spans="1:7" ht="14.25" hidden="1" x14ac:dyDescent="0.2">
      <c r="A833" s="3"/>
      <c r="B833" s="3"/>
      <c r="C833" s="5"/>
      <c r="D833" s="5"/>
      <c r="E833" s="147"/>
      <c r="F833" s="64"/>
      <c r="G833" s="64"/>
    </row>
    <row r="834" spans="1:7" ht="14.25" hidden="1" x14ac:dyDescent="0.2">
      <c r="A834" s="3"/>
      <c r="B834" s="3"/>
      <c r="C834" s="5"/>
      <c r="D834" s="5"/>
      <c r="E834" s="148"/>
      <c r="F834" s="64"/>
      <c r="G834" s="64"/>
    </row>
    <row r="835" spans="1:7" ht="15" x14ac:dyDescent="0.2">
      <c r="A835" s="3" t="str">
        <f t="shared" ref="A835" si="24">CONCATENATE(E835,C835,D835)</f>
        <v>Conduct health assessmentNew BrunswickRegistered nurse</v>
      </c>
      <c r="B835" s="3" t="s">
        <v>64</v>
      </c>
      <c r="C835" s="5" t="s">
        <v>12</v>
      </c>
      <c r="D835" s="5" t="s">
        <v>106</v>
      </c>
      <c r="E835" s="145" t="s">
        <v>118</v>
      </c>
      <c r="F835" s="64" t="str">
        <f t="shared" ref="F835" si="25">TRIM(G835)</f>
        <v>Full</v>
      </c>
      <c r="G835" s="85" t="s">
        <v>72</v>
      </c>
    </row>
    <row r="836" spans="1:7" ht="15" x14ac:dyDescent="0.2">
      <c r="A836" s="3" t="str">
        <f t="shared" ref="A836:A897" si="26">CONCATENATE(E836,C836,D836)</f>
        <v>Identify nursing diagnosisNew BrunswickRegistered nurse</v>
      </c>
      <c r="B836" s="3" t="s">
        <v>64</v>
      </c>
      <c r="C836" s="5" t="s">
        <v>12</v>
      </c>
      <c r="D836" s="5" t="s">
        <v>106</v>
      </c>
      <c r="E836" s="140" t="s">
        <v>5</v>
      </c>
      <c r="F836" s="64" t="str">
        <f t="shared" ref="F836:F897" si="27">TRIM(G836)</f>
        <v>Full</v>
      </c>
      <c r="G836" s="85" t="s">
        <v>72</v>
      </c>
    </row>
    <row r="837" spans="1:7" ht="14.25" x14ac:dyDescent="0.2">
      <c r="A837" s="3" t="str">
        <f t="shared" si="26"/>
        <v>Develop nursing care planNew BrunswickRegistered nurse</v>
      </c>
      <c r="B837" s="3" t="s">
        <v>64</v>
      </c>
      <c r="C837" s="5" t="s">
        <v>12</v>
      </c>
      <c r="D837" s="5" t="s">
        <v>106</v>
      </c>
      <c r="E837" s="140" t="s">
        <v>117</v>
      </c>
      <c r="F837" s="64" t="str">
        <f t="shared" si="27"/>
        <v>Full</v>
      </c>
      <c r="G837" s="64" t="s">
        <v>72</v>
      </c>
    </row>
    <row r="838" spans="1:7" ht="28.5" x14ac:dyDescent="0.2">
      <c r="A838" s="3" t="str">
        <f t="shared" si="26"/>
        <v>Implement nursing care interventionsNew BrunswickRegistered nurse</v>
      </c>
      <c r="B838" s="3" t="s">
        <v>64</v>
      </c>
      <c r="C838" s="5" t="s">
        <v>12</v>
      </c>
      <c r="D838" s="5" t="s">
        <v>106</v>
      </c>
      <c r="E838" s="140" t="s">
        <v>10</v>
      </c>
      <c r="F838" s="64" t="str">
        <f t="shared" si="27"/>
        <v>Full</v>
      </c>
      <c r="G838" s="64" t="s">
        <v>72</v>
      </c>
    </row>
    <row r="839" spans="1:7" ht="28.5" x14ac:dyDescent="0.2">
      <c r="A839" s="3" t="str">
        <f t="shared" si="26"/>
        <v>Consult with other health professionalsNew BrunswickRegistered nurse</v>
      </c>
      <c r="B839" s="3" t="s">
        <v>64</v>
      </c>
      <c r="C839" s="5" t="s">
        <v>12</v>
      </c>
      <c r="D839" s="5" t="s">
        <v>106</v>
      </c>
      <c r="E839" s="146" t="s">
        <v>116</v>
      </c>
      <c r="F839" s="64" t="str">
        <f t="shared" si="27"/>
        <v>Full</v>
      </c>
      <c r="G839" s="64" t="s">
        <v>72</v>
      </c>
    </row>
    <row r="840" spans="1:7" ht="28.5" x14ac:dyDescent="0.2">
      <c r="A840" s="3" t="str">
        <f t="shared" si="26"/>
        <v>Refer to other health professionalsNew BrunswickRegistered nurse</v>
      </c>
      <c r="B840" s="3" t="s">
        <v>64</v>
      </c>
      <c r="C840" s="5" t="s">
        <v>12</v>
      </c>
      <c r="D840" s="5" t="s">
        <v>106</v>
      </c>
      <c r="E840" s="146" t="s">
        <v>14</v>
      </c>
      <c r="F840" s="64" t="str">
        <f t="shared" si="27"/>
        <v>Full</v>
      </c>
      <c r="G840" s="64" t="s">
        <v>72</v>
      </c>
    </row>
    <row r="841" spans="1:7" ht="14.25" x14ac:dyDescent="0.2">
      <c r="A841" s="3" t="str">
        <f t="shared" si="26"/>
        <v>Coordinate health services New BrunswickRegistered nurse</v>
      </c>
      <c r="B841" s="3" t="s">
        <v>64</v>
      </c>
      <c r="C841" s="5" t="s">
        <v>12</v>
      </c>
      <c r="D841" s="5" t="s">
        <v>106</v>
      </c>
      <c r="E841" s="140" t="s">
        <v>16</v>
      </c>
      <c r="F841" s="64" t="str">
        <f t="shared" si="27"/>
        <v>Full</v>
      </c>
      <c r="G841" s="64" t="s">
        <v>72</v>
      </c>
    </row>
    <row r="842" spans="1:7" ht="14.25" x14ac:dyDescent="0.2">
      <c r="A842" s="3" t="str">
        <f t="shared" si="26"/>
        <v>Order X-raysNew BrunswickRegistered nurse</v>
      </c>
      <c r="B842" s="3" t="s">
        <v>64</v>
      </c>
      <c r="C842" s="5" t="s">
        <v>12</v>
      </c>
      <c r="D842" s="5" t="s">
        <v>106</v>
      </c>
      <c r="E842" s="140" t="s">
        <v>172</v>
      </c>
      <c r="F842" s="64" t="str">
        <f t="shared" si="27"/>
        <v>Out of scope</v>
      </c>
      <c r="G842" s="64" t="s">
        <v>79</v>
      </c>
    </row>
    <row r="843" spans="1:7" ht="14.25" x14ac:dyDescent="0.2">
      <c r="A843" s="3" t="str">
        <f t="shared" si="26"/>
        <v>Interpret X-raysNew BrunswickRegistered nurse</v>
      </c>
      <c r="B843" s="3" t="s">
        <v>64</v>
      </c>
      <c r="C843" s="5" t="s">
        <v>12</v>
      </c>
      <c r="D843" s="5" t="s">
        <v>106</v>
      </c>
      <c r="E843" s="140" t="s">
        <v>173</v>
      </c>
      <c r="F843" s="64" t="str">
        <f t="shared" si="27"/>
        <v>Out of scope</v>
      </c>
      <c r="G843" s="64" t="s">
        <v>79</v>
      </c>
    </row>
    <row r="844" spans="1:7" ht="14.25" x14ac:dyDescent="0.2">
      <c r="A844" s="3" t="str">
        <f t="shared" si="26"/>
        <v>Order lab testsNew BrunswickRegistered nurse</v>
      </c>
      <c r="B844" s="3" t="s">
        <v>64</v>
      </c>
      <c r="C844" s="5" t="s">
        <v>12</v>
      </c>
      <c r="D844" s="5" t="s">
        <v>106</v>
      </c>
      <c r="E844" s="140" t="s">
        <v>115</v>
      </c>
      <c r="F844" s="64" t="str">
        <f t="shared" si="27"/>
        <v>Out of scope</v>
      </c>
      <c r="G844" s="64" t="s">
        <v>79</v>
      </c>
    </row>
    <row r="845" spans="1:7" ht="15" x14ac:dyDescent="0.2">
      <c r="A845" s="3" t="str">
        <f t="shared" si="26"/>
        <v>Interpret lab test resultsNew BrunswickRegistered nurse</v>
      </c>
      <c r="B845" s="3" t="s">
        <v>64</v>
      </c>
      <c r="C845" s="5" t="s">
        <v>12</v>
      </c>
      <c r="D845" s="5" t="s">
        <v>106</v>
      </c>
      <c r="E845" s="140" t="s">
        <v>21</v>
      </c>
      <c r="F845" s="64" t="str">
        <f t="shared" si="27"/>
        <v>Restricted</v>
      </c>
      <c r="G845" s="85" t="s">
        <v>73</v>
      </c>
    </row>
    <row r="846" spans="1:7" ht="28.5" x14ac:dyDescent="0.2">
      <c r="A846" s="3" t="str">
        <f t="shared" si="26"/>
        <v>Communicate diagnoses and test results to patientsNew BrunswickRegistered nurse</v>
      </c>
      <c r="B846" s="3" t="s">
        <v>64</v>
      </c>
      <c r="C846" s="5" t="s">
        <v>12</v>
      </c>
      <c r="D846" s="5" t="s">
        <v>106</v>
      </c>
      <c r="E846" s="146" t="s">
        <v>114</v>
      </c>
      <c r="F846" s="64" t="str">
        <f t="shared" si="27"/>
        <v>Restricted</v>
      </c>
      <c r="G846" s="85" t="s">
        <v>73</v>
      </c>
    </row>
    <row r="847" spans="1:7" ht="28.5" x14ac:dyDescent="0.2">
      <c r="A847" s="3" t="str">
        <f t="shared" si="26"/>
        <v>Monitor and evaluate client outcomesNew BrunswickRegistered nurse</v>
      </c>
      <c r="B847" s="3" t="s">
        <v>64</v>
      </c>
      <c r="C847" s="5" t="s">
        <v>12</v>
      </c>
      <c r="D847" s="5" t="s">
        <v>106</v>
      </c>
      <c r="E847" s="140" t="s">
        <v>113</v>
      </c>
      <c r="F847" s="64" t="str">
        <f t="shared" si="27"/>
        <v>Full</v>
      </c>
      <c r="G847" s="64" t="s">
        <v>72</v>
      </c>
    </row>
    <row r="848" spans="1:7" ht="14.25" x14ac:dyDescent="0.2">
      <c r="A848" s="3" t="str">
        <f t="shared" si="26"/>
        <v>Conduct follow-up visitsNew BrunswickRegistered nurse</v>
      </c>
      <c r="B848" s="3" t="s">
        <v>64</v>
      </c>
      <c r="C848" s="5" t="s">
        <v>12</v>
      </c>
      <c r="D848" s="5" t="s">
        <v>106</v>
      </c>
      <c r="E848" s="140" t="s">
        <v>22</v>
      </c>
      <c r="F848" s="64" t="str">
        <f t="shared" si="27"/>
        <v>Full</v>
      </c>
      <c r="G848" s="64" t="s">
        <v>72</v>
      </c>
    </row>
    <row r="849" spans="1:7" ht="14.25" x14ac:dyDescent="0.2">
      <c r="A849" s="3" t="str">
        <f t="shared" si="26"/>
        <v>Manage NP-led clinics New BrunswickRegistered nurse</v>
      </c>
      <c r="B849" s="3" t="s">
        <v>64</v>
      </c>
      <c r="C849" s="5" t="s">
        <v>12</v>
      </c>
      <c r="D849" s="5" t="s">
        <v>106</v>
      </c>
      <c r="E849" s="140" t="s">
        <v>23</v>
      </c>
      <c r="F849" s="64" t="str">
        <f t="shared" si="27"/>
        <v>Full</v>
      </c>
      <c r="G849" s="64" t="s">
        <v>72</v>
      </c>
    </row>
    <row r="850" spans="1:7" ht="14.25" x14ac:dyDescent="0.2">
      <c r="A850" s="3" t="str">
        <f t="shared" si="26"/>
        <v>Roster and manage patientsNew BrunswickRegistered nurse</v>
      </c>
      <c r="B850" s="3" t="s">
        <v>64</v>
      </c>
      <c r="C850" s="5" t="s">
        <v>12</v>
      </c>
      <c r="D850" s="5" t="s">
        <v>106</v>
      </c>
      <c r="E850" s="140" t="s">
        <v>24</v>
      </c>
      <c r="F850" s="64" t="str">
        <f t="shared" si="27"/>
        <v>Full</v>
      </c>
      <c r="G850" s="64" t="s">
        <v>72</v>
      </c>
    </row>
    <row r="851" spans="1:7" ht="14.25" x14ac:dyDescent="0.2">
      <c r="A851" s="3" t="str">
        <f t="shared" si="26"/>
        <v>Practise autonomouslyNew BrunswickRegistered nurse</v>
      </c>
      <c r="B851" s="3" t="s">
        <v>64</v>
      </c>
      <c r="C851" s="5" t="s">
        <v>12</v>
      </c>
      <c r="D851" s="5" t="s">
        <v>106</v>
      </c>
      <c r="E851" s="140" t="s">
        <v>25</v>
      </c>
      <c r="F851" s="64" t="str">
        <f t="shared" si="27"/>
        <v>Full</v>
      </c>
      <c r="G851" s="64" t="s">
        <v>72</v>
      </c>
    </row>
    <row r="852" spans="1:7" ht="28.5" x14ac:dyDescent="0.2">
      <c r="A852" s="3" t="str">
        <f t="shared" si="26"/>
        <v>Provide wound care (above dermis)New BrunswickRegistered nurse</v>
      </c>
      <c r="B852" s="3" t="s">
        <v>65</v>
      </c>
      <c r="C852" s="5" t="s">
        <v>12</v>
      </c>
      <c r="D852" s="5" t="s">
        <v>106</v>
      </c>
      <c r="E852" s="147" t="s">
        <v>26</v>
      </c>
      <c r="F852" s="64" t="str">
        <f t="shared" si="27"/>
        <v>Full</v>
      </c>
      <c r="G852" s="64" t="s">
        <v>72</v>
      </c>
    </row>
    <row r="853" spans="1:7" ht="28.5" x14ac:dyDescent="0.2">
      <c r="A853" s="3" t="str">
        <f t="shared" si="26"/>
        <v>Perform procedures below the dermisNew BrunswickRegistered nurse</v>
      </c>
      <c r="B853" s="3" t="s">
        <v>65</v>
      </c>
      <c r="C853" s="5" t="s">
        <v>12</v>
      </c>
      <c r="D853" s="5" t="s">
        <v>106</v>
      </c>
      <c r="E853" s="148" t="s">
        <v>27</v>
      </c>
      <c r="F853" s="64" t="str">
        <f t="shared" si="27"/>
        <v>Restricted</v>
      </c>
      <c r="G853" s="85" t="s">
        <v>73</v>
      </c>
    </row>
    <row r="854" spans="1:7" ht="14.25" x14ac:dyDescent="0.2">
      <c r="A854" s="3" t="str">
        <f t="shared" si="26"/>
        <v>Establish an intravenous lineNew BrunswickRegistered nurse</v>
      </c>
      <c r="B854" s="3" t="s">
        <v>65</v>
      </c>
      <c r="C854" s="5" t="s">
        <v>12</v>
      </c>
      <c r="D854" s="5" t="s">
        <v>106</v>
      </c>
      <c r="E854" s="148" t="s">
        <v>28</v>
      </c>
      <c r="F854" s="64" t="str">
        <f t="shared" si="27"/>
        <v>Full</v>
      </c>
      <c r="G854" s="64" t="s">
        <v>72</v>
      </c>
    </row>
    <row r="855" spans="1:7" ht="42.75" x14ac:dyDescent="0.2">
      <c r="A855" s="3" t="str">
        <f t="shared" si="26"/>
        <v>Perform procedures that require putting an instrument or finger into body openingsNew BrunswickRegistered nurse</v>
      </c>
      <c r="B855" s="3" t="s">
        <v>65</v>
      </c>
      <c r="C855" s="5" t="s">
        <v>12</v>
      </c>
      <c r="D855" s="5" t="s">
        <v>106</v>
      </c>
      <c r="E855" s="148" t="s">
        <v>174</v>
      </c>
      <c r="F855" s="64" t="str">
        <f t="shared" si="27"/>
        <v>Restricted</v>
      </c>
      <c r="G855" s="85" t="s">
        <v>73</v>
      </c>
    </row>
    <row r="856" spans="1:7" ht="14.25" x14ac:dyDescent="0.2">
      <c r="A856" s="3" t="str">
        <f t="shared" si="26"/>
        <v>Order a form of energyNew BrunswickRegistered nurse</v>
      </c>
      <c r="B856" s="3" t="s">
        <v>65</v>
      </c>
      <c r="C856" s="5" t="s">
        <v>12</v>
      </c>
      <c r="D856" s="5" t="s">
        <v>106</v>
      </c>
      <c r="E856" s="147" t="s">
        <v>29</v>
      </c>
      <c r="F856" s="64" t="str">
        <f t="shared" si="27"/>
        <v>Out of scope</v>
      </c>
      <c r="G856" s="64" t="s">
        <v>79</v>
      </c>
    </row>
    <row r="857" spans="1:7" ht="14.25" x14ac:dyDescent="0.2">
      <c r="A857" s="3" t="str">
        <f t="shared" si="26"/>
        <v>Apply a form of energyNew BrunswickRegistered nurse</v>
      </c>
      <c r="B857" s="3" t="s">
        <v>65</v>
      </c>
      <c r="C857" s="5" t="s">
        <v>12</v>
      </c>
      <c r="D857" s="5" t="s">
        <v>106</v>
      </c>
      <c r="E857" s="147" t="s">
        <v>30</v>
      </c>
      <c r="F857" s="64" t="str">
        <f t="shared" si="27"/>
        <v>Out of scope</v>
      </c>
      <c r="G857" s="64" t="s">
        <v>79</v>
      </c>
    </row>
    <row r="858" spans="1:7" ht="14.25" x14ac:dyDescent="0.2">
      <c r="A858" s="3" t="str">
        <f t="shared" si="26"/>
        <v>Perform an electrocardiogramNew BrunswickRegistered nurse</v>
      </c>
      <c r="B858" s="3" t="s">
        <v>65</v>
      </c>
      <c r="C858" s="5" t="s">
        <v>12</v>
      </c>
      <c r="D858" s="5" t="s">
        <v>106</v>
      </c>
      <c r="E858" s="148" t="s">
        <v>31</v>
      </c>
      <c r="F858" s="64" t="str">
        <f t="shared" si="27"/>
        <v>Restricted</v>
      </c>
      <c r="G858" s="64" t="s">
        <v>73</v>
      </c>
    </row>
    <row r="859" spans="1:7" ht="14.25" x14ac:dyDescent="0.2">
      <c r="A859" s="3" t="str">
        <f t="shared" si="26"/>
        <v>Interpret an electrocardiogramNew BrunswickRegistered nurse</v>
      </c>
      <c r="B859" s="3" t="s">
        <v>65</v>
      </c>
      <c r="C859" s="5" t="s">
        <v>12</v>
      </c>
      <c r="D859" s="5" t="s">
        <v>106</v>
      </c>
      <c r="E859" s="148" t="s">
        <v>32</v>
      </c>
      <c r="F859" s="64" t="str">
        <f t="shared" si="27"/>
        <v>Restricted</v>
      </c>
      <c r="G859" s="64" t="s">
        <v>73</v>
      </c>
    </row>
    <row r="860" spans="1:7" ht="28.5" x14ac:dyDescent="0.2">
      <c r="A860" s="3" t="str">
        <f t="shared" si="26"/>
        <v>Order blood and blood productsNew BrunswickRegistered nurse</v>
      </c>
      <c r="B860" s="3" t="s">
        <v>65</v>
      </c>
      <c r="C860" s="5" t="s">
        <v>12</v>
      </c>
      <c r="D860" s="5" t="s">
        <v>106</v>
      </c>
      <c r="E860" s="147" t="s">
        <v>33</v>
      </c>
      <c r="F860" s="64" t="str">
        <f t="shared" si="27"/>
        <v>Out of scope</v>
      </c>
      <c r="G860" s="66" t="s">
        <v>79</v>
      </c>
    </row>
    <row r="861" spans="1:7" ht="14.25" x14ac:dyDescent="0.2">
      <c r="A861" s="3" t="str">
        <f t="shared" si="26"/>
        <v>Order any form of radiationNew BrunswickRegistered nurse</v>
      </c>
      <c r="B861" s="3" t="s">
        <v>65</v>
      </c>
      <c r="C861" s="5" t="s">
        <v>12</v>
      </c>
      <c r="D861" s="5" t="s">
        <v>106</v>
      </c>
      <c r="E861" s="147" t="s">
        <v>34</v>
      </c>
      <c r="F861" s="64" t="str">
        <f t="shared" si="27"/>
        <v>Out of scope</v>
      </c>
      <c r="G861" s="66" t="s">
        <v>79</v>
      </c>
    </row>
    <row r="862" spans="1:7" ht="14.25" x14ac:dyDescent="0.2">
      <c r="A862" s="3" t="str">
        <f t="shared" si="26"/>
        <v>Apply any form of radiationNew BrunswickRegistered nurse</v>
      </c>
      <c r="B862" s="3" t="s">
        <v>65</v>
      </c>
      <c r="C862" s="5" t="s">
        <v>12</v>
      </c>
      <c r="D862" s="5" t="s">
        <v>106</v>
      </c>
      <c r="E862" s="147" t="s">
        <v>35</v>
      </c>
      <c r="F862" s="64" t="str">
        <f t="shared" si="27"/>
        <v>Out of scope</v>
      </c>
      <c r="G862" s="66" t="s">
        <v>79</v>
      </c>
    </row>
    <row r="863" spans="1:7" ht="28.5" x14ac:dyDescent="0.2">
      <c r="A863" s="3" t="str">
        <f t="shared" si="26"/>
        <v>Order cosmetic treatments like BotoxNew BrunswickRegistered nurse</v>
      </c>
      <c r="B863" s="3" t="s">
        <v>65</v>
      </c>
      <c r="C863" s="5" t="s">
        <v>12</v>
      </c>
      <c r="D863" s="5" t="s">
        <v>106</v>
      </c>
      <c r="E863" s="147" t="s">
        <v>36</v>
      </c>
      <c r="F863" s="64" t="str">
        <f t="shared" si="27"/>
        <v>Out of scope</v>
      </c>
      <c r="G863" s="66" t="s">
        <v>79</v>
      </c>
    </row>
    <row r="864" spans="1:7" ht="28.5" x14ac:dyDescent="0.2">
      <c r="A864" s="3" t="str">
        <f t="shared" si="26"/>
        <v>Apply cosmetic treatments like BotoxNew BrunswickRegistered nurse</v>
      </c>
      <c r="B864" s="3" t="s">
        <v>65</v>
      </c>
      <c r="C864" s="5" t="s">
        <v>12</v>
      </c>
      <c r="D864" s="5" t="s">
        <v>106</v>
      </c>
      <c r="E864" s="147" t="s">
        <v>37</v>
      </c>
      <c r="F864" s="64" t="str">
        <f t="shared" si="27"/>
        <v>Full</v>
      </c>
      <c r="G864" s="66" t="s">
        <v>72</v>
      </c>
    </row>
    <row r="865" spans="1:7" ht="14.25" x14ac:dyDescent="0.2">
      <c r="A865" s="3" t="str">
        <f t="shared" si="26"/>
        <v>Set fracturesNew BrunswickRegistered nurse</v>
      </c>
      <c r="B865" s="3" t="s">
        <v>65</v>
      </c>
      <c r="C865" s="5" t="s">
        <v>12</v>
      </c>
      <c r="D865" s="5" t="s">
        <v>106</v>
      </c>
      <c r="E865" s="147" t="s">
        <v>38</v>
      </c>
      <c r="F865" s="64" t="str">
        <f t="shared" si="27"/>
        <v>Out of scope</v>
      </c>
      <c r="G865" s="64" t="s">
        <v>79</v>
      </c>
    </row>
    <row r="866" spans="1:7" ht="14.25" x14ac:dyDescent="0.2">
      <c r="A866" s="3" t="str">
        <f t="shared" si="26"/>
        <v>Reduce dislocationNew BrunswickRegistered nurse</v>
      </c>
      <c r="B866" s="3" t="s">
        <v>65</v>
      </c>
      <c r="C866" s="5" t="s">
        <v>12</v>
      </c>
      <c r="D866" s="5" t="s">
        <v>106</v>
      </c>
      <c r="E866" s="147" t="s">
        <v>39</v>
      </c>
      <c r="F866" s="64" t="str">
        <f t="shared" si="27"/>
        <v>Out of scope</v>
      </c>
      <c r="G866" s="64" t="s">
        <v>79</v>
      </c>
    </row>
    <row r="867" spans="1:7" ht="14.25" x14ac:dyDescent="0.2">
      <c r="A867" s="3" t="str">
        <f t="shared" si="26"/>
        <v>Apply castNew BrunswickRegistered nurse</v>
      </c>
      <c r="B867" s="3" t="s">
        <v>65</v>
      </c>
      <c r="C867" s="5" t="s">
        <v>12</v>
      </c>
      <c r="D867" s="5" t="s">
        <v>106</v>
      </c>
      <c r="E867" s="147" t="s">
        <v>40</v>
      </c>
      <c r="F867" s="64" t="str">
        <f t="shared" si="27"/>
        <v>Restricted</v>
      </c>
      <c r="G867" s="64" t="s">
        <v>73</v>
      </c>
    </row>
    <row r="868" spans="1:7" ht="14.25" x14ac:dyDescent="0.2">
      <c r="A868" s="3" t="str">
        <f t="shared" si="26"/>
        <v>Apply restraintsNew BrunswickRegistered nurse</v>
      </c>
      <c r="B868" s="3" t="s">
        <v>65</v>
      </c>
      <c r="C868" s="5" t="s">
        <v>12</v>
      </c>
      <c r="D868" s="5" t="s">
        <v>106</v>
      </c>
      <c r="E868" s="147" t="s">
        <v>41</v>
      </c>
      <c r="F868" s="64" t="str">
        <f t="shared" si="27"/>
        <v>Restricted</v>
      </c>
      <c r="G868" s="64" t="s">
        <v>73</v>
      </c>
    </row>
    <row r="869" spans="1:7" ht="14.25" x14ac:dyDescent="0.2">
      <c r="A869" s="3" t="str">
        <f t="shared" si="26"/>
        <v>Manage restraintsNew BrunswickRegistered nurse</v>
      </c>
      <c r="B869" s="3" t="s">
        <v>65</v>
      </c>
      <c r="C869" s="5" t="s">
        <v>12</v>
      </c>
      <c r="D869" s="5" t="s">
        <v>106</v>
      </c>
      <c r="E869" s="147" t="s">
        <v>42</v>
      </c>
      <c r="F869" s="64" t="str">
        <f t="shared" si="27"/>
        <v>Full</v>
      </c>
      <c r="G869" s="64" t="s">
        <v>72</v>
      </c>
    </row>
    <row r="870" spans="1:7" ht="28.5" x14ac:dyDescent="0.2">
      <c r="A870" s="3" t="str">
        <f t="shared" si="26"/>
        <v>Conduct sexually transmitted infection (STI) assessmentNew BrunswickRegistered nurse</v>
      </c>
      <c r="B870" s="3" t="s">
        <v>65</v>
      </c>
      <c r="C870" s="5" t="s">
        <v>12</v>
      </c>
      <c r="D870" s="5" t="s">
        <v>106</v>
      </c>
      <c r="E870" s="148" t="s">
        <v>175</v>
      </c>
      <c r="F870" s="64" t="str">
        <f t="shared" si="27"/>
        <v>Full</v>
      </c>
      <c r="G870" s="64" t="s">
        <v>72</v>
      </c>
    </row>
    <row r="871" spans="1:7" ht="28.5" x14ac:dyDescent="0.2">
      <c r="A871" s="3" t="str">
        <f t="shared" si="26"/>
        <v>Conduct contraceptive management assessmentNew BrunswickRegistered nurse</v>
      </c>
      <c r="B871" s="3" t="s">
        <v>65</v>
      </c>
      <c r="C871" s="5" t="s">
        <v>12</v>
      </c>
      <c r="D871" s="5" t="s">
        <v>106</v>
      </c>
      <c r="E871" s="148" t="s">
        <v>43</v>
      </c>
      <c r="F871" s="64" t="str">
        <f t="shared" si="27"/>
        <v>Full</v>
      </c>
      <c r="G871" s="64" t="s">
        <v>72</v>
      </c>
    </row>
    <row r="872" spans="1:7" ht="14.25" x14ac:dyDescent="0.2">
      <c r="A872" s="3" t="str">
        <f t="shared" si="26"/>
        <v>Insert intrauterine devicesNew BrunswickRegistered nurse</v>
      </c>
      <c r="B872" s="3" t="s">
        <v>65</v>
      </c>
      <c r="C872" s="5" t="s">
        <v>12</v>
      </c>
      <c r="D872" s="5" t="s">
        <v>106</v>
      </c>
      <c r="E872" s="149" t="s">
        <v>44</v>
      </c>
      <c r="F872" s="64" t="str">
        <f t="shared" si="27"/>
        <v>Out of scope</v>
      </c>
      <c r="G872" s="66" t="s">
        <v>79</v>
      </c>
    </row>
    <row r="873" spans="1:7" ht="14.25" x14ac:dyDescent="0.2">
      <c r="A873" s="3" t="str">
        <f t="shared" si="26"/>
        <v>Conduct pelvic examNew BrunswickRegistered nurse</v>
      </c>
      <c r="B873" s="3" t="s">
        <v>65</v>
      </c>
      <c r="C873" s="5" t="s">
        <v>12</v>
      </c>
      <c r="D873" s="5" t="s">
        <v>106</v>
      </c>
      <c r="E873" s="148" t="s">
        <v>111</v>
      </c>
      <c r="F873" s="64" t="str">
        <f t="shared" si="27"/>
        <v>Restricted</v>
      </c>
      <c r="G873" s="64" t="s">
        <v>73</v>
      </c>
    </row>
    <row r="874" spans="1:7" ht="14.25" x14ac:dyDescent="0.2">
      <c r="A874" s="3" t="str">
        <f t="shared" si="26"/>
        <v>Conduct cervical screening New BrunswickRegistered nurse</v>
      </c>
      <c r="B874" s="3" t="s">
        <v>65</v>
      </c>
      <c r="C874" s="5" t="s">
        <v>12</v>
      </c>
      <c r="D874" s="5" t="s">
        <v>106</v>
      </c>
      <c r="E874" s="148" t="s">
        <v>45</v>
      </c>
      <c r="F874" s="64" t="str">
        <f t="shared" si="27"/>
        <v>Restricted</v>
      </c>
      <c r="G874" s="64" t="s">
        <v>73</v>
      </c>
    </row>
    <row r="875" spans="1:7" ht="28.5" x14ac:dyDescent="0.2">
      <c r="A875" s="3" t="str">
        <f t="shared" si="26"/>
        <v>Conduct mental health screeningNew BrunswickRegistered nurse</v>
      </c>
      <c r="B875" s="3" t="s">
        <v>65</v>
      </c>
      <c r="C875" s="5" t="s">
        <v>12</v>
      </c>
      <c r="D875" s="5" t="s">
        <v>106</v>
      </c>
      <c r="E875" s="148" t="s">
        <v>110</v>
      </c>
      <c r="F875" s="64" t="str">
        <f t="shared" si="27"/>
        <v>Full</v>
      </c>
      <c r="G875" s="64" t="s">
        <v>72</v>
      </c>
    </row>
    <row r="876" spans="1:7" ht="28.5" x14ac:dyDescent="0.2">
      <c r="A876" s="3" t="str">
        <f t="shared" si="26"/>
        <v>Conduct substance use screeningNew BrunswickRegistered nurse</v>
      </c>
      <c r="B876" s="3" t="s">
        <v>65</v>
      </c>
      <c r="C876" s="5" t="s">
        <v>12</v>
      </c>
      <c r="D876" s="5" t="s">
        <v>106</v>
      </c>
      <c r="E876" s="148" t="s">
        <v>46</v>
      </c>
      <c r="F876" s="64" t="str">
        <f t="shared" si="27"/>
        <v>Full</v>
      </c>
      <c r="G876" s="64" t="s">
        <v>72</v>
      </c>
    </row>
    <row r="877" spans="1:7" ht="14.25" x14ac:dyDescent="0.2">
      <c r="A877" s="3" t="str">
        <f t="shared" si="26"/>
        <v>Perform allergy testingNew BrunswickRegistered nurse</v>
      </c>
      <c r="B877" s="3" t="s">
        <v>65</v>
      </c>
      <c r="C877" s="5" t="s">
        <v>12</v>
      </c>
      <c r="D877" s="5" t="s">
        <v>106</v>
      </c>
      <c r="E877" s="148" t="s">
        <v>47</v>
      </c>
      <c r="F877" s="64" t="str">
        <f t="shared" si="27"/>
        <v>Restricted</v>
      </c>
      <c r="G877" s="64" t="s">
        <v>73</v>
      </c>
    </row>
    <row r="878" spans="1:7" ht="14.25" x14ac:dyDescent="0.2">
      <c r="A878" s="3" t="str">
        <f t="shared" si="26"/>
        <v>Provide rehabilitative careNew BrunswickRegistered nurse</v>
      </c>
      <c r="B878" s="3" t="s">
        <v>65</v>
      </c>
      <c r="C878" s="5" t="s">
        <v>12</v>
      </c>
      <c r="D878" s="5" t="s">
        <v>106</v>
      </c>
      <c r="E878" s="148" t="s">
        <v>48</v>
      </c>
      <c r="F878" s="64" t="str">
        <f t="shared" si="27"/>
        <v>Full</v>
      </c>
      <c r="G878" s="64" t="s">
        <v>72</v>
      </c>
    </row>
    <row r="879" spans="1:7" ht="28.5" x14ac:dyDescent="0.2">
      <c r="A879" s="3" t="str">
        <f t="shared" si="26"/>
        <v>Provide psychotherapy for mental healthNew BrunswickRegistered nurse</v>
      </c>
      <c r="B879" s="3" t="s">
        <v>65</v>
      </c>
      <c r="C879" s="5" t="s">
        <v>12</v>
      </c>
      <c r="D879" s="5" t="s">
        <v>106</v>
      </c>
      <c r="E879" s="147" t="s">
        <v>49</v>
      </c>
      <c r="F879" s="64" t="str">
        <f t="shared" si="27"/>
        <v>Full</v>
      </c>
      <c r="G879" s="64" t="s">
        <v>72</v>
      </c>
    </row>
    <row r="880" spans="1:7" ht="28.5" x14ac:dyDescent="0.2">
      <c r="A880" s="3" t="str">
        <f t="shared" si="26"/>
        <v>Support medical assistance in dying with supervisionNew BrunswickRegistered nurse</v>
      </c>
      <c r="B880" s="3" t="s">
        <v>65</v>
      </c>
      <c r="C880" s="5" t="s">
        <v>12</v>
      </c>
      <c r="D880" s="5" t="s">
        <v>106</v>
      </c>
      <c r="E880" s="147" t="s">
        <v>50</v>
      </c>
      <c r="F880" s="64" t="str">
        <f t="shared" si="27"/>
        <v>Full</v>
      </c>
      <c r="G880" s="64" t="s">
        <v>72</v>
      </c>
    </row>
    <row r="881" spans="1:7" ht="14.25" x14ac:dyDescent="0.2">
      <c r="A881" s="3" t="str">
        <f t="shared" si="26"/>
        <v>Prescribe pharmacotherapy New BrunswickRegistered nurse</v>
      </c>
      <c r="B881" s="3" t="s">
        <v>66</v>
      </c>
      <c r="C881" s="5" t="s">
        <v>12</v>
      </c>
      <c r="D881" s="5" t="s">
        <v>106</v>
      </c>
      <c r="E881" s="146" t="s">
        <v>51</v>
      </c>
      <c r="F881" s="64" t="str">
        <f t="shared" si="27"/>
        <v>Out of scope</v>
      </c>
      <c r="G881" s="64" t="s">
        <v>79</v>
      </c>
    </row>
    <row r="882" spans="1:7" ht="28.5" x14ac:dyDescent="0.2">
      <c r="A882" s="3" t="str">
        <f t="shared" si="26"/>
        <v>Prepare prescribed medicationsNew BrunswickRegistered nurse</v>
      </c>
      <c r="B882" s="3" t="s">
        <v>66</v>
      </c>
      <c r="C882" s="5" t="s">
        <v>12</v>
      </c>
      <c r="D882" s="5" t="s">
        <v>106</v>
      </c>
      <c r="E882" s="140" t="s">
        <v>112</v>
      </c>
      <c r="F882" s="64" t="str">
        <f t="shared" si="27"/>
        <v>Full</v>
      </c>
      <c r="G882" s="64" t="s">
        <v>72</v>
      </c>
    </row>
    <row r="883" spans="1:7" ht="28.5" x14ac:dyDescent="0.2">
      <c r="A883" s="3" t="str">
        <f t="shared" si="26"/>
        <v>Administer prescribed medicationsNew BrunswickRegistered nurse</v>
      </c>
      <c r="B883" s="3" t="s">
        <v>66</v>
      </c>
      <c r="C883" s="5" t="s">
        <v>12</v>
      </c>
      <c r="D883" s="5" t="s">
        <v>106</v>
      </c>
      <c r="E883" s="140" t="s">
        <v>52</v>
      </c>
      <c r="F883" s="64" t="str">
        <f t="shared" si="27"/>
        <v>Full</v>
      </c>
      <c r="G883" s="64" t="s">
        <v>72</v>
      </c>
    </row>
    <row r="884" spans="1:7" ht="28.5" x14ac:dyDescent="0.2">
      <c r="A884" s="3" t="str">
        <f t="shared" si="26"/>
        <v>Prescribe controlled substancesNew BrunswickRegistered nurse</v>
      </c>
      <c r="B884" s="3" t="s">
        <v>66</v>
      </c>
      <c r="C884" s="5" t="s">
        <v>12</v>
      </c>
      <c r="D884" s="5" t="s">
        <v>106</v>
      </c>
      <c r="E884" s="146" t="s">
        <v>53</v>
      </c>
      <c r="F884" s="64" t="str">
        <f t="shared" si="27"/>
        <v>Out of scope</v>
      </c>
      <c r="G884" s="64" t="s">
        <v>79</v>
      </c>
    </row>
    <row r="885" spans="1:7" ht="28.5" x14ac:dyDescent="0.2">
      <c r="A885" s="3" t="str">
        <f t="shared" si="26"/>
        <v>Administer controlled substances New BrunswickRegistered nurse</v>
      </c>
      <c r="B885" s="3" t="s">
        <v>66</v>
      </c>
      <c r="C885" s="5" t="s">
        <v>12</v>
      </c>
      <c r="D885" s="5" t="s">
        <v>106</v>
      </c>
      <c r="E885" s="140" t="s">
        <v>181</v>
      </c>
      <c r="F885" s="64" t="str">
        <f t="shared" si="27"/>
        <v>Full</v>
      </c>
      <c r="G885" s="64" t="s">
        <v>72</v>
      </c>
    </row>
    <row r="886" spans="1:7" ht="14.25" x14ac:dyDescent="0.2">
      <c r="A886" s="3" t="str">
        <f t="shared" si="26"/>
        <v>Prescribe vaccinesNew BrunswickRegistered nurse</v>
      </c>
      <c r="B886" s="3" t="s">
        <v>66</v>
      </c>
      <c r="C886" s="5" t="s">
        <v>12</v>
      </c>
      <c r="D886" s="5" t="s">
        <v>106</v>
      </c>
      <c r="E886" s="146" t="s">
        <v>54</v>
      </c>
      <c r="F886" s="64" t="str">
        <f t="shared" si="27"/>
        <v>Out of scope</v>
      </c>
      <c r="G886" s="64" t="s">
        <v>79</v>
      </c>
    </row>
    <row r="887" spans="1:7" ht="14.25" x14ac:dyDescent="0.2">
      <c r="A887" s="3" t="str">
        <f t="shared" si="26"/>
        <v>Administer vaccinesNew BrunswickRegistered nurse</v>
      </c>
      <c r="B887" s="3" t="s">
        <v>66</v>
      </c>
      <c r="C887" s="5" t="s">
        <v>12</v>
      </c>
      <c r="D887" s="5" t="s">
        <v>106</v>
      </c>
      <c r="E887" s="140" t="s">
        <v>182</v>
      </c>
      <c r="F887" s="64" t="str">
        <f t="shared" si="27"/>
        <v>Full</v>
      </c>
      <c r="G887" s="64" t="s">
        <v>72</v>
      </c>
    </row>
    <row r="888" spans="1:7" ht="28.5" x14ac:dyDescent="0.2">
      <c r="A888" s="3" t="str">
        <f t="shared" si="26"/>
        <v>Independently manage labour and delivery New BrunswickRegistered nurse</v>
      </c>
      <c r="B888" s="3" t="s">
        <v>67</v>
      </c>
      <c r="C888" s="5" t="s">
        <v>12</v>
      </c>
      <c r="D888" s="5" t="s">
        <v>106</v>
      </c>
      <c r="E888" s="147" t="s">
        <v>170</v>
      </c>
      <c r="F888" s="64" t="str">
        <f t="shared" si="27"/>
        <v>Restricted</v>
      </c>
      <c r="G888" s="85" t="s">
        <v>73</v>
      </c>
    </row>
    <row r="889" spans="1:7" ht="14.25" x14ac:dyDescent="0.2">
      <c r="A889" s="3" t="str">
        <f t="shared" si="26"/>
        <v>Pronounce deathNew BrunswickRegistered nurse</v>
      </c>
      <c r="B889" s="3" t="s">
        <v>67</v>
      </c>
      <c r="C889" s="5" t="s">
        <v>12</v>
      </c>
      <c r="D889" s="5" t="s">
        <v>106</v>
      </c>
      <c r="E889" s="147" t="s">
        <v>55</v>
      </c>
      <c r="F889" s="64" t="str">
        <f t="shared" si="27"/>
        <v>Full</v>
      </c>
      <c r="G889" s="64" t="s">
        <v>72</v>
      </c>
    </row>
    <row r="890" spans="1:7" ht="28.5" x14ac:dyDescent="0.2">
      <c r="A890" s="3" t="str">
        <f t="shared" si="26"/>
        <v>Admit to and discharge from hospitalNew BrunswickRegistered nurse</v>
      </c>
      <c r="B890" s="3" t="s">
        <v>67</v>
      </c>
      <c r="C890" s="5" t="s">
        <v>12</v>
      </c>
      <c r="D890" s="5" t="s">
        <v>106</v>
      </c>
      <c r="E890" s="147" t="s">
        <v>56</v>
      </c>
      <c r="F890" s="64" t="str">
        <f t="shared" si="27"/>
        <v>Out of scope</v>
      </c>
      <c r="G890" s="64" t="s">
        <v>79</v>
      </c>
    </row>
    <row r="891" spans="1:7" ht="28.5" x14ac:dyDescent="0.2">
      <c r="A891" s="3" t="str">
        <f t="shared" si="26"/>
        <v>Certify death (i.e., complete death certificate)New BrunswickRegistered nurse</v>
      </c>
      <c r="B891" s="3" t="s">
        <v>67</v>
      </c>
      <c r="C891" s="5" t="s">
        <v>12</v>
      </c>
      <c r="D891" s="5" t="s">
        <v>106</v>
      </c>
      <c r="E891" s="147" t="s">
        <v>57</v>
      </c>
      <c r="F891" s="64" t="str">
        <f t="shared" si="27"/>
        <v>Out of scope</v>
      </c>
      <c r="G891" s="64" t="s">
        <v>79</v>
      </c>
    </row>
    <row r="892" spans="1:7" ht="28.5" x14ac:dyDescent="0.2">
      <c r="A892" s="3" t="str">
        <f t="shared" si="26"/>
        <v>Conduct driver's medical examinationNew BrunswickRegistered nurse</v>
      </c>
      <c r="B892" s="3" t="s">
        <v>67</v>
      </c>
      <c r="C892" s="5" t="s">
        <v>12</v>
      </c>
      <c r="D892" s="5" t="s">
        <v>106</v>
      </c>
      <c r="E892" s="147" t="s">
        <v>58</v>
      </c>
      <c r="F892" s="64" t="str">
        <f t="shared" si="27"/>
        <v>Out of scope</v>
      </c>
      <c r="G892" s="64" t="s">
        <v>79</v>
      </c>
    </row>
    <row r="893" spans="1:7" ht="28.5" x14ac:dyDescent="0.2">
      <c r="A893" s="3" t="str">
        <f t="shared" si="26"/>
        <v>Complete federal disability formsNew BrunswickRegistered nurse</v>
      </c>
      <c r="B893" s="3" t="s">
        <v>67</v>
      </c>
      <c r="C893" s="5" t="s">
        <v>12</v>
      </c>
      <c r="D893" s="5" t="s">
        <v>106</v>
      </c>
      <c r="E893" s="147" t="s">
        <v>59</v>
      </c>
      <c r="F893" s="64" t="str">
        <f t="shared" si="27"/>
        <v>Out of scope</v>
      </c>
      <c r="G893" s="64" t="s">
        <v>79</v>
      </c>
    </row>
    <row r="894" spans="1:7" ht="28.5" x14ac:dyDescent="0.2">
      <c r="A894" s="3" t="str">
        <f t="shared" si="26"/>
        <v>Complete provincial/territorial medical formsNew BrunswickRegistered nurse</v>
      </c>
      <c r="B894" s="3" t="s">
        <v>67</v>
      </c>
      <c r="C894" s="5" t="s">
        <v>12</v>
      </c>
      <c r="D894" s="5" t="s">
        <v>106</v>
      </c>
      <c r="E894" s="147" t="s">
        <v>60</v>
      </c>
      <c r="F894" s="64" t="str">
        <f t="shared" si="27"/>
        <v>Restricted</v>
      </c>
      <c r="G894" s="85" t="s">
        <v>73</v>
      </c>
    </row>
    <row r="895" spans="1:7" ht="28.5" x14ac:dyDescent="0.2">
      <c r="A895" s="3" t="str">
        <f t="shared" si="26"/>
        <v>Sign disabled person placard formsNew BrunswickRegistered nurse</v>
      </c>
      <c r="B895" s="3" t="s">
        <v>67</v>
      </c>
      <c r="C895" s="5" t="s">
        <v>12</v>
      </c>
      <c r="D895" s="5" t="s">
        <v>106</v>
      </c>
      <c r="E895" s="147" t="s">
        <v>61</v>
      </c>
      <c r="F895" s="64" t="str">
        <f t="shared" si="27"/>
        <v>Out of scope</v>
      </c>
      <c r="G895" s="64" t="s">
        <v>79</v>
      </c>
    </row>
    <row r="896" spans="1:7" ht="28.5" x14ac:dyDescent="0.2">
      <c r="A896" s="3" t="str">
        <f t="shared" si="26"/>
        <v>Admit to long-term care facilities New BrunswickRegistered nurse</v>
      </c>
      <c r="B896" s="3" t="s">
        <v>67</v>
      </c>
      <c r="C896" s="5" t="s">
        <v>12</v>
      </c>
      <c r="D896" s="5" t="s">
        <v>106</v>
      </c>
      <c r="E896" s="147" t="s">
        <v>62</v>
      </c>
      <c r="F896" s="64" t="str">
        <f t="shared" si="27"/>
        <v>Restricted</v>
      </c>
      <c r="G896" s="85" t="s">
        <v>73</v>
      </c>
    </row>
    <row r="897" spans="1:7" ht="42.75" x14ac:dyDescent="0.2">
      <c r="A897" s="3" t="str">
        <f t="shared" si="26"/>
        <v>Complete Form 1 for involuntary admission to hospital New BrunswickRegistered nurse</v>
      </c>
      <c r="B897" s="3" t="s">
        <v>67</v>
      </c>
      <c r="C897" s="5" t="s">
        <v>12</v>
      </c>
      <c r="D897" s="5" t="s">
        <v>106</v>
      </c>
      <c r="E897" s="147" t="s">
        <v>63</v>
      </c>
      <c r="F897" s="64" t="str">
        <f t="shared" si="27"/>
        <v>Out of scope</v>
      </c>
      <c r="G897" s="64" t="s">
        <v>79</v>
      </c>
    </row>
    <row r="898" spans="1:7" ht="14.25" x14ac:dyDescent="0.2">
      <c r="A898" s="3" t="str">
        <f t="shared" ref="A898" si="28">CONCATENATE(E898,C898,D898)</f>
        <v>Conduct health assessmentNew BrunswickRegistered psychiatric nurse</v>
      </c>
      <c r="B898" s="3" t="s">
        <v>64</v>
      </c>
      <c r="C898" s="5" t="s">
        <v>12</v>
      </c>
      <c r="D898" s="5" t="s">
        <v>107</v>
      </c>
      <c r="E898" s="145" t="s">
        <v>118</v>
      </c>
      <c r="F898" s="64" t="str">
        <f t="shared" ref="F898" si="29">TRIM(G898)</f>
        <v>—</v>
      </c>
      <c r="G898" s="75" t="s">
        <v>168</v>
      </c>
    </row>
    <row r="899" spans="1:7" ht="14.25" x14ac:dyDescent="0.2">
      <c r="A899" s="3" t="str">
        <f t="shared" ref="A899:A961" si="30">CONCATENATE(E899,C899,D899)</f>
        <v>Identify nursing diagnosisNew BrunswickRegistered psychiatric nurse</v>
      </c>
      <c r="B899" s="3" t="s">
        <v>64</v>
      </c>
      <c r="C899" s="5" t="s">
        <v>12</v>
      </c>
      <c r="D899" s="5" t="s">
        <v>107</v>
      </c>
      <c r="E899" s="140" t="s">
        <v>5</v>
      </c>
      <c r="F899" s="64" t="str">
        <f t="shared" ref="F899:F961" si="31">TRIM(G899)</f>
        <v>—</v>
      </c>
      <c r="G899" s="75" t="s">
        <v>168</v>
      </c>
    </row>
    <row r="900" spans="1:7" ht="14.25" x14ac:dyDescent="0.2">
      <c r="A900" s="3" t="str">
        <f t="shared" si="30"/>
        <v>Develop nursing care planNew BrunswickRegistered psychiatric nurse</v>
      </c>
      <c r="B900" s="3" t="s">
        <v>64</v>
      </c>
      <c r="C900" s="5" t="s">
        <v>12</v>
      </c>
      <c r="D900" s="5" t="s">
        <v>107</v>
      </c>
      <c r="E900" s="140" t="s">
        <v>117</v>
      </c>
      <c r="F900" s="64" t="str">
        <f t="shared" si="31"/>
        <v>—</v>
      </c>
      <c r="G900" s="75" t="s">
        <v>168</v>
      </c>
    </row>
    <row r="901" spans="1:7" ht="28.5" x14ac:dyDescent="0.2">
      <c r="A901" s="3" t="str">
        <f t="shared" si="30"/>
        <v>Implement nursing care interventionsNew BrunswickRegistered psychiatric nurse</v>
      </c>
      <c r="B901" s="3" t="s">
        <v>64</v>
      </c>
      <c r="C901" s="5" t="s">
        <v>12</v>
      </c>
      <c r="D901" s="5" t="s">
        <v>107</v>
      </c>
      <c r="E901" s="140" t="s">
        <v>10</v>
      </c>
      <c r="F901" s="64" t="str">
        <f t="shared" si="31"/>
        <v>—</v>
      </c>
      <c r="G901" s="75" t="s">
        <v>168</v>
      </c>
    </row>
    <row r="902" spans="1:7" ht="28.5" x14ac:dyDescent="0.2">
      <c r="A902" s="3" t="str">
        <f t="shared" si="30"/>
        <v>Consult with other health professionalsNew BrunswickRegistered psychiatric nurse</v>
      </c>
      <c r="B902" s="3" t="s">
        <v>64</v>
      </c>
      <c r="C902" s="5" t="s">
        <v>12</v>
      </c>
      <c r="D902" s="5" t="s">
        <v>107</v>
      </c>
      <c r="E902" s="146" t="s">
        <v>116</v>
      </c>
      <c r="F902" s="64" t="str">
        <f t="shared" si="31"/>
        <v>—</v>
      </c>
      <c r="G902" s="75" t="s">
        <v>168</v>
      </c>
    </row>
    <row r="903" spans="1:7" ht="28.5" x14ac:dyDescent="0.2">
      <c r="A903" s="3" t="str">
        <f t="shared" si="30"/>
        <v>Refer to other health professionalsNew BrunswickRegistered psychiatric nurse</v>
      </c>
      <c r="B903" s="3" t="s">
        <v>64</v>
      </c>
      <c r="C903" s="5" t="s">
        <v>12</v>
      </c>
      <c r="D903" s="5" t="s">
        <v>107</v>
      </c>
      <c r="E903" s="146" t="s">
        <v>14</v>
      </c>
      <c r="F903" s="64" t="str">
        <f t="shared" si="31"/>
        <v>—</v>
      </c>
      <c r="G903" s="75" t="s">
        <v>168</v>
      </c>
    </row>
    <row r="904" spans="1:7" ht="14.25" x14ac:dyDescent="0.2">
      <c r="A904" s="3" t="str">
        <f t="shared" si="30"/>
        <v>Coordinate health services New BrunswickRegistered psychiatric nurse</v>
      </c>
      <c r="B904" s="3" t="s">
        <v>64</v>
      </c>
      <c r="C904" s="5" t="s">
        <v>12</v>
      </c>
      <c r="D904" s="5" t="s">
        <v>107</v>
      </c>
      <c r="E904" s="140" t="s">
        <v>16</v>
      </c>
      <c r="F904" s="64" t="str">
        <f t="shared" si="31"/>
        <v>—</v>
      </c>
      <c r="G904" s="75" t="s">
        <v>168</v>
      </c>
    </row>
    <row r="905" spans="1:7" ht="14.25" x14ac:dyDescent="0.2">
      <c r="A905" s="3" t="str">
        <f t="shared" si="30"/>
        <v>Order X-raysNew BrunswickRegistered psychiatric nurse</v>
      </c>
      <c r="B905" s="3" t="s">
        <v>64</v>
      </c>
      <c r="C905" s="5" t="s">
        <v>12</v>
      </c>
      <c r="D905" s="5" t="s">
        <v>107</v>
      </c>
      <c r="E905" s="140" t="s">
        <v>172</v>
      </c>
      <c r="F905" s="64" t="str">
        <f t="shared" si="31"/>
        <v>—</v>
      </c>
      <c r="G905" s="75" t="s">
        <v>168</v>
      </c>
    </row>
    <row r="906" spans="1:7" ht="14.25" x14ac:dyDescent="0.2">
      <c r="A906" s="3" t="str">
        <f t="shared" si="30"/>
        <v>Interpret X-raysNew BrunswickRegistered psychiatric nurse</v>
      </c>
      <c r="B906" s="3" t="s">
        <v>64</v>
      </c>
      <c r="C906" s="5" t="s">
        <v>12</v>
      </c>
      <c r="D906" s="5" t="s">
        <v>107</v>
      </c>
      <c r="E906" s="140" t="s">
        <v>173</v>
      </c>
      <c r="F906" s="64" t="str">
        <f t="shared" si="31"/>
        <v>—</v>
      </c>
      <c r="G906" s="75" t="s">
        <v>168</v>
      </c>
    </row>
    <row r="907" spans="1:7" ht="14.25" x14ac:dyDescent="0.2">
      <c r="A907" s="3" t="str">
        <f t="shared" si="30"/>
        <v>Order lab testsNew BrunswickRegistered psychiatric nurse</v>
      </c>
      <c r="B907" s="3" t="s">
        <v>64</v>
      </c>
      <c r="C907" s="5" t="s">
        <v>12</v>
      </c>
      <c r="D907" s="5" t="s">
        <v>107</v>
      </c>
      <c r="E907" s="140" t="s">
        <v>115</v>
      </c>
      <c r="F907" s="64" t="str">
        <f t="shared" si="31"/>
        <v>—</v>
      </c>
      <c r="G907" s="75" t="s">
        <v>168</v>
      </c>
    </row>
    <row r="908" spans="1:7" ht="14.25" x14ac:dyDescent="0.2">
      <c r="A908" s="3" t="str">
        <f t="shared" si="30"/>
        <v>Interpret lab test resultsNew BrunswickRegistered psychiatric nurse</v>
      </c>
      <c r="B908" s="3" t="s">
        <v>64</v>
      </c>
      <c r="C908" s="5" t="s">
        <v>12</v>
      </c>
      <c r="D908" s="5" t="s">
        <v>107</v>
      </c>
      <c r="E908" s="140" t="s">
        <v>21</v>
      </c>
      <c r="F908" s="64" t="str">
        <f t="shared" si="31"/>
        <v>—</v>
      </c>
      <c r="G908" s="75" t="s">
        <v>168</v>
      </c>
    </row>
    <row r="909" spans="1:7" ht="28.5" x14ac:dyDescent="0.2">
      <c r="A909" s="3" t="str">
        <f t="shared" si="30"/>
        <v>Communicate diagnoses and test results to patientsNew BrunswickRegistered psychiatric nurse</v>
      </c>
      <c r="B909" s="3" t="s">
        <v>64</v>
      </c>
      <c r="C909" s="5" t="s">
        <v>12</v>
      </c>
      <c r="D909" s="5" t="s">
        <v>107</v>
      </c>
      <c r="E909" s="146" t="s">
        <v>114</v>
      </c>
      <c r="F909" s="64" t="str">
        <f t="shared" si="31"/>
        <v>—</v>
      </c>
      <c r="G909" s="75" t="s">
        <v>168</v>
      </c>
    </row>
    <row r="910" spans="1:7" ht="28.5" x14ac:dyDescent="0.2">
      <c r="A910" s="3" t="str">
        <f t="shared" si="30"/>
        <v>Monitor and evaluate client outcomesNew BrunswickRegistered psychiatric nurse</v>
      </c>
      <c r="B910" s="3" t="s">
        <v>64</v>
      </c>
      <c r="C910" s="5" t="s">
        <v>12</v>
      </c>
      <c r="D910" s="5" t="s">
        <v>107</v>
      </c>
      <c r="E910" s="140" t="s">
        <v>113</v>
      </c>
      <c r="F910" s="64" t="str">
        <f t="shared" si="31"/>
        <v>—</v>
      </c>
      <c r="G910" s="75" t="s">
        <v>168</v>
      </c>
    </row>
    <row r="911" spans="1:7" ht="14.25" x14ac:dyDescent="0.2">
      <c r="A911" s="3" t="str">
        <f t="shared" si="30"/>
        <v>Conduct follow-up visitsNew BrunswickRegistered psychiatric nurse</v>
      </c>
      <c r="B911" s="3" t="s">
        <v>64</v>
      </c>
      <c r="C911" s="5" t="s">
        <v>12</v>
      </c>
      <c r="D911" s="5" t="s">
        <v>107</v>
      </c>
      <c r="E911" s="140" t="s">
        <v>22</v>
      </c>
      <c r="F911" s="64" t="str">
        <f t="shared" si="31"/>
        <v>—</v>
      </c>
      <c r="G911" s="75" t="s">
        <v>168</v>
      </c>
    </row>
    <row r="912" spans="1:7" ht="14.25" x14ac:dyDescent="0.2">
      <c r="A912" s="3" t="str">
        <f t="shared" si="30"/>
        <v>Manage NP-led clinics New BrunswickRegistered psychiatric nurse</v>
      </c>
      <c r="B912" s="3" t="s">
        <v>64</v>
      </c>
      <c r="C912" s="5" t="s">
        <v>12</v>
      </c>
      <c r="D912" s="5" t="s">
        <v>107</v>
      </c>
      <c r="E912" s="140" t="s">
        <v>23</v>
      </c>
      <c r="F912" s="64" t="str">
        <f t="shared" si="31"/>
        <v>—</v>
      </c>
      <c r="G912" s="75" t="s">
        <v>168</v>
      </c>
    </row>
    <row r="913" spans="1:7" ht="14.25" x14ac:dyDescent="0.2">
      <c r="A913" s="3" t="str">
        <f t="shared" si="30"/>
        <v>Roster and manage patientsNew BrunswickRegistered psychiatric nurse</v>
      </c>
      <c r="B913" s="3" t="s">
        <v>64</v>
      </c>
      <c r="C913" s="5" t="s">
        <v>12</v>
      </c>
      <c r="D913" s="5" t="s">
        <v>107</v>
      </c>
      <c r="E913" s="140" t="s">
        <v>24</v>
      </c>
      <c r="F913" s="64" t="str">
        <f t="shared" si="31"/>
        <v>—</v>
      </c>
      <c r="G913" s="75" t="s">
        <v>168</v>
      </c>
    </row>
    <row r="914" spans="1:7" ht="14.25" x14ac:dyDescent="0.2">
      <c r="A914" s="3" t="str">
        <f t="shared" si="30"/>
        <v>Practise autonomouslyNew BrunswickRegistered psychiatric nurse</v>
      </c>
      <c r="B914" s="3" t="s">
        <v>64</v>
      </c>
      <c r="C914" s="5" t="s">
        <v>12</v>
      </c>
      <c r="D914" s="5" t="s">
        <v>107</v>
      </c>
      <c r="E914" s="140" t="s">
        <v>25</v>
      </c>
      <c r="F914" s="64" t="str">
        <f t="shared" si="31"/>
        <v>—</v>
      </c>
      <c r="G914" s="75" t="s">
        <v>168</v>
      </c>
    </row>
    <row r="915" spans="1:7" ht="28.5" x14ac:dyDescent="0.2">
      <c r="A915" s="3" t="str">
        <f t="shared" si="30"/>
        <v>Provide wound care (above dermis)New BrunswickRegistered psychiatric nurse</v>
      </c>
      <c r="B915" s="3" t="s">
        <v>65</v>
      </c>
      <c r="C915" s="5" t="s">
        <v>12</v>
      </c>
      <c r="D915" s="5" t="s">
        <v>107</v>
      </c>
      <c r="E915" s="147" t="s">
        <v>26</v>
      </c>
      <c r="F915" s="64" t="str">
        <f t="shared" si="31"/>
        <v>—</v>
      </c>
      <c r="G915" s="75" t="s">
        <v>168</v>
      </c>
    </row>
    <row r="916" spans="1:7" ht="28.5" x14ac:dyDescent="0.2">
      <c r="A916" s="3" t="str">
        <f t="shared" si="30"/>
        <v>Perform procedures below the dermisNew BrunswickRegistered psychiatric nurse</v>
      </c>
      <c r="B916" s="3" t="s">
        <v>65</v>
      </c>
      <c r="C916" s="5" t="s">
        <v>12</v>
      </c>
      <c r="D916" s="5" t="s">
        <v>107</v>
      </c>
      <c r="E916" s="148" t="s">
        <v>27</v>
      </c>
      <c r="F916" s="64" t="str">
        <f t="shared" si="31"/>
        <v>—</v>
      </c>
      <c r="G916" s="75" t="s">
        <v>168</v>
      </c>
    </row>
    <row r="917" spans="1:7" ht="14.25" x14ac:dyDescent="0.2">
      <c r="A917" s="3" t="str">
        <f t="shared" si="30"/>
        <v>Establish an intravenous lineNew BrunswickRegistered psychiatric nurse</v>
      </c>
      <c r="B917" s="3" t="s">
        <v>65</v>
      </c>
      <c r="C917" s="5" t="s">
        <v>12</v>
      </c>
      <c r="D917" s="5" t="s">
        <v>107</v>
      </c>
      <c r="E917" s="148" t="s">
        <v>28</v>
      </c>
      <c r="F917" s="64" t="str">
        <f t="shared" si="31"/>
        <v>—</v>
      </c>
      <c r="G917" s="75" t="s">
        <v>168</v>
      </c>
    </row>
    <row r="918" spans="1:7" ht="42.75" x14ac:dyDescent="0.2">
      <c r="A918" s="3" t="str">
        <f t="shared" si="30"/>
        <v>Perform procedures that require putting an instrument or finger into body openingsNew BrunswickRegistered psychiatric nurse</v>
      </c>
      <c r="B918" s="3" t="s">
        <v>65</v>
      </c>
      <c r="C918" s="5" t="s">
        <v>12</v>
      </c>
      <c r="D918" s="5" t="s">
        <v>107</v>
      </c>
      <c r="E918" s="148" t="s">
        <v>174</v>
      </c>
      <c r="F918" s="64" t="str">
        <f t="shared" si="31"/>
        <v>—</v>
      </c>
      <c r="G918" s="75" t="s">
        <v>168</v>
      </c>
    </row>
    <row r="919" spans="1:7" ht="14.25" x14ac:dyDescent="0.2">
      <c r="A919" s="3" t="str">
        <f t="shared" si="30"/>
        <v>Order a form of energyNew BrunswickRegistered psychiatric nurse</v>
      </c>
      <c r="B919" s="3" t="s">
        <v>65</v>
      </c>
      <c r="C919" s="5" t="s">
        <v>12</v>
      </c>
      <c r="D919" s="5" t="s">
        <v>107</v>
      </c>
      <c r="E919" s="147" t="s">
        <v>29</v>
      </c>
      <c r="F919" s="64" t="str">
        <f t="shared" si="31"/>
        <v>—</v>
      </c>
      <c r="G919" s="75" t="s">
        <v>168</v>
      </c>
    </row>
    <row r="920" spans="1:7" ht="14.25" x14ac:dyDescent="0.2">
      <c r="A920" s="3" t="str">
        <f t="shared" si="30"/>
        <v>Apply a form of energyNew BrunswickRegistered psychiatric nurse</v>
      </c>
      <c r="B920" s="3" t="s">
        <v>65</v>
      </c>
      <c r="C920" s="5" t="s">
        <v>12</v>
      </c>
      <c r="D920" s="5" t="s">
        <v>107</v>
      </c>
      <c r="E920" s="147" t="s">
        <v>30</v>
      </c>
      <c r="F920" s="64" t="str">
        <f t="shared" si="31"/>
        <v>—</v>
      </c>
      <c r="G920" s="75" t="s">
        <v>168</v>
      </c>
    </row>
    <row r="921" spans="1:7" ht="14.25" x14ac:dyDescent="0.2">
      <c r="A921" s="3" t="str">
        <f t="shared" si="30"/>
        <v>Perform an electrocardiogramNew BrunswickRegistered psychiatric nurse</v>
      </c>
      <c r="B921" s="3" t="s">
        <v>65</v>
      </c>
      <c r="C921" s="5" t="s">
        <v>12</v>
      </c>
      <c r="D921" s="5" t="s">
        <v>107</v>
      </c>
      <c r="E921" s="148" t="s">
        <v>31</v>
      </c>
      <c r="F921" s="64" t="str">
        <f t="shared" si="31"/>
        <v>—</v>
      </c>
      <c r="G921" s="75" t="s">
        <v>168</v>
      </c>
    </row>
    <row r="922" spans="1:7" ht="14.25" x14ac:dyDescent="0.2">
      <c r="A922" s="3" t="str">
        <f t="shared" si="30"/>
        <v>Interpret an electrocardiogramNew BrunswickRegistered psychiatric nurse</v>
      </c>
      <c r="B922" s="3" t="s">
        <v>65</v>
      </c>
      <c r="C922" s="5" t="s">
        <v>12</v>
      </c>
      <c r="D922" s="5" t="s">
        <v>107</v>
      </c>
      <c r="E922" s="148" t="s">
        <v>32</v>
      </c>
      <c r="F922" s="64" t="str">
        <f t="shared" si="31"/>
        <v>—</v>
      </c>
      <c r="G922" s="75" t="s">
        <v>168</v>
      </c>
    </row>
    <row r="923" spans="1:7" ht="28.5" x14ac:dyDescent="0.2">
      <c r="A923" s="3" t="str">
        <f t="shared" si="30"/>
        <v>Order blood and blood productsNew BrunswickRegistered psychiatric nurse</v>
      </c>
      <c r="B923" s="3" t="s">
        <v>65</v>
      </c>
      <c r="C923" s="5" t="s">
        <v>12</v>
      </c>
      <c r="D923" s="5" t="s">
        <v>107</v>
      </c>
      <c r="E923" s="147" t="s">
        <v>33</v>
      </c>
      <c r="F923" s="64" t="str">
        <f t="shared" si="31"/>
        <v>—</v>
      </c>
      <c r="G923" s="75" t="s">
        <v>168</v>
      </c>
    </row>
    <row r="924" spans="1:7" ht="14.25" x14ac:dyDescent="0.2">
      <c r="A924" s="3" t="str">
        <f t="shared" si="30"/>
        <v>Order any form of radiationNew BrunswickRegistered psychiatric nurse</v>
      </c>
      <c r="B924" s="3" t="s">
        <v>65</v>
      </c>
      <c r="C924" s="5" t="s">
        <v>12</v>
      </c>
      <c r="D924" s="5" t="s">
        <v>107</v>
      </c>
      <c r="E924" s="147" t="s">
        <v>34</v>
      </c>
      <c r="F924" s="64" t="str">
        <f t="shared" si="31"/>
        <v>—</v>
      </c>
      <c r="G924" s="75" t="s">
        <v>168</v>
      </c>
    </row>
    <row r="925" spans="1:7" ht="14.25" x14ac:dyDescent="0.2">
      <c r="A925" s="3" t="str">
        <f t="shared" si="30"/>
        <v>Apply any form of radiationNew BrunswickRegistered psychiatric nurse</v>
      </c>
      <c r="B925" s="3" t="s">
        <v>65</v>
      </c>
      <c r="C925" s="5" t="s">
        <v>12</v>
      </c>
      <c r="D925" s="5" t="s">
        <v>107</v>
      </c>
      <c r="E925" s="147" t="s">
        <v>35</v>
      </c>
      <c r="F925" s="64" t="str">
        <f t="shared" si="31"/>
        <v>—</v>
      </c>
      <c r="G925" s="75" t="s">
        <v>168</v>
      </c>
    </row>
    <row r="926" spans="1:7" ht="28.5" x14ac:dyDescent="0.2">
      <c r="A926" s="3" t="str">
        <f t="shared" si="30"/>
        <v>Order cosmetic treatments like BotoxNew BrunswickRegistered psychiatric nurse</v>
      </c>
      <c r="B926" s="3" t="s">
        <v>65</v>
      </c>
      <c r="C926" s="5" t="s">
        <v>12</v>
      </c>
      <c r="D926" s="5" t="s">
        <v>107</v>
      </c>
      <c r="E926" s="147" t="s">
        <v>36</v>
      </c>
      <c r="F926" s="64" t="str">
        <f t="shared" si="31"/>
        <v>—</v>
      </c>
      <c r="G926" s="75" t="s">
        <v>168</v>
      </c>
    </row>
    <row r="927" spans="1:7" ht="28.5" x14ac:dyDescent="0.2">
      <c r="A927" s="3" t="str">
        <f t="shared" si="30"/>
        <v>Apply cosmetic treatments like BotoxNew BrunswickRegistered psychiatric nurse</v>
      </c>
      <c r="B927" s="3" t="s">
        <v>65</v>
      </c>
      <c r="C927" s="5" t="s">
        <v>12</v>
      </c>
      <c r="D927" s="5" t="s">
        <v>107</v>
      </c>
      <c r="E927" s="147" t="s">
        <v>37</v>
      </c>
      <c r="F927" s="64" t="str">
        <f t="shared" si="31"/>
        <v>—</v>
      </c>
      <c r="G927" s="75" t="s">
        <v>168</v>
      </c>
    </row>
    <row r="928" spans="1:7" ht="14.25" x14ac:dyDescent="0.2">
      <c r="A928" s="3" t="str">
        <f t="shared" si="30"/>
        <v>Set fracturesNew BrunswickRegistered psychiatric nurse</v>
      </c>
      <c r="B928" s="3" t="s">
        <v>65</v>
      </c>
      <c r="C928" s="5" t="s">
        <v>12</v>
      </c>
      <c r="D928" s="5" t="s">
        <v>107</v>
      </c>
      <c r="E928" s="147" t="s">
        <v>38</v>
      </c>
      <c r="F928" s="64" t="str">
        <f t="shared" si="31"/>
        <v>—</v>
      </c>
      <c r="G928" s="75" t="s">
        <v>168</v>
      </c>
    </row>
    <row r="929" spans="1:7" ht="14.25" x14ac:dyDescent="0.2">
      <c r="A929" s="3" t="str">
        <f t="shared" si="30"/>
        <v>Reduce dislocationNew BrunswickRegistered psychiatric nurse</v>
      </c>
      <c r="B929" s="3" t="s">
        <v>65</v>
      </c>
      <c r="C929" s="5" t="s">
        <v>12</v>
      </c>
      <c r="D929" s="5" t="s">
        <v>107</v>
      </c>
      <c r="E929" s="147" t="s">
        <v>39</v>
      </c>
      <c r="F929" s="64" t="str">
        <f t="shared" si="31"/>
        <v>—</v>
      </c>
      <c r="G929" s="75" t="s">
        <v>168</v>
      </c>
    </row>
    <row r="930" spans="1:7" ht="14.25" x14ac:dyDescent="0.2">
      <c r="A930" s="3" t="str">
        <f t="shared" si="30"/>
        <v>Apply castNew BrunswickRegistered psychiatric nurse</v>
      </c>
      <c r="B930" s="3" t="s">
        <v>65</v>
      </c>
      <c r="C930" s="5" t="s">
        <v>12</v>
      </c>
      <c r="D930" s="5" t="s">
        <v>107</v>
      </c>
      <c r="E930" s="147" t="s">
        <v>40</v>
      </c>
      <c r="F930" s="64" t="str">
        <f t="shared" si="31"/>
        <v>—</v>
      </c>
      <c r="G930" s="75" t="s">
        <v>168</v>
      </c>
    </row>
    <row r="931" spans="1:7" ht="14.25" x14ac:dyDescent="0.2">
      <c r="A931" s="3" t="str">
        <f t="shared" si="30"/>
        <v>Apply restraintsNew BrunswickRegistered psychiatric nurse</v>
      </c>
      <c r="B931" s="3" t="s">
        <v>65</v>
      </c>
      <c r="C931" s="5" t="s">
        <v>12</v>
      </c>
      <c r="D931" s="5" t="s">
        <v>107</v>
      </c>
      <c r="E931" s="147" t="s">
        <v>41</v>
      </c>
      <c r="F931" s="64" t="str">
        <f t="shared" si="31"/>
        <v>—</v>
      </c>
      <c r="G931" s="75" t="s">
        <v>168</v>
      </c>
    </row>
    <row r="932" spans="1:7" ht="14.25" x14ac:dyDescent="0.2">
      <c r="A932" s="3" t="str">
        <f t="shared" si="30"/>
        <v>Manage restraintsNew BrunswickRegistered psychiatric nurse</v>
      </c>
      <c r="B932" s="3" t="s">
        <v>65</v>
      </c>
      <c r="C932" s="5" t="s">
        <v>12</v>
      </c>
      <c r="D932" s="5" t="s">
        <v>107</v>
      </c>
      <c r="E932" s="147" t="s">
        <v>42</v>
      </c>
      <c r="F932" s="64" t="str">
        <f t="shared" si="31"/>
        <v>—</v>
      </c>
      <c r="G932" s="75" t="s">
        <v>168</v>
      </c>
    </row>
    <row r="933" spans="1:7" ht="28.5" x14ac:dyDescent="0.2">
      <c r="A933" s="3" t="str">
        <f t="shared" si="30"/>
        <v>Conduct sexually transmitted infection (STI) assessmentNew BrunswickRegistered psychiatric nurse</v>
      </c>
      <c r="B933" s="3" t="s">
        <v>65</v>
      </c>
      <c r="C933" s="5" t="s">
        <v>12</v>
      </c>
      <c r="D933" s="5" t="s">
        <v>107</v>
      </c>
      <c r="E933" s="148" t="s">
        <v>175</v>
      </c>
      <c r="F933" s="64" t="str">
        <f t="shared" si="31"/>
        <v>—</v>
      </c>
      <c r="G933" s="75" t="s">
        <v>168</v>
      </c>
    </row>
    <row r="934" spans="1:7" ht="28.5" x14ac:dyDescent="0.2">
      <c r="A934" s="3" t="str">
        <f t="shared" si="30"/>
        <v>Conduct contraceptive management assessmentNew BrunswickRegistered psychiatric nurse</v>
      </c>
      <c r="B934" s="3" t="s">
        <v>65</v>
      </c>
      <c r="C934" s="5" t="s">
        <v>12</v>
      </c>
      <c r="D934" s="5" t="s">
        <v>107</v>
      </c>
      <c r="E934" s="148" t="s">
        <v>43</v>
      </c>
      <c r="F934" s="64" t="str">
        <f t="shared" si="31"/>
        <v>—</v>
      </c>
      <c r="G934" s="75" t="s">
        <v>168</v>
      </c>
    </row>
    <row r="935" spans="1:7" ht="14.25" x14ac:dyDescent="0.2">
      <c r="A935" s="3" t="str">
        <f t="shared" si="30"/>
        <v>Insert intrauterine devicesNew BrunswickRegistered psychiatric nurse</v>
      </c>
      <c r="B935" s="3" t="s">
        <v>65</v>
      </c>
      <c r="C935" s="5" t="s">
        <v>12</v>
      </c>
      <c r="D935" s="5" t="s">
        <v>107</v>
      </c>
      <c r="E935" s="149" t="s">
        <v>44</v>
      </c>
      <c r="F935" s="64" t="str">
        <f t="shared" si="31"/>
        <v>—</v>
      </c>
      <c r="G935" s="75" t="s">
        <v>168</v>
      </c>
    </row>
    <row r="936" spans="1:7" ht="14.25" x14ac:dyDescent="0.2">
      <c r="A936" s="3" t="str">
        <f t="shared" si="30"/>
        <v>Conduct pelvic examNew BrunswickRegistered psychiatric nurse</v>
      </c>
      <c r="B936" s="3" t="s">
        <v>65</v>
      </c>
      <c r="C936" s="5" t="s">
        <v>12</v>
      </c>
      <c r="D936" s="5" t="s">
        <v>107</v>
      </c>
      <c r="E936" s="148" t="s">
        <v>111</v>
      </c>
      <c r="F936" s="64" t="str">
        <f t="shared" si="31"/>
        <v>—</v>
      </c>
      <c r="G936" s="75" t="s">
        <v>168</v>
      </c>
    </row>
    <row r="937" spans="1:7" ht="14.25" x14ac:dyDescent="0.2">
      <c r="A937" s="3" t="str">
        <f t="shared" si="30"/>
        <v>Conduct cervical screening New BrunswickRegistered psychiatric nurse</v>
      </c>
      <c r="B937" s="3" t="s">
        <v>65</v>
      </c>
      <c r="C937" s="5" t="s">
        <v>12</v>
      </c>
      <c r="D937" s="5" t="s">
        <v>107</v>
      </c>
      <c r="E937" s="148" t="s">
        <v>45</v>
      </c>
      <c r="F937" s="64" t="str">
        <f t="shared" si="31"/>
        <v>—</v>
      </c>
      <c r="G937" s="75" t="s">
        <v>168</v>
      </c>
    </row>
    <row r="938" spans="1:7" ht="28.5" x14ac:dyDescent="0.2">
      <c r="A938" s="3" t="str">
        <f t="shared" si="30"/>
        <v>Conduct mental health screeningNew BrunswickRegistered psychiatric nurse</v>
      </c>
      <c r="B938" s="3" t="s">
        <v>65</v>
      </c>
      <c r="C938" s="5" t="s">
        <v>12</v>
      </c>
      <c r="D938" s="5" t="s">
        <v>107</v>
      </c>
      <c r="E938" s="148" t="s">
        <v>110</v>
      </c>
      <c r="F938" s="64" t="str">
        <f t="shared" si="31"/>
        <v>—</v>
      </c>
      <c r="G938" s="75" t="s">
        <v>168</v>
      </c>
    </row>
    <row r="939" spans="1:7" ht="28.5" x14ac:dyDescent="0.2">
      <c r="A939" s="3" t="str">
        <f t="shared" si="30"/>
        <v>Conduct substance use screeningNew BrunswickRegistered psychiatric nurse</v>
      </c>
      <c r="B939" s="3" t="s">
        <v>65</v>
      </c>
      <c r="C939" s="5" t="s">
        <v>12</v>
      </c>
      <c r="D939" s="5" t="s">
        <v>107</v>
      </c>
      <c r="E939" s="148" t="s">
        <v>46</v>
      </c>
      <c r="F939" s="64" t="str">
        <f t="shared" si="31"/>
        <v>—</v>
      </c>
      <c r="G939" s="75" t="s">
        <v>168</v>
      </c>
    </row>
    <row r="940" spans="1:7" ht="14.25" x14ac:dyDescent="0.2">
      <c r="A940" s="3" t="str">
        <f t="shared" si="30"/>
        <v>Perform allergy testingNew BrunswickRegistered psychiatric nurse</v>
      </c>
      <c r="B940" s="3" t="s">
        <v>65</v>
      </c>
      <c r="C940" s="5" t="s">
        <v>12</v>
      </c>
      <c r="D940" s="5" t="s">
        <v>107</v>
      </c>
      <c r="E940" s="148" t="s">
        <v>47</v>
      </c>
      <c r="F940" s="64" t="str">
        <f t="shared" si="31"/>
        <v>—</v>
      </c>
      <c r="G940" s="75" t="s">
        <v>168</v>
      </c>
    </row>
    <row r="941" spans="1:7" ht="14.25" x14ac:dyDescent="0.2">
      <c r="A941" s="3" t="str">
        <f t="shared" si="30"/>
        <v>Provide rehabilitative careNew BrunswickRegistered psychiatric nurse</v>
      </c>
      <c r="B941" s="3" t="s">
        <v>65</v>
      </c>
      <c r="C941" s="5" t="s">
        <v>12</v>
      </c>
      <c r="D941" s="5" t="s">
        <v>107</v>
      </c>
      <c r="E941" s="148" t="s">
        <v>48</v>
      </c>
      <c r="F941" s="64" t="str">
        <f t="shared" si="31"/>
        <v>—</v>
      </c>
      <c r="G941" s="75" t="s">
        <v>168</v>
      </c>
    </row>
    <row r="942" spans="1:7" ht="28.5" x14ac:dyDescent="0.2">
      <c r="A942" s="3" t="str">
        <f t="shared" si="30"/>
        <v>Provide psychotherapy for mental healthNew BrunswickRegistered psychiatric nurse</v>
      </c>
      <c r="B942" s="3" t="s">
        <v>65</v>
      </c>
      <c r="C942" s="5" t="s">
        <v>12</v>
      </c>
      <c r="D942" s="5" t="s">
        <v>107</v>
      </c>
      <c r="E942" s="147" t="s">
        <v>49</v>
      </c>
      <c r="F942" s="64" t="str">
        <f t="shared" si="31"/>
        <v>—</v>
      </c>
      <c r="G942" s="75" t="s">
        <v>168</v>
      </c>
    </row>
    <row r="943" spans="1:7" ht="28.5" x14ac:dyDescent="0.2">
      <c r="A943" s="3" t="str">
        <f t="shared" si="30"/>
        <v>Support medical assistance in dying with supervisionNew BrunswickRegistered psychiatric nurse</v>
      </c>
      <c r="B943" s="3" t="s">
        <v>65</v>
      </c>
      <c r="C943" s="5" t="s">
        <v>12</v>
      </c>
      <c r="D943" s="5" t="s">
        <v>107</v>
      </c>
      <c r="E943" s="147" t="s">
        <v>50</v>
      </c>
      <c r="F943" s="64" t="str">
        <f t="shared" si="31"/>
        <v>—</v>
      </c>
      <c r="G943" s="75" t="s">
        <v>168</v>
      </c>
    </row>
    <row r="944" spans="1:7" ht="14.25" x14ac:dyDescent="0.2">
      <c r="A944" s="3" t="str">
        <f t="shared" si="30"/>
        <v>Prescribe pharmacotherapy New BrunswickRegistered psychiatric nurse</v>
      </c>
      <c r="B944" s="3" t="s">
        <v>66</v>
      </c>
      <c r="C944" s="5" t="s">
        <v>12</v>
      </c>
      <c r="D944" s="5" t="s">
        <v>107</v>
      </c>
      <c r="E944" s="146" t="s">
        <v>51</v>
      </c>
      <c r="F944" s="64" t="str">
        <f t="shared" si="31"/>
        <v>—</v>
      </c>
      <c r="G944" s="75" t="s">
        <v>168</v>
      </c>
    </row>
    <row r="945" spans="1:7" ht="28.5" x14ac:dyDescent="0.2">
      <c r="A945" s="3" t="str">
        <f t="shared" si="30"/>
        <v>Prepare prescribed medicationsNew BrunswickRegistered psychiatric nurse</v>
      </c>
      <c r="B945" s="3" t="s">
        <v>66</v>
      </c>
      <c r="C945" s="5" t="s">
        <v>12</v>
      </c>
      <c r="D945" s="5" t="s">
        <v>107</v>
      </c>
      <c r="E945" s="140" t="s">
        <v>112</v>
      </c>
      <c r="F945" s="64" t="str">
        <f t="shared" si="31"/>
        <v>—</v>
      </c>
      <c r="G945" s="75" t="s">
        <v>168</v>
      </c>
    </row>
    <row r="946" spans="1:7" ht="28.5" x14ac:dyDescent="0.2">
      <c r="A946" s="3" t="str">
        <f t="shared" si="30"/>
        <v>Administer prescribed medicationsNew BrunswickRegistered psychiatric nurse</v>
      </c>
      <c r="B946" s="3" t="s">
        <v>66</v>
      </c>
      <c r="C946" s="5" t="s">
        <v>12</v>
      </c>
      <c r="D946" s="5" t="s">
        <v>107</v>
      </c>
      <c r="E946" s="140" t="s">
        <v>52</v>
      </c>
      <c r="F946" s="64" t="str">
        <f t="shared" si="31"/>
        <v>—</v>
      </c>
      <c r="G946" s="75" t="s">
        <v>168</v>
      </c>
    </row>
    <row r="947" spans="1:7" ht="28.5" x14ac:dyDescent="0.2">
      <c r="A947" s="3" t="str">
        <f t="shared" si="30"/>
        <v>Prescribe controlled substancesNew BrunswickRegistered psychiatric nurse</v>
      </c>
      <c r="B947" s="3" t="s">
        <v>66</v>
      </c>
      <c r="C947" s="5" t="s">
        <v>12</v>
      </c>
      <c r="D947" s="5" t="s">
        <v>107</v>
      </c>
      <c r="E947" s="146" t="s">
        <v>53</v>
      </c>
      <c r="F947" s="64" t="str">
        <f t="shared" si="31"/>
        <v>—</v>
      </c>
      <c r="G947" s="75" t="s">
        <v>168</v>
      </c>
    </row>
    <row r="948" spans="1:7" ht="28.5" x14ac:dyDescent="0.2">
      <c r="A948" s="3" t="str">
        <f t="shared" si="30"/>
        <v>Administer controlled substances New BrunswickRegistered psychiatric nurse</v>
      </c>
      <c r="B948" s="3" t="s">
        <v>66</v>
      </c>
      <c r="C948" s="5" t="s">
        <v>12</v>
      </c>
      <c r="D948" s="5" t="s">
        <v>107</v>
      </c>
      <c r="E948" s="140" t="s">
        <v>181</v>
      </c>
      <c r="F948" s="64" t="str">
        <f t="shared" si="31"/>
        <v>—</v>
      </c>
      <c r="G948" s="75" t="s">
        <v>168</v>
      </c>
    </row>
    <row r="949" spans="1:7" ht="14.25" x14ac:dyDescent="0.2">
      <c r="A949" s="3" t="str">
        <f t="shared" si="30"/>
        <v>Prescribe vaccinesNew BrunswickRegistered psychiatric nurse</v>
      </c>
      <c r="B949" s="3" t="s">
        <v>66</v>
      </c>
      <c r="C949" s="5" t="s">
        <v>12</v>
      </c>
      <c r="D949" s="5" t="s">
        <v>107</v>
      </c>
      <c r="E949" s="146" t="s">
        <v>54</v>
      </c>
      <c r="F949" s="64" t="str">
        <f t="shared" si="31"/>
        <v>—</v>
      </c>
      <c r="G949" s="75" t="s">
        <v>168</v>
      </c>
    </row>
    <row r="950" spans="1:7" ht="14.25" x14ac:dyDescent="0.2">
      <c r="A950" s="3" t="str">
        <f t="shared" si="30"/>
        <v>Administer vaccinesNew BrunswickRegistered psychiatric nurse</v>
      </c>
      <c r="B950" s="3" t="s">
        <v>66</v>
      </c>
      <c r="C950" s="5" t="s">
        <v>12</v>
      </c>
      <c r="D950" s="5" t="s">
        <v>107</v>
      </c>
      <c r="E950" s="140" t="s">
        <v>182</v>
      </c>
      <c r="F950" s="64" t="str">
        <f t="shared" si="31"/>
        <v>—</v>
      </c>
      <c r="G950" s="75" t="s">
        <v>168</v>
      </c>
    </row>
    <row r="951" spans="1:7" ht="28.5" x14ac:dyDescent="0.2">
      <c r="A951" s="3" t="str">
        <f t="shared" si="30"/>
        <v>Independently manage labour and delivery New BrunswickRegistered psychiatric nurse</v>
      </c>
      <c r="B951" s="3" t="s">
        <v>67</v>
      </c>
      <c r="C951" s="5" t="s">
        <v>12</v>
      </c>
      <c r="D951" s="5" t="s">
        <v>107</v>
      </c>
      <c r="E951" s="147" t="s">
        <v>170</v>
      </c>
      <c r="F951" s="64" t="str">
        <f t="shared" si="31"/>
        <v>—</v>
      </c>
      <c r="G951" s="75" t="s">
        <v>168</v>
      </c>
    </row>
    <row r="952" spans="1:7" ht="14.25" x14ac:dyDescent="0.2">
      <c r="A952" s="3" t="str">
        <f t="shared" si="30"/>
        <v>Pronounce deathNew BrunswickRegistered psychiatric nurse</v>
      </c>
      <c r="B952" s="3" t="s">
        <v>67</v>
      </c>
      <c r="C952" s="5" t="s">
        <v>12</v>
      </c>
      <c r="D952" s="5" t="s">
        <v>107</v>
      </c>
      <c r="E952" s="147" t="s">
        <v>55</v>
      </c>
      <c r="F952" s="64" t="str">
        <f t="shared" si="31"/>
        <v>—</v>
      </c>
      <c r="G952" s="75" t="s">
        <v>168</v>
      </c>
    </row>
    <row r="953" spans="1:7" ht="28.5" x14ac:dyDescent="0.2">
      <c r="A953" s="3" t="str">
        <f t="shared" si="30"/>
        <v>Admit to and discharge from hospitalNew BrunswickRegistered psychiatric nurse</v>
      </c>
      <c r="B953" s="3" t="s">
        <v>67</v>
      </c>
      <c r="C953" s="5" t="s">
        <v>12</v>
      </c>
      <c r="D953" s="5" t="s">
        <v>107</v>
      </c>
      <c r="E953" s="147" t="s">
        <v>56</v>
      </c>
      <c r="F953" s="64" t="str">
        <f t="shared" si="31"/>
        <v>—</v>
      </c>
      <c r="G953" s="75" t="s">
        <v>168</v>
      </c>
    </row>
    <row r="954" spans="1:7" ht="28.5" x14ac:dyDescent="0.2">
      <c r="A954" s="3" t="str">
        <f t="shared" si="30"/>
        <v>Certify death (i.e., complete death certificate)New BrunswickRegistered psychiatric nurse</v>
      </c>
      <c r="B954" s="3" t="s">
        <v>67</v>
      </c>
      <c r="C954" s="5" t="s">
        <v>12</v>
      </c>
      <c r="D954" s="5" t="s">
        <v>107</v>
      </c>
      <c r="E954" s="147" t="s">
        <v>57</v>
      </c>
      <c r="F954" s="64" t="str">
        <f t="shared" si="31"/>
        <v>—</v>
      </c>
      <c r="G954" s="75" t="s">
        <v>168</v>
      </c>
    </row>
    <row r="955" spans="1:7" ht="28.5" x14ac:dyDescent="0.2">
      <c r="A955" s="3" t="str">
        <f t="shared" si="30"/>
        <v>Conduct driver's medical examinationNew BrunswickRegistered psychiatric nurse</v>
      </c>
      <c r="B955" s="3" t="s">
        <v>67</v>
      </c>
      <c r="C955" s="5" t="s">
        <v>12</v>
      </c>
      <c r="D955" s="5" t="s">
        <v>107</v>
      </c>
      <c r="E955" s="147" t="s">
        <v>58</v>
      </c>
      <c r="F955" s="64" t="str">
        <f t="shared" si="31"/>
        <v>—</v>
      </c>
      <c r="G955" s="75" t="s">
        <v>168</v>
      </c>
    </row>
    <row r="956" spans="1:7" ht="28.5" x14ac:dyDescent="0.2">
      <c r="A956" s="3" t="str">
        <f t="shared" si="30"/>
        <v>Complete federal disability formsNew BrunswickRegistered psychiatric nurse</v>
      </c>
      <c r="B956" s="3" t="s">
        <v>67</v>
      </c>
      <c r="C956" s="5" t="s">
        <v>12</v>
      </c>
      <c r="D956" s="5" t="s">
        <v>107</v>
      </c>
      <c r="E956" s="147" t="s">
        <v>59</v>
      </c>
      <c r="F956" s="64" t="str">
        <f t="shared" si="31"/>
        <v>—</v>
      </c>
      <c r="G956" s="75" t="s">
        <v>168</v>
      </c>
    </row>
    <row r="957" spans="1:7" ht="28.5" x14ac:dyDescent="0.2">
      <c r="A957" s="3" t="str">
        <f t="shared" si="30"/>
        <v>Complete provincial/territorial medical formsNew BrunswickRegistered psychiatric nurse</v>
      </c>
      <c r="B957" s="3" t="s">
        <v>67</v>
      </c>
      <c r="C957" s="5" t="s">
        <v>12</v>
      </c>
      <c r="D957" s="5" t="s">
        <v>107</v>
      </c>
      <c r="E957" s="147" t="s">
        <v>60</v>
      </c>
      <c r="F957" s="64" t="str">
        <f t="shared" si="31"/>
        <v>—</v>
      </c>
      <c r="G957" s="75" t="s">
        <v>168</v>
      </c>
    </row>
    <row r="958" spans="1:7" ht="28.5" x14ac:dyDescent="0.2">
      <c r="A958" s="3" t="str">
        <f t="shared" si="30"/>
        <v>Sign disabled person placard formsNew BrunswickRegistered psychiatric nurse</v>
      </c>
      <c r="B958" s="3" t="s">
        <v>67</v>
      </c>
      <c r="C958" s="5" t="s">
        <v>12</v>
      </c>
      <c r="D958" s="5" t="s">
        <v>107</v>
      </c>
      <c r="E958" s="147" t="s">
        <v>61</v>
      </c>
      <c r="F958" s="64" t="str">
        <f t="shared" si="31"/>
        <v>—</v>
      </c>
      <c r="G958" s="75" t="s">
        <v>168</v>
      </c>
    </row>
    <row r="959" spans="1:7" ht="28.5" x14ac:dyDescent="0.2">
      <c r="A959" s="3" t="str">
        <f t="shared" si="30"/>
        <v>Admit to long-term care facilities New BrunswickRegistered psychiatric nurse</v>
      </c>
      <c r="B959" s="3" t="s">
        <v>67</v>
      </c>
      <c r="C959" s="5" t="s">
        <v>12</v>
      </c>
      <c r="D959" s="5" t="s">
        <v>107</v>
      </c>
      <c r="E959" s="147" t="s">
        <v>62</v>
      </c>
      <c r="F959" s="64" t="str">
        <f t="shared" si="31"/>
        <v>—</v>
      </c>
      <c r="G959" s="75" t="s">
        <v>168</v>
      </c>
    </row>
    <row r="960" spans="1:7" ht="42.75" x14ac:dyDescent="0.2">
      <c r="A960" s="3" t="str">
        <f t="shared" si="30"/>
        <v>Complete Form 1 for involuntary admission to hospital New BrunswickRegistered psychiatric nurse</v>
      </c>
      <c r="B960" s="3" t="s">
        <v>67</v>
      </c>
      <c r="C960" s="5" t="s">
        <v>12</v>
      </c>
      <c r="D960" s="5" t="s">
        <v>107</v>
      </c>
      <c r="E960" s="147" t="s">
        <v>63</v>
      </c>
      <c r="F960" s="64" t="str">
        <f t="shared" si="31"/>
        <v>—</v>
      </c>
      <c r="G960" s="75" t="s">
        <v>168</v>
      </c>
    </row>
    <row r="961" spans="1:7" ht="28.5" x14ac:dyDescent="0.2">
      <c r="A961" s="3" t="str">
        <f t="shared" si="30"/>
        <v>Hold disease management clinics (foot care, diabetes) New BrunswickRegistered psychiatric nurse</v>
      </c>
      <c r="B961" s="3" t="s">
        <v>67</v>
      </c>
      <c r="C961" s="5" t="s">
        <v>12</v>
      </c>
      <c r="D961" s="5" t="s">
        <v>107</v>
      </c>
      <c r="E961" s="148" t="s">
        <v>183</v>
      </c>
      <c r="F961" s="64" t="str">
        <f t="shared" si="31"/>
        <v>—</v>
      </c>
      <c r="G961" s="75" t="s">
        <v>168</v>
      </c>
    </row>
    <row r="962" spans="1:7" ht="14.25" hidden="1" x14ac:dyDescent="0.2">
      <c r="A962" s="3"/>
      <c r="B962" s="3"/>
      <c r="C962" s="5"/>
      <c r="D962" s="5"/>
      <c r="E962" s="145"/>
      <c r="F962" s="64"/>
      <c r="G962" s="64"/>
    </row>
    <row r="963" spans="1:7" ht="14.25" hidden="1" x14ac:dyDescent="0.2">
      <c r="A963" s="3"/>
      <c r="B963" s="3"/>
      <c r="C963" s="5"/>
      <c r="D963" s="5"/>
      <c r="E963" s="140"/>
      <c r="F963" s="64"/>
      <c r="G963" s="64"/>
    </row>
    <row r="964" spans="1:7" ht="14.25" hidden="1" x14ac:dyDescent="0.2">
      <c r="A964" s="3"/>
      <c r="B964" s="3"/>
      <c r="C964" s="5"/>
      <c r="D964" s="5"/>
      <c r="E964" s="140"/>
      <c r="F964" s="64"/>
      <c r="G964" s="64"/>
    </row>
    <row r="965" spans="1:7" ht="14.25" hidden="1" x14ac:dyDescent="0.2">
      <c r="A965" s="3"/>
      <c r="B965" s="3"/>
      <c r="C965" s="5"/>
      <c r="D965" s="5"/>
      <c r="E965" s="140"/>
      <c r="F965" s="64"/>
      <c r="G965" s="64"/>
    </row>
    <row r="966" spans="1:7" ht="14.25" hidden="1" x14ac:dyDescent="0.2">
      <c r="A966" s="3"/>
      <c r="B966" s="3"/>
      <c r="C966" s="5"/>
      <c r="D966" s="5"/>
      <c r="E966" s="146"/>
      <c r="F966" s="64"/>
      <c r="G966" s="64"/>
    </row>
    <row r="967" spans="1:7" ht="14.25" hidden="1" x14ac:dyDescent="0.2">
      <c r="A967" s="3"/>
      <c r="B967" s="3"/>
      <c r="C967" s="5"/>
      <c r="D967" s="5"/>
      <c r="E967" s="146"/>
      <c r="F967" s="64"/>
      <c r="G967" s="64"/>
    </row>
    <row r="968" spans="1:7" ht="14.25" hidden="1" x14ac:dyDescent="0.2">
      <c r="A968" s="3"/>
      <c r="B968" s="3"/>
      <c r="C968" s="5"/>
      <c r="D968" s="5"/>
      <c r="E968" s="140"/>
      <c r="F968" s="64"/>
      <c r="G968" s="64"/>
    </row>
    <row r="969" spans="1:7" ht="14.25" hidden="1" x14ac:dyDescent="0.2">
      <c r="A969" s="3"/>
      <c r="B969" s="3"/>
      <c r="C969" s="5"/>
      <c r="D969" s="5"/>
      <c r="E969" s="140"/>
      <c r="F969" s="64"/>
      <c r="G969" s="64"/>
    </row>
    <row r="970" spans="1:7" ht="14.25" hidden="1" x14ac:dyDescent="0.2">
      <c r="A970" s="3"/>
      <c r="B970" s="3"/>
      <c r="C970" s="5"/>
      <c r="D970" s="5"/>
      <c r="E970" s="140"/>
      <c r="F970" s="64"/>
      <c r="G970" s="64"/>
    </row>
    <row r="971" spans="1:7" ht="14.25" hidden="1" x14ac:dyDescent="0.2">
      <c r="A971" s="3"/>
      <c r="B971" s="3"/>
      <c r="C971" s="5"/>
      <c r="D971" s="5"/>
      <c r="E971" s="140"/>
      <c r="F971" s="64"/>
      <c r="G971" s="64"/>
    </row>
    <row r="972" spans="1:7" ht="14.25" hidden="1" x14ac:dyDescent="0.2">
      <c r="A972" s="3"/>
      <c r="B972" s="3"/>
      <c r="C972" s="5"/>
      <c r="D972" s="5"/>
      <c r="E972" s="140"/>
      <c r="F972" s="64"/>
      <c r="G972" s="64"/>
    </row>
    <row r="973" spans="1:7" ht="14.25" hidden="1" x14ac:dyDescent="0.2">
      <c r="A973" s="3"/>
      <c r="B973" s="3"/>
      <c r="C973" s="5"/>
      <c r="D973" s="5"/>
      <c r="E973" s="146"/>
      <c r="F973" s="64"/>
      <c r="G973" s="64"/>
    </row>
    <row r="974" spans="1:7" ht="14.25" hidden="1" x14ac:dyDescent="0.2">
      <c r="A974" s="3"/>
      <c r="B974" s="3"/>
      <c r="C974" s="5"/>
      <c r="D974" s="5"/>
      <c r="E974" s="140"/>
      <c r="F974" s="64"/>
      <c r="G974" s="64"/>
    </row>
    <row r="975" spans="1:7" ht="14.25" hidden="1" x14ac:dyDescent="0.2">
      <c r="A975" s="3"/>
      <c r="B975" s="3"/>
      <c r="C975" s="5"/>
      <c r="D975" s="5"/>
      <c r="E975" s="140"/>
      <c r="F975" s="64"/>
      <c r="G975" s="64"/>
    </row>
    <row r="976" spans="1:7" ht="14.25" hidden="1" x14ac:dyDescent="0.2">
      <c r="A976" s="3"/>
      <c r="B976" s="3"/>
      <c r="C976" s="5"/>
      <c r="D976" s="5"/>
      <c r="E976" s="140"/>
      <c r="F976" s="64"/>
      <c r="G976" s="71"/>
    </row>
    <row r="977" spans="1:7" ht="14.25" hidden="1" x14ac:dyDescent="0.2">
      <c r="A977" s="3"/>
      <c r="B977" s="3"/>
      <c r="C977" s="5"/>
      <c r="D977" s="5"/>
      <c r="E977" s="140"/>
      <c r="F977" s="64"/>
      <c r="G977" s="64"/>
    </row>
    <row r="978" spans="1:7" ht="14.25" hidden="1" x14ac:dyDescent="0.2">
      <c r="A978" s="3"/>
      <c r="B978" s="3"/>
      <c r="C978" s="5"/>
      <c r="D978" s="5"/>
      <c r="E978" s="140"/>
      <c r="F978" s="64"/>
      <c r="G978" s="86"/>
    </row>
    <row r="979" spans="1:7" ht="14.25" hidden="1" x14ac:dyDescent="0.2">
      <c r="A979" s="3"/>
      <c r="B979" s="3"/>
      <c r="C979" s="5"/>
      <c r="D979" s="5"/>
      <c r="E979" s="147"/>
      <c r="F979" s="64"/>
      <c r="G979" s="64"/>
    </row>
    <row r="980" spans="1:7" ht="14.25" hidden="1" x14ac:dyDescent="0.2">
      <c r="A980" s="3"/>
      <c r="B980" s="3"/>
      <c r="C980" s="5"/>
      <c r="D980" s="5"/>
      <c r="E980" s="148"/>
      <c r="F980" s="64"/>
      <c r="G980" s="64"/>
    </row>
    <row r="981" spans="1:7" ht="14.25" hidden="1" x14ac:dyDescent="0.2">
      <c r="A981" s="3"/>
      <c r="B981" s="3"/>
      <c r="C981" s="5"/>
      <c r="D981" s="5"/>
      <c r="E981" s="148"/>
      <c r="F981" s="64"/>
      <c r="G981" s="64"/>
    </row>
    <row r="982" spans="1:7" ht="14.25" hidden="1" x14ac:dyDescent="0.2">
      <c r="A982" s="3"/>
      <c r="B982" s="3"/>
      <c r="C982" s="5"/>
      <c r="D982" s="5"/>
      <c r="E982" s="148"/>
      <c r="F982" s="64"/>
      <c r="G982" s="64"/>
    </row>
    <row r="983" spans="1:7" ht="14.25" hidden="1" x14ac:dyDescent="0.2">
      <c r="A983" s="3"/>
      <c r="B983" s="3"/>
      <c r="C983" s="5"/>
      <c r="D983" s="5"/>
      <c r="E983" s="147"/>
      <c r="F983" s="64"/>
      <c r="G983" s="64"/>
    </row>
    <row r="984" spans="1:7" ht="14.25" hidden="1" x14ac:dyDescent="0.2">
      <c r="A984" s="3"/>
      <c r="B984" s="3"/>
      <c r="C984" s="5"/>
      <c r="D984" s="5"/>
      <c r="E984" s="147"/>
      <c r="F984" s="64"/>
      <c r="G984" s="64"/>
    </row>
    <row r="985" spans="1:7" ht="14.25" hidden="1" x14ac:dyDescent="0.2">
      <c r="A985" s="3"/>
      <c r="B985" s="3"/>
      <c r="C985" s="5"/>
      <c r="D985" s="5"/>
      <c r="E985" s="148"/>
      <c r="F985" s="64"/>
      <c r="G985" s="64"/>
    </row>
    <row r="986" spans="1:7" ht="14.25" hidden="1" x14ac:dyDescent="0.2">
      <c r="A986" s="3"/>
      <c r="B986" s="3"/>
      <c r="C986" s="5"/>
      <c r="D986" s="5"/>
      <c r="E986" s="148"/>
      <c r="F986" s="64"/>
      <c r="G986" s="64"/>
    </row>
    <row r="987" spans="1:7" ht="14.25" hidden="1" x14ac:dyDescent="0.2">
      <c r="A987" s="3"/>
      <c r="B987" s="3"/>
      <c r="C987" s="5"/>
      <c r="D987" s="5"/>
      <c r="E987" s="147"/>
      <c r="F987" s="64"/>
      <c r="G987" s="66"/>
    </row>
    <row r="988" spans="1:7" ht="14.25" hidden="1" x14ac:dyDescent="0.2">
      <c r="A988" s="3"/>
      <c r="B988" s="3"/>
      <c r="C988" s="5"/>
      <c r="D988" s="5"/>
      <c r="E988" s="147"/>
      <c r="F988" s="64"/>
      <c r="G988" s="66"/>
    </row>
    <row r="989" spans="1:7" ht="14.25" hidden="1" x14ac:dyDescent="0.2">
      <c r="A989" s="3"/>
      <c r="B989" s="3"/>
      <c r="C989" s="5"/>
      <c r="D989" s="5"/>
      <c r="E989" s="147"/>
      <c r="F989" s="64"/>
      <c r="G989" s="66"/>
    </row>
    <row r="990" spans="1:7" ht="14.25" hidden="1" x14ac:dyDescent="0.2">
      <c r="A990" s="3"/>
      <c r="B990" s="3"/>
      <c r="C990" s="5"/>
      <c r="D990" s="5"/>
      <c r="E990" s="147"/>
      <c r="F990" s="64"/>
      <c r="G990" s="66"/>
    </row>
    <row r="991" spans="1:7" ht="14.25" hidden="1" x14ac:dyDescent="0.2">
      <c r="A991" s="3"/>
      <c r="B991" s="3"/>
      <c r="C991" s="5"/>
      <c r="D991" s="5"/>
      <c r="E991" s="147"/>
      <c r="F991" s="64"/>
      <c r="G991" s="66"/>
    </row>
    <row r="992" spans="1:7" ht="14.25" hidden="1" x14ac:dyDescent="0.2">
      <c r="A992" s="3"/>
      <c r="B992" s="3"/>
      <c r="C992" s="5"/>
      <c r="D992" s="5"/>
      <c r="E992" s="147"/>
      <c r="F992" s="64"/>
      <c r="G992" s="64"/>
    </row>
    <row r="993" spans="1:7" ht="14.25" hidden="1" x14ac:dyDescent="0.2">
      <c r="A993" s="3"/>
      <c r="B993" s="3"/>
      <c r="C993" s="5"/>
      <c r="D993" s="5"/>
      <c r="E993" s="147"/>
      <c r="F993" s="64"/>
      <c r="G993" s="64"/>
    </row>
    <row r="994" spans="1:7" ht="14.25" hidden="1" x14ac:dyDescent="0.2">
      <c r="A994" s="3"/>
      <c r="B994" s="3"/>
      <c r="C994" s="5"/>
      <c r="D994" s="5"/>
      <c r="E994" s="147"/>
      <c r="F994" s="64"/>
      <c r="G994" s="64"/>
    </row>
    <row r="995" spans="1:7" ht="14.25" hidden="1" x14ac:dyDescent="0.2">
      <c r="A995" s="3"/>
      <c r="B995" s="3"/>
      <c r="C995" s="5"/>
      <c r="D995" s="5"/>
      <c r="E995" s="147"/>
      <c r="F995" s="64"/>
      <c r="G995" s="64"/>
    </row>
    <row r="996" spans="1:7" ht="14.25" hidden="1" x14ac:dyDescent="0.2">
      <c r="A996" s="3"/>
      <c r="B996" s="3"/>
      <c r="C996" s="5"/>
      <c r="D996" s="5"/>
      <c r="E996" s="147"/>
      <c r="F996" s="64"/>
      <c r="G996" s="64"/>
    </row>
    <row r="997" spans="1:7" ht="14.25" hidden="1" x14ac:dyDescent="0.2">
      <c r="A997" s="3"/>
      <c r="B997" s="3"/>
      <c r="C997" s="5"/>
      <c r="D997" s="5"/>
      <c r="E997" s="148"/>
      <c r="F997" s="64"/>
      <c r="G997" s="64"/>
    </row>
    <row r="998" spans="1:7" ht="14.25" hidden="1" x14ac:dyDescent="0.2">
      <c r="A998" s="3"/>
      <c r="B998" s="3"/>
      <c r="C998" s="5"/>
      <c r="D998" s="5"/>
      <c r="E998" s="148"/>
      <c r="F998" s="64"/>
      <c r="G998" s="64"/>
    </row>
    <row r="999" spans="1:7" ht="14.25" hidden="1" x14ac:dyDescent="0.2">
      <c r="A999" s="3"/>
      <c r="B999" s="3"/>
      <c r="C999" s="5"/>
      <c r="D999" s="5"/>
      <c r="E999" s="149"/>
      <c r="F999" s="64"/>
      <c r="G999" s="66"/>
    </row>
    <row r="1000" spans="1:7" ht="14.25" hidden="1" x14ac:dyDescent="0.2">
      <c r="A1000" s="3"/>
      <c r="B1000" s="3"/>
      <c r="C1000" s="5"/>
      <c r="D1000" s="5"/>
      <c r="E1000" s="148"/>
      <c r="F1000" s="64"/>
      <c r="G1000" s="64"/>
    </row>
    <row r="1001" spans="1:7" ht="14.25" hidden="1" x14ac:dyDescent="0.2">
      <c r="A1001" s="3"/>
      <c r="B1001" s="3"/>
      <c r="C1001" s="5"/>
      <c r="D1001" s="5"/>
      <c r="E1001" s="148"/>
      <c r="F1001" s="64"/>
      <c r="G1001" s="64"/>
    </row>
    <row r="1002" spans="1:7" ht="14.25" hidden="1" x14ac:dyDescent="0.2">
      <c r="A1002" s="3"/>
      <c r="B1002" s="3"/>
      <c r="C1002" s="5"/>
      <c r="D1002" s="5"/>
      <c r="E1002" s="148"/>
      <c r="F1002" s="64"/>
      <c r="G1002" s="64"/>
    </row>
    <row r="1003" spans="1:7" ht="14.25" hidden="1" x14ac:dyDescent="0.2">
      <c r="A1003" s="3"/>
      <c r="B1003" s="3"/>
      <c r="C1003" s="5"/>
      <c r="D1003" s="5"/>
      <c r="E1003" s="148"/>
      <c r="F1003" s="64"/>
      <c r="G1003" s="64"/>
    </row>
    <row r="1004" spans="1:7" ht="14.25" hidden="1" x14ac:dyDescent="0.2">
      <c r="A1004" s="3"/>
      <c r="B1004" s="3"/>
      <c r="C1004" s="5"/>
      <c r="D1004" s="5"/>
      <c r="E1004" s="148"/>
      <c r="F1004" s="64"/>
      <c r="G1004" s="64"/>
    </row>
    <row r="1005" spans="1:7" ht="14.25" hidden="1" x14ac:dyDescent="0.2">
      <c r="A1005" s="3"/>
      <c r="B1005" s="3"/>
      <c r="C1005" s="5"/>
      <c r="D1005" s="5"/>
      <c r="E1005" s="148"/>
      <c r="F1005" s="64"/>
      <c r="G1005" s="64"/>
    </row>
    <row r="1006" spans="1:7" ht="14.25" hidden="1" x14ac:dyDescent="0.2">
      <c r="A1006" s="3"/>
      <c r="B1006" s="3"/>
      <c r="C1006" s="5"/>
      <c r="D1006" s="5"/>
      <c r="E1006" s="147"/>
      <c r="F1006" s="64"/>
      <c r="G1006" s="64"/>
    </row>
    <row r="1007" spans="1:7" ht="14.25" hidden="1" x14ac:dyDescent="0.2">
      <c r="A1007" s="3"/>
      <c r="B1007" s="3"/>
      <c r="C1007" s="5"/>
      <c r="D1007" s="5"/>
      <c r="E1007" s="147"/>
      <c r="F1007" s="64"/>
      <c r="G1007" s="64"/>
    </row>
    <row r="1008" spans="1:7" ht="14.25" hidden="1" x14ac:dyDescent="0.2">
      <c r="A1008" s="3"/>
      <c r="B1008" s="3"/>
      <c r="C1008" s="5"/>
      <c r="D1008" s="5"/>
      <c r="E1008" s="146"/>
      <c r="F1008" s="64"/>
      <c r="G1008" s="64"/>
    </row>
    <row r="1009" spans="1:7" ht="14.25" hidden="1" x14ac:dyDescent="0.2">
      <c r="A1009" s="3"/>
      <c r="B1009" s="3"/>
      <c r="C1009" s="5"/>
      <c r="D1009" s="5"/>
      <c r="E1009" s="140"/>
      <c r="F1009" s="64"/>
      <c r="G1009" s="64"/>
    </row>
    <row r="1010" spans="1:7" ht="14.25" hidden="1" x14ac:dyDescent="0.2">
      <c r="A1010" s="3"/>
      <c r="B1010" s="3"/>
      <c r="C1010" s="5"/>
      <c r="D1010" s="5"/>
      <c r="E1010" s="140"/>
      <c r="F1010" s="64"/>
      <c r="G1010" s="64"/>
    </row>
    <row r="1011" spans="1:7" ht="14.25" hidden="1" x14ac:dyDescent="0.2">
      <c r="A1011" s="3"/>
      <c r="B1011" s="3"/>
      <c r="C1011" s="5"/>
      <c r="D1011" s="5"/>
      <c r="E1011" s="146"/>
      <c r="F1011" s="64"/>
      <c r="G1011" s="64"/>
    </row>
    <row r="1012" spans="1:7" ht="14.25" hidden="1" x14ac:dyDescent="0.2">
      <c r="A1012" s="3"/>
      <c r="B1012" s="3"/>
      <c r="C1012" s="5"/>
      <c r="D1012" s="5"/>
      <c r="E1012" s="140"/>
      <c r="F1012" s="64"/>
      <c r="G1012" s="68"/>
    </row>
    <row r="1013" spans="1:7" ht="14.25" hidden="1" x14ac:dyDescent="0.2">
      <c r="A1013" s="3"/>
      <c r="B1013" s="3"/>
      <c r="C1013" s="5"/>
      <c r="D1013" s="5"/>
      <c r="E1013" s="146"/>
      <c r="F1013" s="64"/>
      <c r="G1013" s="64"/>
    </row>
    <row r="1014" spans="1:7" ht="14.25" hidden="1" x14ac:dyDescent="0.2">
      <c r="A1014" s="3"/>
      <c r="B1014" s="3"/>
      <c r="C1014" s="5"/>
      <c r="D1014" s="5"/>
      <c r="E1014" s="140"/>
      <c r="F1014" s="64"/>
      <c r="G1014" s="64"/>
    </row>
    <row r="1015" spans="1:7" ht="14.25" hidden="1" x14ac:dyDescent="0.2">
      <c r="A1015" s="3"/>
      <c r="B1015" s="3"/>
      <c r="C1015" s="5"/>
      <c r="D1015" s="5"/>
      <c r="E1015" s="147"/>
      <c r="F1015" s="64"/>
      <c r="G1015" s="64"/>
    </row>
    <row r="1016" spans="1:7" ht="14.25" hidden="1" x14ac:dyDescent="0.2">
      <c r="A1016" s="3"/>
      <c r="B1016" s="3"/>
      <c r="C1016" s="5"/>
      <c r="D1016" s="5"/>
      <c r="E1016" s="147"/>
      <c r="F1016" s="64"/>
      <c r="G1016" s="64"/>
    </row>
    <row r="1017" spans="1:7" ht="14.25" hidden="1" x14ac:dyDescent="0.2">
      <c r="A1017" s="3"/>
      <c r="B1017" s="3"/>
      <c r="C1017" s="5"/>
      <c r="D1017" s="5"/>
      <c r="E1017" s="147"/>
      <c r="F1017" s="64"/>
      <c r="G1017" s="64"/>
    </row>
    <row r="1018" spans="1:7" ht="14.25" hidden="1" x14ac:dyDescent="0.2">
      <c r="A1018" s="3"/>
      <c r="B1018" s="3"/>
      <c r="C1018" s="5"/>
      <c r="D1018" s="5"/>
      <c r="E1018" s="147"/>
      <c r="F1018" s="64"/>
      <c r="G1018" s="64"/>
    </row>
    <row r="1019" spans="1:7" ht="14.25" hidden="1" x14ac:dyDescent="0.2">
      <c r="A1019" s="3"/>
      <c r="B1019" s="3"/>
      <c r="C1019" s="5"/>
      <c r="D1019" s="5"/>
      <c r="E1019" s="147"/>
      <c r="F1019" s="64"/>
      <c r="G1019" s="64"/>
    </row>
    <row r="1020" spans="1:7" ht="14.25" hidden="1" x14ac:dyDescent="0.2">
      <c r="A1020" s="3"/>
      <c r="B1020" s="3"/>
      <c r="C1020" s="5"/>
      <c r="D1020" s="5"/>
      <c r="E1020" s="147"/>
      <c r="F1020" s="64"/>
      <c r="G1020" s="64"/>
    </row>
    <row r="1021" spans="1:7" ht="14.25" hidden="1" x14ac:dyDescent="0.2">
      <c r="A1021" s="3"/>
      <c r="B1021" s="3"/>
      <c r="C1021" s="5"/>
      <c r="D1021" s="5"/>
      <c r="E1021" s="147"/>
      <c r="F1021" s="64"/>
      <c r="G1021" s="64"/>
    </row>
    <row r="1022" spans="1:7" ht="14.25" hidden="1" x14ac:dyDescent="0.2">
      <c r="A1022" s="3"/>
      <c r="B1022" s="3"/>
      <c r="C1022" s="5"/>
      <c r="D1022" s="5"/>
      <c r="E1022" s="147"/>
      <c r="F1022" s="64"/>
      <c r="G1022" s="64"/>
    </row>
    <row r="1023" spans="1:7" ht="14.25" hidden="1" x14ac:dyDescent="0.2">
      <c r="A1023" s="3"/>
      <c r="B1023" s="3"/>
      <c r="C1023" s="5"/>
      <c r="D1023" s="5"/>
      <c r="E1023" s="147"/>
      <c r="F1023" s="64"/>
      <c r="G1023" s="64"/>
    </row>
    <row r="1024" spans="1:7" ht="14.25" hidden="1" x14ac:dyDescent="0.2">
      <c r="A1024" s="3"/>
      <c r="B1024" s="3"/>
      <c r="C1024" s="5"/>
      <c r="D1024" s="5"/>
      <c r="E1024" s="147"/>
      <c r="F1024" s="64"/>
      <c r="G1024" s="64"/>
    </row>
    <row r="1025" spans="1:7" ht="14.25" hidden="1" x14ac:dyDescent="0.2">
      <c r="A1025" s="3"/>
      <c r="B1025" s="3"/>
      <c r="C1025" s="5"/>
      <c r="D1025" s="5"/>
      <c r="E1025" s="148"/>
      <c r="F1025" s="64"/>
      <c r="G1025" s="64"/>
    </row>
    <row r="1026" spans="1:7" ht="14.25" x14ac:dyDescent="0.2">
      <c r="A1026" s="3" t="str">
        <f t="shared" ref="A1026" si="32">CONCATENATE(E1026,C1026,D1026)</f>
        <v>Conduct health assessmentNewfoundland and LabradorRegistered nurse</v>
      </c>
      <c r="B1026" s="3" t="s">
        <v>64</v>
      </c>
      <c r="C1026" s="5" t="s">
        <v>4</v>
      </c>
      <c r="D1026" s="5" t="s">
        <v>106</v>
      </c>
      <c r="E1026" s="145" t="s">
        <v>118</v>
      </c>
      <c r="F1026" s="64" t="str">
        <f t="shared" ref="F1026" si="33">TRIM(G1026)</f>
        <v>Full</v>
      </c>
      <c r="G1026" s="86" t="s">
        <v>72</v>
      </c>
    </row>
    <row r="1027" spans="1:7" ht="14.25" x14ac:dyDescent="0.2">
      <c r="A1027" s="3" t="str">
        <f t="shared" ref="A1027:A1090" si="34">CONCATENATE(E1027,C1027,D1027)</f>
        <v>Identify nursing diagnosisNewfoundland and LabradorRegistered nurse</v>
      </c>
      <c r="B1027" s="3" t="s">
        <v>64</v>
      </c>
      <c r="C1027" s="5" t="s">
        <v>4</v>
      </c>
      <c r="D1027" s="5" t="s">
        <v>106</v>
      </c>
      <c r="E1027" s="140" t="s">
        <v>5</v>
      </c>
      <c r="F1027" s="64" t="str">
        <f t="shared" ref="F1027:F1090" si="35">TRIM(G1027)</f>
        <v>Full</v>
      </c>
      <c r="G1027" s="86" t="s">
        <v>72</v>
      </c>
    </row>
    <row r="1028" spans="1:7" ht="14.25" x14ac:dyDescent="0.2">
      <c r="A1028" s="3" t="str">
        <f t="shared" si="34"/>
        <v>Develop nursing care planNewfoundland and LabradorRegistered nurse</v>
      </c>
      <c r="B1028" s="3" t="s">
        <v>64</v>
      </c>
      <c r="C1028" s="5" t="s">
        <v>4</v>
      </c>
      <c r="D1028" s="5" t="s">
        <v>106</v>
      </c>
      <c r="E1028" s="140" t="s">
        <v>117</v>
      </c>
      <c r="F1028" s="64" t="str">
        <f t="shared" si="35"/>
        <v>Full</v>
      </c>
      <c r="G1028" s="86" t="s">
        <v>72</v>
      </c>
    </row>
    <row r="1029" spans="1:7" ht="28.5" x14ac:dyDescent="0.2">
      <c r="A1029" s="3" t="str">
        <f t="shared" si="34"/>
        <v>Implement nursing care interventionsNewfoundland and LabradorRegistered nurse</v>
      </c>
      <c r="B1029" s="3" t="s">
        <v>64</v>
      </c>
      <c r="C1029" s="5" t="s">
        <v>4</v>
      </c>
      <c r="D1029" s="5" t="s">
        <v>106</v>
      </c>
      <c r="E1029" s="140" t="s">
        <v>10</v>
      </c>
      <c r="F1029" s="64" t="str">
        <f t="shared" si="35"/>
        <v>Full</v>
      </c>
      <c r="G1029" s="86" t="s">
        <v>72</v>
      </c>
    </row>
    <row r="1030" spans="1:7" ht="28.5" x14ac:dyDescent="0.2">
      <c r="A1030" s="3" t="str">
        <f t="shared" si="34"/>
        <v>Consult with other health professionalsNewfoundland and LabradorRegistered nurse</v>
      </c>
      <c r="B1030" s="3" t="s">
        <v>64</v>
      </c>
      <c r="C1030" s="5" t="s">
        <v>4</v>
      </c>
      <c r="D1030" s="5" t="s">
        <v>106</v>
      </c>
      <c r="E1030" s="146" t="s">
        <v>116</v>
      </c>
      <c r="F1030" s="64" t="str">
        <f t="shared" si="35"/>
        <v>Full</v>
      </c>
      <c r="G1030" s="86" t="s">
        <v>72</v>
      </c>
    </row>
    <row r="1031" spans="1:7" ht="28.5" x14ac:dyDescent="0.2">
      <c r="A1031" s="3" t="str">
        <f t="shared" si="34"/>
        <v>Refer to other health professionalsNewfoundland and LabradorRegistered nurse</v>
      </c>
      <c r="B1031" s="3" t="s">
        <v>64</v>
      </c>
      <c r="C1031" s="5" t="s">
        <v>4</v>
      </c>
      <c r="D1031" s="5" t="s">
        <v>106</v>
      </c>
      <c r="E1031" s="146" t="s">
        <v>14</v>
      </c>
      <c r="F1031" s="64" t="str">
        <f t="shared" si="35"/>
        <v>Full</v>
      </c>
      <c r="G1031" s="86" t="s">
        <v>72</v>
      </c>
    </row>
    <row r="1032" spans="1:7" ht="14.25" x14ac:dyDescent="0.2">
      <c r="A1032" s="3" t="str">
        <f t="shared" si="34"/>
        <v>Coordinate health services Newfoundland and LabradorRegistered nurse</v>
      </c>
      <c r="B1032" s="3" t="s">
        <v>64</v>
      </c>
      <c r="C1032" s="5" t="s">
        <v>4</v>
      </c>
      <c r="D1032" s="5" t="s">
        <v>106</v>
      </c>
      <c r="E1032" s="140" t="s">
        <v>16</v>
      </c>
      <c r="F1032" s="64" t="str">
        <f t="shared" si="35"/>
        <v>Full</v>
      </c>
      <c r="G1032" s="86" t="s">
        <v>72</v>
      </c>
    </row>
    <row r="1033" spans="1:7" ht="14.25" x14ac:dyDescent="0.2">
      <c r="A1033" s="3" t="str">
        <f t="shared" si="34"/>
        <v>Order X-raysNewfoundland and LabradorRegistered nurse</v>
      </c>
      <c r="B1033" s="3" t="s">
        <v>64</v>
      </c>
      <c r="C1033" s="5" t="s">
        <v>4</v>
      </c>
      <c r="D1033" s="5" t="s">
        <v>106</v>
      </c>
      <c r="E1033" s="140" t="s">
        <v>172</v>
      </c>
      <c r="F1033" s="64" t="str">
        <f t="shared" si="35"/>
        <v>Out of scope</v>
      </c>
      <c r="G1033" s="86" t="s">
        <v>79</v>
      </c>
    </row>
    <row r="1034" spans="1:7" ht="14.25" x14ac:dyDescent="0.2">
      <c r="A1034" s="3" t="str">
        <f t="shared" si="34"/>
        <v>Interpret X-raysNewfoundland and LabradorRegistered nurse</v>
      </c>
      <c r="B1034" s="3" t="s">
        <v>64</v>
      </c>
      <c r="C1034" s="5" t="s">
        <v>4</v>
      </c>
      <c r="D1034" s="5" t="s">
        <v>106</v>
      </c>
      <c r="E1034" s="140" t="s">
        <v>173</v>
      </c>
      <c r="F1034" s="64" t="str">
        <f t="shared" si="35"/>
        <v>Out of scope</v>
      </c>
      <c r="G1034" s="86" t="s">
        <v>79</v>
      </c>
    </row>
    <row r="1035" spans="1:7" ht="14.25" x14ac:dyDescent="0.2">
      <c r="A1035" s="3" t="str">
        <f t="shared" si="34"/>
        <v>Order lab testsNewfoundland and LabradorRegistered nurse</v>
      </c>
      <c r="B1035" s="3" t="s">
        <v>64</v>
      </c>
      <c r="C1035" s="5" t="s">
        <v>4</v>
      </c>
      <c r="D1035" s="5" t="s">
        <v>106</v>
      </c>
      <c r="E1035" s="140" t="s">
        <v>115</v>
      </c>
      <c r="F1035" s="64" t="str">
        <f t="shared" si="35"/>
        <v>Out of scope</v>
      </c>
      <c r="G1035" s="86" t="s">
        <v>79</v>
      </c>
    </row>
    <row r="1036" spans="1:7" ht="14.25" x14ac:dyDescent="0.2">
      <c r="A1036" s="3" t="str">
        <f t="shared" si="34"/>
        <v>Interpret lab test resultsNewfoundland and LabradorRegistered nurse</v>
      </c>
      <c r="B1036" s="3" t="s">
        <v>64</v>
      </c>
      <c r="C1036" s="5" t="s">
        <v>4</v>
      </c>
      <c r="D1036" s="5" t="s">
        <v>106</v>
      </c>
      <c r="E1036" s="140" t="s">
        <v>21</v>
      </c>
      <c r="F1036" s="64" t="str">
        <f t="shared" si="35"/>
        <v>Out of scope</v>
      </c>
      <c r="G1036" s="86" t="s">
        <v>79</v>
      </c>
    </row>
    <row r="1037" spans="1:7" ht="28.5" x14ac:dyDescent="0.2">
      <c r="A1037" s="3" t="str">
        <f t="shared" si="34"/>
        <v>Communicate diagnoses and test results to patientsNewfoundland and LabradorRegistered nurse</v>
      </c>
      <c r="B1037" s="3" t="s">
        <v>64</v>
      </c>
      <c r="C1037" s="5" t="s">
        <v>4</v>
      </c>
      <c r="D1037" s="5" t="s">
        <v>106</v>
      </c>
      <c r="E1037" s="146" t="s">
        <v>114</v>
      </c>
      <c r="F1037" s="64" t="str">
        <f t="shared" si="35"/>
        <v>Out of scope</v>
      </c>
      <c r="G1037" s="86" t="s">
        <v>79</v>
      </c>
    </row>
    <row r="1038" spans="1:7" ht="28.5" x14ac:dyDescent="0.2">
      <c r="A1038" s="3" t="str">
        <f t="shared" si="34"/>
        <v>Monitor and evaluate client outcomesNewfoundland and LabradorRegistered nurse</v>
      </c>
      <c r="B1038" s="3" t="s">
        <v>64</v>
      </c>
      <c r="C1038" s="5" t="s">
        <v>4</v>
      </c>
      <c r="D1038" s="5" t="s">
        <v>106</v>
      </c>
      <c r="E1038" s="140" t="s">
        <v>113</v>
      </c>
      <c r="F1038" s="64" t="str">
        <f t="shared" si="35"/>
        <v>Full</v>
      </c>
      <c r="G1038" s="86" t="s">
        <v>72</v>
      </c>
    </row>
    <row r="1039" spans="1:7" ht="14.25" x14ac:dyDescent="0.2">
      <c r="A1039" s="3" t="str">
        <f t="shared" si="34"/>
        <v>Conduct follow-up visitsNewfoundland and LabradorRegistered nurse</v>
      </c>
      <c r="B1039" s="3" t="s">
        <v>64</v>
      </c>
      <c r="C1039" s="5" t="s">
        <v>4</v>
      </c>
      <c r="D1039" s="5" t="s">
        <v>106</v>
      </c>
      <c r="E1039" s="140" t="s">
        <v>22</v>
      </c>
      <c r="F1039" s="64" t="str">
        <f t="shared" si="35"/>
        <v>Full</v>
      </c>
      <c r="G1039" s="86" t="s">
        <v>72</v>
      </c>
    </row>
    <row r="1040" spans="1:7" ht="14.25" x14ac:dyDescent="0.2">
      <c r="A1040" s="3" t="str">
        <f t="shared" si="34"/>
        <v>Manage NP-led clinics Newfoundland and LabradorRegistered nurse</v>
      </c>
      <c r="B1040" s="3" t="s">
        <v>64</v>
      </c>
      <c r="C1040" s="5" t="s">
        <v>4</v>
      </c>
      <c r="D1040" s="5" t="s">
        <v>106</v>
      </c>
      <c r="E1040" s="140" t="s">
        <v>23</v>
      </c>
      <c r="F1040" s="64" t="str">
        <f t="shared" si="35"/>
        <v>Full</v>
      </c>
      <c r="G1040" s="87" t="s">
        <v>72</v>
      </c>
    </row>
    <row r="1041" spans="1:7" ht="14.25" x14ac:dyDescent="0.2">
      <c r="A1041" s="3" t="str">
        <f t="shared" si="34"/>
        <v>Roster and manage patientsNewfoundland and LabradorRegistered nurse</v>
      </c>
      <c r="B1041" s="3" t="s">
        <v>64</v>
      </c>
      <c r="C1041" s="5" t="s">
        <v>4</v>
      </c>
      <c r="D1041" s="5" t="s">
        <v>106</v>
      </c>
      <c r="E1041" s="140" t="s">
        <v>24</v>
      </c>
      <c r="F1041" s="64" t="str">
        <f t="shared" si="35"/>
        <v>Full</v>
      </c>
      <c r="G1041" s="88" t="s">
        <v>72</v>
      </c>
    </row>
    <row r="1042" spans="1:7" ht="14.25" x14ac:dyDescent="0.2">
      <c r="A1042" s="3" t="str">
        <f t="shared" si="34"/>
        <v>Practise autonomouslyNewfoundland and LabradorRegistered nurse</v>
      </c>
      <c r="B1042" s="3" t="s">
        <v>64</v>
      </c>
      <c r="C1042" s="5" t="s">
        <v>4</v>
      </c>
      <c r="D1042" s="5" t="s">
        <v>106</v>
      </c>
      <c r="E1042" s="140" t="s">
        <v>25</v>
      </c>
      <c r="F1042" s="64" t="str">
        <f t="shared" si="35"/>
        <v>Full</v>
      </c>
      <c r="G1042" s="89" t="s">
        <v>72</v>
      </c>
    </row>
    <row r="1043" spans="1:7" ht="28.5" x14ac:dyDescent="0.2">
      <c r="A1043" s="3" t="str">
        <f t="shared" si="34"/>
        <v>Provide wound care (above dermis)Newfoundland and LabradorRegistered nurse</v>
      </c>
      <c r="B1043" s="3" t="s">
        <v>65</v>
      </c>
      <c r="C1043" s="5" t="s">
        <v>4</v>
      </c>
      <c r="D1043" s="5" t="s">
        <v>106</v>
      </c>
      <c r="E1043" s="147" t="s">
        <v>26</v>
      </c>
      <c r="F1043" s="64" t="str">
        <f t="shared" si="35"/>
        <v>Full</v>
      </c>
      <c r="G1043" s="86" t="s">
        <v>72</v>
      </c>
    </row>
    <row r="1044" spans="1:7" ht="28.5" x14ac:dyDescent="0.2">
      <c r="A1044" s="3" t="str">
        <f t="shared" si="34"/>
        <v>Perform procedures below the dermisNewfoundland and LabradorRegistered nurse</v>
      </c>
      <c r="B1044" s="3" t="s">
        <v>65</v>
      </c>
      <c r="C1044" s="5" t="s">
        <v>4</v>
      </c>
      <c r="D1044" s="5" t="s">
        <v>106</v>
      </c>
      <c r="E1044" s="148" t="s">
        <v>27</v>
      </c>
      <c r="F1044" s="64" t="str">
        <f t="shared" si="35"/>
        <v>Full</v>
      </c>
      <c r="G1044" s="90" t="s">
        <v>72</v>
      </c>
    </row>
    <row r="1045" spans="1:7" ht="14.25" x14ac:dyDescent="0.2">
      <c r="A1045" s="3" t="str">
        <f t="shared" si="34"/>
        <v>Establish an intravenous lineNewfoundland and LabradorRegistered nurse</v>
      </c>
      <c r="B1045" s="3" t="s">
        <v>65</v>
      </c>
      <c r="C1045" s="5" t="s">
        <v>4</v>
      </c>
      <c r="D1045" s="5" t="s">
        <v>106</v>
      </c>
      <c r="E1045" s="148" t="s">
        <v>28</v>
      </c>
      <c r="F1045" s="64" t="str">
        <f t="shared" si="35"/>
        <v>Full</v>
      </c>
      <c r="G1045" s="91" t="s">
        <v>72</v>
      </c>
    </row>
    <row r="1046" spans="1:7" ht="42.75" x14ac:dyDescent="0.2">
      <c r="A1046" s="3" t="str">
        <f t="shared" si="34"/>
        <v>Perform procedures that require putting an instrument or finger into body openingsNewfoundland and LabradorRegistered nurse</v>
      </c>
      <c r="B1046" s="3" t="s">
        <v>65</v>
      </c>
      <c r="C1046" s="5" t="s">
        <v>4</v>
      </c>
      <c r="D1046" s="5" t="s">
        <v>106</v>
      </c>
      <c r="E1046" s="148" t="s">
        <v>174</v>
      </c>
      <c r="F1046" s="64" t="str">
        <f t="shared" si="35"/>
        <v>Full</v>
      </c>
      <c r="G1046" s="86" t="s">
        <v>72</v>
      </c>
    </row>
    <row r="1047" spans="1:7" ht="14.25" x14ac:dyDescent="0.2">
      <c r="A1047" s="3" t="str">
        <f t="shared" si="34"/>
        <v>Order a form of energyNewfoundland and LabradorRegistered nurse</v>
      </c>
      <c r="B1047" s="3" t="s">
        <v>65</v>
      </c>
      <c r="C1047" s="5" t="s">
        <v>4</v>
      </c>
      <c r="D1047" s="5" t="s">
        <v>106</v>
      </c>
      <c r="E1047" s="147" t="s">
        <v>29</v>
      </c>
      <c r="F1047" s="64" t="str">
        <f t="shared" si="35"/>
        <v>Out of scope</v>
      </c>
      <c r="G1047" s="86" t="s">
        <v>79</v>
      </c>
    </row>
    <row r="1048" spans="1:7" ht="14.25" x14ac:dyDescent="0.2">
      <c r="A1048" s="3" t="str">
        <f t="shared" si="34"/>
        <v>Apply a form of energyNewfoundland and LabradorRegistered nurse</v>
      </c>
      <c r="B1048" s="3" t="s">
        <v>65</v>
      </c>
      <c r="C1048" s="5" t="s">
        <v>4</v>
      </c>
      <c r="D1048" s="5" t="s">
        <v>106</v>
      </c>
      <c r="E1048" s="147" t="s">
        <v>30</v>
      </c>
      <c r="F1048" s="64" t="str">
        <f t="shared" si="35"/>
        <v>Restricted</v>
      </c>
      <c r="G1048" s="92" t="s">
        <v>73</v>
      </c>
    </row>
    <row r="1049" spans="1:7" ht="14.25" x14ac:dyDescent="0.2">
      <c r="A1049" s="3" t="str">
        <f t="shared" si="34"/>
        <v>Perform an electrocardiogramNewfoundland and LabradorRegistered nurse</v>
      </c>
      <c r="B1049" s="3" t="s">
        <v>65</v>
      </c>
      <c r="C1049" s="5" t="s">
        <v>4</v>
      </c>
      <c r="D1049" s="5" t="s">
        <v>106</v>
      </c>
      <c r="E1049" s="148" t="s">
        <v>31</v>
      </c>
      <c r="F1049" s="64" t="str">
        <f t="shared" si="35"/>
        <v>Full</v>
      </c>
      <c r="G1049" s="86" t="s">
        <v>72</v>
      </c>
    </row>
    <row r="1050" spans="1:7" ht="14.25" x14ac:dyDescent="0.2">
      <c r="A1050" s="3" t="str">
        <f t="shared" si="34"/>
        <v>Interpret an electrocardiogramNewfoundland and LabradorRegistered nurse</v>
      </c>
      <c r="B1050" s="3" t="s">
        <v>65</v>
      </c>
      <c r="C1050" s="5" t="s">
        <v>4</v>
      </c>
      <c r="D1050" s="5" t="s">
        <v>106</v>
      </c>
      <c r="E1050" s="148" t="s">
        <v>32</v>
      </c>
      <c r="F1050" s="64" t="str">
        <f t="shared" si="35"/>
        <v>Out of scope</v>
      </c>
      <c r="G1050" s="93" t="s">
        <v>79</v>
      </c>
    </row>
    <row r="1051" spans="1:7" ht="28.5" x14ac:dyDescent="0.2">
      <c r="A1051" s="3" t="str">
        <f t="shared" si="34"/>
        <v>Order blood and blood productsNewfoundland and LabradorRegistered nurse</v>
      </c>
      <c r="B1051" s="3" t="s">
        <v>65</v>
      </c>
      <c r="C1051" s="5" t="s">
        <v>4</v>
      </c>
      <c r="D1051" s="5" t="s">
        <v>106</v>
      </c>
      <c r="E1051" s="147" t="s">
        <v>33</v>
      </c>
      <c r="F1051" s="64" t="str">
        <f t="shared" si="35"/>
        <v>Out of scope</v>
      </c>
      <c r="G1051" s="93" t="s">
        <v>79</v>
      </c>
    </row>
    <row r="1052" spans="1:7" ht="14.25" x14ac:dyDescent="0.2">
      <c r="A1052" s="3" t="str">
        <f t="shared" si="34"/>
        <v>Order any form of radiationNewfoundland and LabradorRegistered nurse</v>
      </c>
      <c r="B1052" s="3" t="s">
        <v>65</v>
      </c>
      <c r="C1052" s="5" t="s">
        <v>4</v>
      </c>
      <c r="D1052" s="5" t="s">
        <v>106</v>
      </c>
      <c r="E1052" s="147" t="s">
        <v>34</v>
      </c>
      <c r="F1052" s="64" t="str">
        <f t="shared" si="35"/>
        <v>Out of scope</v>
      </c>
      <c r="G1052" s="93" t="s">
        <v>79</v>
      </c>
    </row>
    <row r="1053" spans="1:7" ht="14.25" x14ac:dyDescent="0.2">
      <c r="A1053" s="3" t="str">
        <f t="shared" si="34"/>
        <v>Apply any form of radiationNewfoundland and LabradorRegistered nurse</v>
      </c>
      <c r="B1053" s="3" t="s">
        <v>65</v>
      </c>
      <c r="C1053" s="5" t="s">
        <v>4</v>
      </c>
      <c r="D1053" s="5" t="s">
        <v>106</v>
      </c>
      <c r="E1053" s="147" t="s">
        <v>35</v>
      </c>
      <c r="F1053" s="64" t="str">
        <f t="shared" si="35"/>
        <v>Out of scope</v>
      </c>
      <c r="G1053" s="93" t="s">
        <v>79</v>
      </c>
    </row>
    <row r="1054" spans="1:7" ht="28.5" x14ac:dyDescent="0.2">
      <c r="A1054" s="3" t="str">
        <f t="shared" si="34"/>
        <v>Order cosmetic treatments like BotoxNewfoundland and LabradorRegistered nurse</v>
      </c>
      <c r="B1054" s="3" t="s">
        <v>65</v>
      </c>
      <c r="C1054" s="5" t="s">
        <v>4</v>
      </c>
      <c r="D1054" s="5" t="s">
        <v>106</v>
      </c>
      <c r="E1054" s="147" t="s">
        <v>36</v>
      </c>
      <c r="F1054" s="64" t="str">
        <f t="shared" si="35"/>
        <v>Out of scope</v>
      </c>
      <c r="G1054" s="93" t="s">
        <v>79</v>
      </c>
    </row>
    <row r="1055" spans="1:7" ht="28.5" x14ac:dyDescent="0.2">
      <c r="A1055" s="3" t="str">
        <f t="shared" si="34"/>
        <v>Apply cosmetic treatments like BotoxNewfoundland and LabradorRegistered nurse</v>
      </c>
      <c r="B1055" s="3" t="s">
        <v>65</v>
      </c>
      <c r="C1055" s="5" t="s">
        <v>4</v>
      </c>
      <c r="D1055" s="5" t="s">
        <v>106</v>
      </c>
      <c r="E1055" s="147" t="s">
        <v>37</v>
      </c>
      <c r="F1055" s="64" t="str">
        <f t="shared" si="35"/>
        <v>Restricted</v>
      </c>
      <c r="G1055" s="90" t="s">
        <v>73</v>
      </c>
    </row>
    <row r="1056" spans="1:7" ht="14.25" x14ac:dyDescent="0.2">
      <c r="A1056" s="3" t="str">
        <f t="shared" si="34"/>
        <v>Set fracturesNewfoundland and LabradorRegistered nurse</v>
      </c>
      <c r="B1056" s="3" t="s">
        <v>65</v>
      </c>
      <c r="C1056" s="5" t="s">
        <v>4</v>
      </c>
      <c r="D1056" s="5" t="s">
        <v>106</v>
      </c>
      <c r="E1056" s="147" t="s">
        <v>38</v>
      </c>
      <c r="F1056" s="64" t="str">
        <f t="shared" si="35"/>
        <v>Restricted</v>
      </c>
      <c r="G1056" s="86" t="s">
        <v>73</v>
      </c>
    </row>
    <row r="1057" spans="1:7" ht="14.25" x14ac:dyDescent="0.2">
      <c r="A1057" s="3" t="str">
        <f t="shared" si="34"/>
        <v>Reduce dislocationNewfoundland and LabradorRegistered nurse</v>
      </c>
      <c r="B1057" s="3" t="s">
        <v>65</v>
      </c>
      <c r="C1057" s="5" t="s">
        <v>4</v>
      </c>
      <c r="D1057" s="5" t="s">
        <v>106</v>
      </c>
      <c r="E1057" s="147" t="s">
        <v>39</v>
      </c>
      <c r="F1057" s="64" t="str">
        <f t="shared" si="35"/>
        <v>Restricted</v>
      </c>
      <c r="G1057" s="86" t="s">
        <v>73</v>
      </c>
    </row>
    <row r="1058" spans="1:7" ht="14.25" x14ac:dyDescent="0.2">
      <c r="A1058" s="3" t="str">
        <f t="shared" si="34"/>
        <v>Apply castNewfoundland and LabradorRegistered nurse</v>
      </c>
      <c r="B1058" s="3" t="s">
        <v>65</v>
      </c>
      <c r="C1058" s="5" t="s">
        <v>4</v>
      </c>
      <c r="D1058" s="5" t="s">
        <v>106</v>
      </c>
      <c r="E1058" s="147" t="s">
        <v>40</v>
      </c>
      <c r="F1058" s="64" t="str">
        <f t="shared" si="35"/>
        <v>Full</v>
      </c>
      <c r="G1058" s="86" t="s">
        <v>72</v>
      </c>
    </row>
    <row r="1059" spans="1:7" ht="14.25" x14ac:dyDescent="0.2">
      <c r="A1059" s="3" t="str">
        <f t="shared" si="34"/>
        <v>Apply restraintsNewfoundland and LabradorRegistered nurse</v>
      </c>
      <c r="B1059" s="3" t="s">
        <v>65</v>
      </c>
      <c r="C1059" s="5" t="s">
        <v>4</v>
      </c>
      <c r="D1059" s="5" t="s">
        <v>106</v>
      </c>
      <c r="E1059" s="147" t="s">
        <v>41</v>
      </c>
      <c r="F1059" s="64" t="str">
        <f t="shared" si="35"/>
        <v>Restricted</v>
      </c>
      <c r="G1059" s="92" t="s">
        <v>73</v>
      </c>
    </row>
    <row r="1060" spans="1:7" ht="14.25" x14ac:dyDescent="0.2">
      <c r="A1060" s="3" t="str">
        <f t="shared" si="34"/>
        <v>Manage restraintsNewfoundland and LabradorRegistered nurse</v>
      </c>
      <c r="B1060" s="3" t="s">
        <v>65</v>
      </c>
      <c r="C1060" s="5" t="s">
        <v>4</v>
      </c>
      <c r="D1060" s="5" t="s">
        <v>106</v>
      </c>
      <c r="E1060" s="147" t="s">
        <v>42</v>
      </c>
      <c r="F1060" s="64" t="str">
        <f t="shared" si="35"/>
        <v>Full</v>
      </c>
      <c r="G1060" s="86" t="s">
        <v>72</v>
      </c>
    </row>
    <row r="1061" spans="1:7" ht="28.5" x14ac:dyDescent="0.2">
      <c r="A1061" s="3" t="str">
        <f t="shared" si="34"/>
        <v>Conduct sexually transmitted infection (STI) assessmentNewfoundland and LabradorRegistered nurse</v>
      </c>
      <c r="B1061" s="3" t="s">
        <v>65</v>
      </c>
      <c r="C1061" s="5" t="s">
        <v>4</v>
      </c>
      <c r="D1061" s="5" t="s">
        <v>106</v>
      </c>
      <c r="E1061" s="148" t="s">
        <v>175</v>
      </c>
      <c r="F1061" s="64" t="str">
        <f t="shared" si="35"/>
        <v>Full</v>
      </c>
      <c r="G1061" s="86" t="s">
        <v>72</v>
      </c>
    </row>
    <row r="1062" spans="1:7" ht="28.5" x14ac:dyDescent="0.2">
      <c r="A1062" s="3" t="str">
        <f t="shared" si="34"/>
        <v>Conduct contraceptive management assessmentNewfoundland and LabradorRegistered nurse</v>
      </c>
      <c r="B1062" s="3" t="s">
        <v>65</v>
      </c>
      <c r="C1062" s="5" t="s">
        <v>4</v>
      </c>
      <c r="D1062" s="5" t="s">
        <v>106</v>
      </c>
      <c r="E1062" s="148" t="s">
        <v>43</v>
      </c>
      <c r="F1062" s="64" t="str">
        <f t="shared" si="35"/>
        <v>Full</v>
      </c>
      <c r="G1062" s="86" t="s">
        <v>72</v>
      </c>
    </row>
    <row r="1063" spans="1:7" ht="14.25" x14ac:dyDescent="0.2">
      <c r="A1063" s="3" t="str">
        <f t="shared" si="34"/>
        <v>Insert intrauterine devicesNewfoundland and LabradorRegistered nurse</v>
      </c>
      <c r="B1063" s="3" t="s">
        <v>65</v>
      </c>
      <c r="C1063" s="5" t="s">
        <v>4</v>
      </c>
      <c r="D1063" s="5" t="s">
        <v>106</v>
      </c>
      <c r="E1063" s="149" t="s">
        <v>44</v>
      </c>
      <c r="F1063" s="64" t="str">
        <f t="shared" si="35"/>
        <v>Out of scope</v>
      </c>
      <c r="G1063" s="93" t="s">
        <v>79</v>
      </c>
    </row>
    <row r="1064" spans="1:7" ht="14.25" x14ac:dyDescent="0.2">
      <c r="A1064" s="3" t="str">
        <f t="shared" si="34"/>
        <v>Conduct pelvic examNewfoundland and LabradorRegistered nurse</v>
      </c>
      <c r="B1064" s="3" t="s">
        <v>65</v>
      </c>
      <c r="C1064" s="5" t="s">
        <v>4</v>
      </c>
      <c r="D1064" s="5" t="s">
        <v>106</v>
      </c>
      <c r="E1064" s="148" t="s">
        <v>111</v>
      </c>
      <c r="F1064" s="64" t="str">
        <f t="shared" si="35"/>
        <v>Full</v>
      </c>
      <c r="G1064" s="86" t="s">
        <v>72</v>
      </c>
    </row>
    <row r="1065" spans="1:7" ht="14.25" x14ac:dyDescent="0.2">
      <c r="A1065" s="3" t="str">
        <f t="shared" si="34"/>
        <v>Conduct cervical screening Newfoundland and LabradorRegistered nurse</v>
      </c>
      <c r="B1065" s="3" t="s">
        <v>65</v>
      </c>
      <c r="C1065" s="5" t="s">
        <v>4</v>
      </c>
      <c r="D1065" s="5" t="s">
        <v>106</v>
      </c>
      <c r="E1065" s="148" t="s">
        <v>45</v>
      </c>
      <c r="F1065" s="64" t="str">
        <f t="shared" si="35"/>
        <v>Restricted</v>
      </c>
      <c r="G1065" s="92" t="s">
        <v>73</v>
      </c>
    </row>
    <row r="1066" spans="1:7" ht="28.5" x14ac:dyDescent="0.2">
      <c r="A1066" s="3" t="str">
        <f t="shared" si="34"/>
        <v>Conduct mental health screeningNewfoundland and LabradorRegistered nurse</v>
      </c>
      <c r="B1066" s="3" t="s">
        <v>65</v>
      </c>
      <c r="C1066" s="5" t="s">
        <v>4</v>
      </c>
      <c r="D1066" s="5" t="s">
        <v>106</v>
      </c>
      <c r="E1066" s="148" t="s">
        <v>110</v>
      </c>
      <c r="F1066" s="64" t="str">
        <f t="shared" si="35"/>
        <v>Full</v>
      </c>
      <c r="G1066" s="86" t="s">
        <v>72</v>
      </c>
    </row>
    <row r="1067" spans="1:7" ht="28.5" x14ac:dyDescent="0.2">
      <c r="A1067" s="3" t="str">
        <f t="shared" si="34"/>
        <v>Conduct substance use screeningNewfoundland and LabradorRegistered nurse</v>
      </c>
      <c r="B1067" s="3" t="s">
        <v>65</v>
      </c>
      <c r="C1067" s="5" t="s">
        <v>4</v>
      </c>
      <c r="D1067" s="5" t="s">
        <v>106</v>
      </c>
      <c r="E1067" s="148" t="s">
        <v>46</v>
      </c>
      <c r="F1067" s="64" t="str">
        <f t="shared" si="35"/>
        <v>Full</v>
      </c>
      <c r="G1067" s="86" t="s">
        <v>72</v>
      </c>
    </row>
    <row r="1068" spans="1:7" ht="14.25" x14ac:dyDescent="0.2">
      <c r="A1068" s="3" t="str">
        <f t="shared" si="34"/>
        <v>Perform allergy testingNewfoundland and LabradorRegistered nurse</v>
      </c>
      <c r="B1068" s="3" t="s">
        <v>65</v>
      </c>
      <c r="C1068" s="5" t="s">
        <v>4</v>
      </c>
      <c r="D1068" s="5" t="s">
        <v>106</v>
      </c>
      <c r="E1068" s="148" t="s">
        <v>47</v>
      </c>
      <c r="F1068" s="64" t="str">
        <f t="shared" si="35"/>
        <v>Restricted</v>
      </c>
      <c r="G1068" s="92" t="s">
        <v>73</v>
      </c>
    </row>
    <row r="1069" spans="1:7" ht="14.25" x14ac:dyDescent="0.2">
      <c r="A1069" s="3" t="str">
        <f t="shared" si="34"/>
        <v>Provide rehabilitative careNewfoundland and LabradorRegistered nurse</v>
      </c>
      <c r="B1069" s="3" t="s">
        <v>65</v>
      </c>
      <c r="C1069" s="5" t="s">
        <v>4</v>
      </c>
      <c r="D1069" s="5" t="s">
        <v>106</v>
      </c>
      <c r="E1069" s="148" t="s">
        <v>48</v>
      </c>
      <c r="F1069" s="64" t="str">
        <f t="shared" si="35"/>
        <v>Full</v>
      </c>
      <c r="G1069" s="86" t="s">
        <v>72</v>
      </c>
    </row>
    <row r="1070" spans="1:7" ht="28.5" x14ac:dyDescent="0.2">
      <c r="A1070" s="3" t="str">
        <f t="shared" si="34"/>
        <v>Provide psychotherapy for mental healthNewfoundland and LabradorRegistered nurse</v>
      </c>
      <c r="B1070" s="3" t="s">
        <v>65</v>
      </c>
      <c r="C1070" s="5" t="s">
        <v>4</v>
      </c>
      <c r="D1070" s="5" t="s">
        <v>106</v>
      </c>
      <c r="E1070" s="147" t="s">
        <v>49</v>
      </c>
      <c r="F1070" s="64" t="str">
        <f t="shared" si="35"/>
        <v>Full</v>
      </c>
      <c r="G1070" s="86" t="s">
        <v>72</v>
      </c>
    </row>
    <row r="1071" spans="1:7" ht="28.5" x14ac:dyDescent="0.2">
      <c r="A1071" s="3" t="str">
        <f t="shared" si="34"/>
        <v>Support medical assistance in dying with supervisionNewfoundland and LabradorRegistered nurse</v>
      </c>
      <c r="B1071" s="3" t="s">
        <v>65</v>
      </c>
      <c r="C1071" s="5" t="s">
        <v>4</v>
      </c>
      <c r="D1071" s="5" t="s">
        <v>106</v>
      </c>
      <c r="E1071" s="147" t="s">
        <v>50</v>
      </c>
      <c r="F1071" s="64" t="str">
        <f t="shared" si="35"/>
        <v>Full</v>
      </c>
      <c r="G1071" s="86" t="s">
        <v>72</v>
      </c>
    </row>
    <row r="1072" spans="1:7" ht="14.25" x14ac:dyDescent="0.2">
      <c r="A1072" s="3" t="str">
        <f t="shared" si="34"/>
        <v>Prescribe pharmacotherapy Newfoundland and LabradorRegistered nurse</v>
      </c>
      <c r="B1072" s="3" t="s">
        <v>66</v>
      </c>
      <c r="C1072" s="5" t="s">
        <v>4</v>
      </c>
      <c r="D1072" s="5" t="s">
        <v>106</v>
      </c>
      <c r="E1072" s="146" t="s">
        <v>51</v>
      </c>
      <c r="F1072" s="64" t="str">
        <f t="shared" si="35"/>
        <v>Out of scope</v>
      </c>
      <c r="G1072" s="86" t="s">
        <v>79</v>
      </c>
    </row>
    <row r="1073" spans="1:7" ht="28.5" x14ac:dyDescent="0.2">
      <c r="A1073" s="3" t="str">
        <f t="shared" si="34"/>
        <v>Prepare prescribed medicationsNewfoundland and LabradorRegistered nurse</v>
      </c>
      <c r="B1073" s="3" t="s">
        <v>66</v>
      </c>
      <c r="C1073" s="5" t="s">
        <v>4</v>
      </c>
      <c r="D1073" s="5" t="s">
        <v>106</v>
      </c>
      <c r="E1073" s="140" t="s">
        <v>112</v>
      </c>
      <c r="F1073" s="64" t="str">
        <f t="shared" si="35"/>
        <v>Full</v>
      </c>
      <c r="G1073" s="86" t="s">
        <v>72</v>
      </c>
    </row>
    <row r="1074" spans="1:7" ht="28.5" x14ac:dyDescent="0.2">
      <c r="A1074" s="3" t="str">
        <f t="shared" si="34"/>
        <v>Administer prescribed medicationsNewfoundland and LabradorRegistered nurse</v>
      </c>
      <c r="B1074" s="3" t="s">
        <v>66</v>
      </c>
      <c r="C1074" s="5" t="s">
        <v>4</v>
      </c>
      <c r="D1074" s="5" t="s">
        <v>106</v>
      </c>
      <c r="E1074" s="140" t="s">
        <v>52</v>
      </c>
      <c r="F1074" s="64" t="str">
        <f t="shared" si="35"/>
        <v>Full</v>
      </c>
      <c r="G1074" s="86" t="s">
        <v>72</v>
      </c>
    </row>
    <row r="1075" spans="1:7" ht="28.5" x14ac:dyDescent="0.2">
      <c r="A1075" s="3" t="str">
        <f t="shared" si="34"/>
        <v>Prescribe controlled substancesNewfoundland and LabradorRegistered nurse</v>
      </c>
      <c r="B1075" s="3" t="s">
        <v>66</v>
      </c>
      <c r="C1075" s="5" t="s">
        <v>4</v>
      </c>
      <c r="D1075" s="5" t="s">
        <v>106</v>
      </c>
      <c r="E1075" s="146" t="s">
        <v>53</v>
      </c>
      <c r="F1075" s="64" t="str">
        <f t="shared" si="35"/>
        <v>Out of scope</v>
      </c>
      <c r="G1075" s="86" t="s">
        <v>79</v>
      </c>
    </row>
    <row r="1076" spans="1:7" ht="28.5" x14ac:dyDescent="0.2">
      <c r="A1076" s="3" t="str">
        <f>CONCATENATE(E1076,C1076,D1076)</f>
        <v>Administer controlled substances Newfoundland and LabradorRegistered nurse</v>
      </c>
      <c r="B1076" s="3" t="s">
        <v>66</v>
      </c>
      <c r="C1076" s="5" t="s">
        <v>4</v>
      </c>
      <c r="D1076" s="5" t="s">
        <v>106</v>
      </c>
      <c r="E1076" s="140" t="s">
        <v>181</v>
      </c>
      <c r="F1076" s="64" t="str">
        <f t="shared" si="35"/>
        <v>Full</v>
      </c>
      <c r="G1076" s="86" t="s">
        <v>72</v>
      </c>
    </row>
    <row r="1077" spans="1:7" ht="14.25" x14ac:dyDescent="0.2">
      <c r="A1077" s="3" t="str">
        <f t="shared" si="34"/>
        <v>Prescribe vaccinesNewfoundland and LabradorRegistered nurse</v>
      </c>
      <c r="B1077" s="3" t="s">
        <v>66</v>
      </c>
      <c r="C1077" s="5" t="s">
        <v>4</v>
      </c>
      <c r="D1077" s="5" t="s">
        <v>106</v>
      </c>
      <c r="E1077" s="146" t="s">
        <v>54</v>
      </c>
      <c r="F1077" s="64" t="str">
        <f t="shared" si="35"/>
        <v>Out of scope</v>
      </c>
      <c r="G1077" s="86" t="s">
        <v>79</v>
      </c>
    </row>
    <row r="1078" spans="1:7" ht="14.25" x14ac:dyDescent="0.2">
      <c r="A1078" s="3" t="str">
        <f t="shared" si="34"/>
        <v>Administer vaccinesNewfoundland and LabradorRegistered nurse</v>
      </c>
      <c r="B1078" s="3" t="s">
        <v>66</v>
      </c>
      <c r="C1078" s="5" t="s">
        <v>4</v>
      </c>
      <c r="D1078" s="5" t="s">
        <v>106</v>
      </c>
      <c r="E1078" s="140" t="s">
        <v>182</v>
      </c>
      <c r="F1078" s="64" t="str">
        <f t="shared" si="35"/>
        <v>Full</v>
      </c>
      <c r="G1078" s="86" t="s">
        <v>72</v>
      </c>
    </row>
    <row r="1079" spans="1:7" ht="28.5" x14ac:dyDescent="0.2">
      <c r="A1079" s="3" t="str">
        <f t="shared" si="34"/>
        <v>Independently manage labour and delivery Newfoundland and LabradorRegistered nurse</v>
      </c>
      <c r="B1079" s="3" t="s">
        <v>67</v>
      </c>
      <c r="C1079" s="5" t="s">
        <v>4</v>
      </c>
      <c r="D1079" s="5" t="s">
        <v>106</v>
      </c>
      <c r="E1079" s="147" t="s">
        <v>170</v>
      </c>
      <c r="F1079" s="64" t="str">
        <f t="shared" si="35"/>
        <v>Full</v>
      </c>
      <c r="G1079" s="86" t="s">
        <v>72</v>
      </c>
    </row>
    <row r="1080" spans="1:7" ht="14.25" x14ac:dyDescent="0.2">
      <c r="A1080" s="3" t="str">
        <f t="shared" si="34"/>
        <v>Pronounce deathNewfoundland and LabradorRegistered nurse</v>
      </c>
      <c r="B1080" s="3" t="s">
        <v>67</v>
      </c>
      <c r="C1080" s="5" t="s">
        <v>4</v>
      </c>
      <c r="D1080" s="5" t="s">
        <v>106</v>
      </c>
      <c r="E1080" s="147" t="s">
        <v>55</v>
      </c>
      <c r="F1080" s="64" t="str">
        <f t="shared" si="35"/>
        <v>Full</v>
      </c>
      <c r="G1080" s="86" t="s">
        <v>72</v>
      </c>
    </row>
    <row r="1081" spans="1:7" ht="28.5" x14ac:dyDescent="0.2">
      <c r="A1081" s="3" t="str">
        <f t="shared" si="34"/>
        <v>Admit to and discharge from hospitalNewfoundland and LabradorRegistered nurse</v>
      </c>
      <c r="B1081" s="3" t="s">
        <v>67</v>
      </c>
      <c r="C1081" s="5" t="s">
        <v>4</v>
      </c>
      <c r="D1081" s="5" t="s">
        <v>106</v>
      </c>
      <c r="E1081" s="147" t="s">
        <v>56</v>
      </c>
      <c r="F1081" s="64" t="str">
        <f t="shared" si="35"/>
        <v>Out of scope</v>
      </c>
      <c r="G1081" s="92" t="s">
        <v>79</v>
      </c>
    </row>
    <row r="1082" spans="1:7" ht="28.5" x14ac:dyDescent="0.2">
      <c r="A1082" s="3" t="str">
        <f t="shared" si="34"/>
        <v>Certify death (i.e., complete death certificate)Newfoundland and LabradorRegistered nurse</v>
      </c>
      <c r="B1082" s="3" t="s">
        <v>67</v>
      </c>
      <c r="C1082" s="5" t="s">
        <v>4</v>
      </c>
      <c r="D1082" s="5" t="s">
        <v>106</v>
      </c>
      <c r="E1082" s="147" t="s">
        <v>57</v>
      </c>
      <c r="F1082" s="64" t="str">
        <f t="shared" si="35"/>
        <v>Restricted</v>
      </c>
      <c r="G1082" s="86" t="s">
        <v>73</v>
      </c>
    </row>
    <row r="1083" spans="1:7" ht="28.5" x14ac:dyDescent="0.2">
      <c r="A1083" s="3" t="str">
        <f t="shared" si="34"/>
        <v>Conduct driver's medical examinationNewfoundland and LabradorRegistered nurse</v>
      </c>
      <c r="B1083" s="3" t="s">
        <v>67</v>
      </c>
      <c r="C1083" s="5" t="s">
        <v>4</v>
      </c>
      <c r="D1083" s="5" t="s">
        <v>106</v>
      </c>
      <c r="E1083" s="147" t="s">
        <v>58</v>
      </c>
      <c r="F1083" s="64" t="str">
        <f t="shared" si="35"/>
        <v>Out of scope</v>
      </c>
      <c r="G1083" s="86" t="s">
        <v>79</v>
      </c>
    </row>
    <row r="1084" spans="1:7" ht="28.5" x14ac:dyDescent="0.2">
      <c r="A1084" s="3" t="str">
        <f t="shared" si="34"/>
        <v>Complete federal disability formsNewfoundland and LabradorRegistered nurse</v>
      </c>
      <c r="B1084" s="3" t="s">
        <v>67</v>
      </c>
      <c r="C1084" s="5" t="s">
        <v>4</v>
      </c>
      <c r="D1084" s="5" t="s">
        <v>106</v>
      </c>
      <c r="E1084" s="147" t="s">
        <v>59</v>
      </c>
      <c r="F1084" s="64" t="str">
        <f t="shared" si="35"/>
        <v>Out of scope</v>
      </c>
      <c r="G1084" s="86" t="s">
        <v>79</v>
      </c>
    </row>
    <row r="1085" spans="1:7" ht="28.5" x14ac:dyDescent="0.2">
      <c r="A1085" s="3" t="str">
        <f t="shared" si="34"/>
        <v>Complete provincial/territorial medical formsNewfoundland and LabradorRegistered nurse</v>
      </c>
      <c r="B1085" s="3" t="s">
        <v>67</v>
      </c>
      <c r="C1085" s="5" t="s">
        <v>4</v>
      </c>
      <c r="D1085" s="5" t="s">
        <v>106</v>
      </c>
      <c r="E1085" s="147" t="s">
        <v>60</v>
      </c>
      <c r="F1085" s="64" t="str">
        <f t="shared" si="35"/>
        <v>Out of scope</v>
      </c>
      <c r="G1085" s="86" t="s">
        <v>79</v>
      </c>
    </row>
    <row r="1086" spans="1:7" ht="28.5" x14ac:dyDescent="0.2">
      <c r="A1086" s="3" t="str">
        <f t="shared" si="34"/>
        <v>Sign disabled person placard formsNewfoundland and LabradorRegistered nurse</v>
      </c>
      <c r="B1086" s="3" t="s">
        <v>67</v>
      </c>
      <c r="C1086" s="5" t="s">
        <v>4</v>
      </c>
      <c r="D1086" s="5" t="s">
        <v>106</v>
      </c>
      <c r="E1086" s="147" t="s">
        <v>61</v>
      </c>
      <c r="F1086" s="64" t="str">
        <f t="shared" si="35"/>
        <v>Out of scope</v>
      </c>
      <c r="G1086" s="86" t="s">
        <v>79</v>
      </c>
    </row>
    <row r="1087" spans="1:7" ht="28.5" x14ac:dyDescent="0.2">
      <c r="A1087" s="3" t="str">
        <f t="shared" si="34"/>
        <v>Admit to long-term care facilities Newfoundland and LabradorRegistered nurse</v>
      </c>
      <c r="B1087" s="3" t="s">
        <v>67</v>
      </c>
      <c r="C1087" s="5" t="s">
        <v>4</v>
      </c>
      <c r="D1087" s="5" t="s">
        <v>106</v>
      </c>
      <c r="E1087" s="147" t="s">
        <v>62</v>
      </c>
      <c r="F1087" s="64" t="str">
        <f t="shared" si="35"/>
        <v>Out of scope</v>
      </c>
      <c r="G1087" s="86" t="s">
        <v>79</v>
      </c>
    </row>
    <row r="1088" spans="1:7" ht="42.75" x14ac:dyDescent="0.2">
      <c r="A1088" s="3" t="str">
        <f t="shared" si="34"/>
        <v>Complete Form 1 for involuntary admission to hospital Newfoundland and LabradorRegistered nurse</v>
      </c>
      <c r="B1088" s="3" t="s">
        <v>67</v>
      </c>
      <c r="C1088" s="5" t="s">
        <v>4</v>
      </c>
      <c r="D1088" s="5" t="s">
        <v>106</v>
      </c>
      <c r="E1088" s="147" t="s">
        <v>63</v>
      </c>
      <c r="F1088" s="64" t="str">
        <f t="shared" si="35"/>
        <v>Out of scope</v>
      </c>
      <c r="G1088" s="86" t="s">
        <v>79</v>
      </c>
    </row>
    <row r="1089" spans="1:7" ht="28.5" x14ac:dyDescent="0.2">
      <c r="A1089" s="3" t="str">
        <f t="shared" si="34"/>
        <v>Hold disease management clinics (foot care, diabetes) Newfoundland and LabradorRegistered nurse</v>
      </c>
      <c r="B1089" s="3" t="s">
        <v>67</v>
      </c>
      <c r="C1089" s="5" t="s">
        <v>4</v>
      </c>
      <c r="D1089" s="5" t="s">
        <v>106</v>
      </c>
      <c r="E1089" s="148" t="s">
        <v>183</v>
      </c>
      <c r="F1089" s="64" t="str">
        <f t="shared" si="35"/>
        <v>Full</v>
      </c>
      <c r="G1089" s="86" t="s">
        <v>72</v>
      </c>
    </row>
    <row r="1090" spans="1:7" ht="14.25" x14ac:dyDescent="0.2">
      <c r="A1090" s="3" t="str">
        <f t="shared" si="34"/>
        <v>Conduct health assessmentNewfoundland and LabradorLicensed practical nurse</v>
      </c>
      <c r="B1090" s="3" t="s">
        <v>64</v>
      </c>
      <c r="C1090" s="5" t="s">
        <v>4</v>
      </c>
      <c r="D1090" s="5" t="s">
        <v>108</v>
      </c>
      <c r="E1090" s="145" t="s">
        <v>118</v>
      </c>
      <c r="F1090" s="64" t="str">
        <f t="shared" si="35"/>
        <v>Full</v>
      </c>
      <c r="G1090" s="64" t="s">
        <v>72</v>
      </c>
    </row>
    <row r="1091" spans="1:7" ht="14.25" x14ac:dyDescent="0.2">
      <c r="A1091" s="3" t="str">
        <f t="shared" ref="A1091:A1154" si="36">CONCATENATE(E1091,C1091,D1091)</f>
        <v>Identify nursing diagnosisNewfoundland and LabradorLicensed practical nurse</v>
      </c>
      <c r="B1091" s="3" t="s">
        <v>64</v>
      </c>
      <c r="C1091" s="5" t="s">
        <v>4</v>
      </c>
      <c r="D1091" s="5" t="s">
        <v>108</v>
      </c>
      <c r="E1091" s="140" t="s">
        <v>5</v>
      </c>
      <c r="F1091" s="64" t="str">
        <f t="shared" ref="F1091:F1154" si="37">TRIM(G1091)</f>
        <v>Full</v>
      </c>
      <c r="G1091" s="64" t="s">
        <v>72</v>
      </c>
    </row>
    <row r="1092" spans="1:7" ht="14.25" x14ac:dyDescent="0.2">
      <c r="A1092" s="3" t="str">
        <f t="shared" si="36"/>
        <v>Develop nursing care planNewfoundland and LabradorLicensed practical nurse</v>
      </c>
      <c r="B1092" s="3" t="s">
        <v>64</v>
      </c>
      <c r="C1092" s="5" t="s">
        <v>4</v>
      </c>
      <c r="D1092" s="5" t="s">
        <v>108</v>
      </c>
      <c r="E1092" s="140" t="s">
        <v>117</v>
      </c>
      <c r="F1092" s="64" t="str">
        <f t="shared" si="37"/>
        <v>Full</v>
      </c>
      <c r="G1092" s="64" t="s">
        <v>72</v>
      </c>
    </row>
    <row r="1093" spans="1:7" ht="28.5" x14ac:dyDescent="0.2">
      <c r="A1093" s="3" t="str">
        <f t="shared" si="36"/>
        <v>Implement nursing care interventionsNewfoundland and LabradorLicensed practical nurse</v>
      </c>
      <c r="B1093" s="3" t="s">
        <v>64</v>
      </c>
      <c r="C1093" s="5" t="s">
        <v>4</v>
      </c>
      <c r="D1093" s="5" t="s">
        <v>108</v>
      </c>
      <c r="E1093" s="140" t="s">
        <v>10</v>
      </c>
      <c r="F1093" s="64" t="str">
        <f t="shared" si="37"/>
        <v>Full</v>
      </c>
      <c r="G1093" s="64" t="s">
        <v>72</v>
      </c>
    </row>
    <row r="1094" spans="1:7" ht="28.5" x14ac:dyDescent="0.2">
      <c r="A1094" s="3" t="str">
        <f t="shared" si="36"/>
        <v>Consult with other health professionalsNewfoundland and LabradorLicensed practical nurse</v>
      </c>
      <c r="B1094" s="3" t="s">
        <v>64</v>
      </c>
      <c r="C1094" s="5" t="s">
        <v>4</v>
      </c>
      <c r="D1094" s="5" t="s">
        <v>108</v>
      </c>
      <c r="E1094" s="146" t="s">
        <v>116</v>
      </c>
      <c r="F1094" s="64" t="str">
        <f t="shared" si="37"/>
        <v>Full</v>
      </c>
      <c r="G1094" s="64" t="s">
        <v>72</v>
      </c>
    </row>
    <row r="1095" spans="1:7" ht="28.5" x14ac:dyDescent="0.2">
      <c r="A1095" s="3" t="str">
        <f t="shared" si="36"/>
        <v>Refer to other health professionalsNewfoundland and LabradorLicensed practical nurse</v>
      </c>
      <c r="B1095" s="3" t="s">
        <v>64</v>
      </c>
      <c r="C1095" s="5" t="s">
        <v>4</v>
      </c>
      <c r="D1095" s="5" t="s">
        <v>108</v>
      </c>
      <c r="E1095" s="146" t="s">
        <v>14</v>
      </c>
      <c r="F1095" s="64" t="str">
        <f t="shared" si="37"/>
        <v>Full</v>
      </c>
      <c r="G1095" s="65" t="s">
        <v>72</v>
      </c>
    </row>
    <row r="1096" spans="1:7" ht="14.25" x14ac:dyDescent="0.2">
      <c r="A1096" s="3" t="str">
        <f t="shared" si="36"/>
        <v>Coordinate health services Newfoundland and LabradorLicensed practical nurse</v>
      </c>
      <c r="B1096" s="3" t="s">
        <v>64</v>
      </c>
      <c r="C1096" s="5" t="s">
        <v>4</v>
      </c>
      <c r="D1096" s="5" t="s">
        <v>108</v>
      </c>
      <c r="E1096" s="140" t="s">
        <v>16</v>
      </c>
      <c r="F1096" s="64" t="str">
        <f t="shared" si="37"/>
        <v>Full</v>
      </c>
      <c r="G1096" s="64" t="s">
        <v>72</v>
      </c>
    </row>
    <row r="1097" spans="1:7" ht="14.25" x14ac:dyDescent="0.2">
      <c r="A1097" s="3" t="str">
        <f t="shared" si="36"/>
        <v>Order X-raysNewfoundland and LabradorLicensed practical nurse</v>
      </c>
      <c r="B1097" s="3" t="s">
        <v>64</v>
      </c>
      <c r="C1097" s="5" t="s">
        <v>4</v>
      </c>
      <c r="D1097" s="5" t="s">
        <v>108</v>
      </c>
      <c r="E1097" s="140" t="s">
        <v>172</v>
      </c>
      <c r="F1097" s="64" t="str">
        <f t="shared" si="37"/>
        <v>Out of scope</v>
      </c>
      <c r="G1097" s="64" t="s">
        <v>79</v>
      </c>
    </row>
    <row r="1098" spans="1:7" ht="14.25" x14ac:dyDescent="0.2">
      <c r="A1098" s="3" t="str">
        <f t="shared" si="36"/>
        <v>Interpret X-raysNewfoundland and LabradorLicensed practical nurse</v>
      </c>
      <c r="B1098" s="3" t="s">
        <v>64</v>
      </c>
      <c r="C1098" s="5" t="s">
        <v>4</v>
      </c>
      <c r="D1098" s="5" t="s">
        <v>108</v>
      </c>
      <c r="E1098" s="140" t="s">
        <v>173</v>
      </c>
      <c r="F1098" s="64" t="str">
        <f t="shared" si="37"/>
        <v>Out of scope</v>
      </c>
      <c r="G1098" s="64" t="s">
        <v>79</v>
      </c>
    </row>
    <row r="1099" spans="1:7" ht="14.25" x14ac:dyDescent="0.2">
      <c r="A1099" s="3" t="str">
        <f t="shared" si="36"/>
        <v>Order lab testsNewfoundland and LabradorLicensed practical nurse</v>
      </c>
      <c r="B1099" s="3" t="s">
        <v>64</v>
      </c>
      <c r="C1099" s="5" t="s">
        <v>4</v>
      </c>
      <c r="D1099" s="5" t="s">
        <v>108</v>
      </c>
      <c r="E1099" s="140" t="s">
        <v>115</v>
      </c>
      <c r="F1099" s="64" t="str">
        <f t="shared" si="37"/>
        <v>Out of scope</v>
      </c>
      <c r="G1099" s="64" t="s">
        <v>79</v>
      </c>
    </row>
    <row r="1100" spans="1:7" ht="14.25" x14ac:dyDescent="0.2">
      <c r="A1100" s="3" t="str">
        <f t="shared" si="36"/>
        <v>Interpret lab test resultsNewfoundland and LabradorLicensed practical nurse</v>
      </c>
      <c r="B1100" s="3" t="s">
        <v>64</v>
      </c>
      <c r="C1100" s="5" t="s">
        <v>4</v>
      </c>
      <c r="D1100" s="5" t="s">
        <v>108</v>
      </c>
      <c r="E1100" s="140" t="s">
        <v>21</v>
      </c>
      <c r="F1100" s="64" t="str">
        <f t="shared" si="37"/>
        <v>Out of scope</v>
      </c>
      <c r="G1100" s="64" t="s">
        <v>79</v>
      </c>
    </row>
    <row r="1101" spans="1:7" ht="28.5" x14ac:dyDescent="0.2">
      <c r="A1101" s="3" t="str">
        <f t="shared" si="36"/>
        <v>Communicate diagnoses and test results to patientsNewfoundland and LabradorLicensed practical nurse</v>
      </c>
      <c r="B1101" s="3" t="s">
        <v>64</v>
      </c>
      <c r="C1101" s="5" t="s">
        <v>4</v>
      </c>
      <c r="D1101" s="5" t="s">
        <v>108</v>
      </c>
      <c r="E1101" s="146" t="s">
        <v>114</v>
      </c>
      <c r="F1101" s="64" t="str">
        <f t="shared" si="37"/>
        <v>Out of scope</v>
      </c>
      <c r="G1101" s="64" t="s">
        <v>79</v>
      </c>
    </row>
    <row r="1102" spans="1:7" ht="28.5" x14ac:dyDescent="0.2">
      <c r="A1102" s="3" t="str">
        <f t="shared" si="36"/>
        <v>Monitor and evaluate client outcomesNewfoundland and LabradorLicensed practical nurse</v>
      </c>
      <c r="B1102" s="3" t="s">
        <v>64</v>
      </c>
      <c r="C1102" s="5" t="s">
        <v>4</v>
      </c>
      <c r="D1102" s="5" t="s">
        <v>108</v>
      </c>
      <c r="E1102" s="140" t="s">
        <v>113</v>
      </c>
      <c r="F1102" s="64" t="str">
        <f t="shared" si="37"/>
        <v>Full</v>
      </c>
      <c r="G1102" s="64" t="s">
        <v>72</v>
      </c>
    </row>
    <row r="1103" spans="1:7" ht="14.25" x14ac:dyDescent="0.2">
      <c r="A1103" s="3" t="str">
        <f t="shared" si="36"/>
        <v>Conduct follow-up visitsNewfoundland and LabradorLicensed practical nurse</v>
      </c>
      <c r="B1103" s="3" t="s">
        <v>64</v>
      </c>
      <c r="C1103" s="5" t="s">
        <v>4</v>
      </c>
      <c r="D1103" s="5" t="s">
        <v>108</v>
      </c>
      <c r="E1103" s="140" t="s">
        <v>22</v>
      </c>
      <c r="F1103" s="64" t="str">
        <f t="shared" si="37"/>
        <v>Full</v>
      </c>
      <c r="G1103" s="64" t="s">
        <v>72</v>
      </c>
    </row>
    <row r="1104" spans="1:7" ht="14.25" x14ac:dyDescent="0.2">
      <c r="A1104" s="3" t="str">
        <f t="shared" si="36"/>
        <v>Manage NP-led clinics Newfoundland and LabradorLicensed practical nurse</v>
      </c>
      <c r="B1104" s="3" t="s">
        <v>64</v>
      </c>
      <c r="C1104" s="5" t="s">
        <v>4</v>
      </c>
      <c r="D1104" s="5" t="s">
        <v>108</v>
      </c>
      <c r="E1104" s="140" t="s">
        <v>23</v>
      </c>
      <c r="F1104" s="64" t="str">
        <f t="shared" si="37"/>
        <v>Full</v>
      </c>
      <c r="G1104" s="64" t="s">
        <v>72</v>
      </c>
    </row>
    <row r="1105" spans="1:7" ht="14.25" x14ac:dyDescent="0.2">
      <c r="A1105" s="3" t="str">
        <f t="shared" si="36"/>
        <v>Roster and manage patientsNewfoundland and LabradorLicensed practical nurse</v>
      </c>
      <c r="B1105" s="3" t="s">
        <v>64</v>
      </c>
      <c r="C1105" s="5" t="s">
        <v>4</v>
      </c>
      <c r="D1105" s="5" t="s">
        <v>108</v>
      </c>
      <c r="E1105" s="140" t="s">
        <v>24</v>
      </c>
      <c r="F1105" s="64" t="str">
        <f t="shared" si="37"/>
        <v>Full</v>
      </c>
      <c r="G1105" s="64" t="s">
        <v>72</v>
      </c>
    </row>
    <row r="1106" spans="1:7" ht="14.25" x14ac:dyDescent="0.2">
      <c r="A1106" s="3" t="str">
        <f t="shared" si="36"/>
        <v>Practise autonomouslyNewfoundland and LabradorLicensed practical nurse</v>
      </c>
      <c r="B1106" s="3" t="s">
        <v>64</v>
      </c>
      <c r="C1106" s="5" t="s">
        <v>4</v>
      </c>
      <c r="D1106" s="5" t="s">
        <v>108</v>
      </c>
      <c r="E1106" s="140" t="s">
        <v>25</v>
      </c>
      <c r="F1106" s="64" t="str">
        <f t="shared" si="37"/>
        <v>Full</v>
      </c>
      <c r="G1106" s="67" t="s">
        <v>72</v>
      </c>
    </row>
    <row r="1107" spans="1:7" ht="28.5" x14ac:dyDescent="0.2">
      <c r="A1107" s="3" t="str">
        <f t="shared" si="36"/>
        <v>Provide wound care (above dermis)Newfoundland and LabradorLicensed practical nurse</v>
      </c>
      <c r="B1107" s="3" t="s">
        <v>65</v>
      </c>
      <c r="C1107" s="5" t="s">
        <v>4</v>
      </c>
      <c r="D1107" s="5" t="s">
        <v>108</v>
      </c>
      <c r="E1107" s="147" t="s">
        <v>26</v>
      </c>
      <c r="F1107" s="64" t="str">
        <f t="shared" si="37"/>
        <v>Full</v>
      </c>
      <c r="G1107" s="64" t="s">
        <v>72</v>
      </c>
    </row>
    <row r="1108" spans="1:7" ht="28.5" x14ac:dyDescent="0.2">
      <c r="A1108" s="3" t="str">
        <f t="shared" si="36"/>
        <v>Perform procedures below the dermisNewfoundland and LabradorLicensed practical nurse</v>
      </c>
      <c r="B1108" s="3" t="s">
        <v>65</v>
      </c>
      <c r="C1108" s="5" t="s">
        <v>4</v>
      </c>
      <c r="D1108" s="5" t="s">
        <v>108</v>
      </c>
      <c r="E1108" s="148" t="s">
        <v>27</v>
      </c>
      <c r="F1108" s="64" t="str">
        <f t="shared" si="37"/>
        <v>Restricted</v>
      </c>
      <c r="G1108" s="70" t="s">
        <v>73</v>
      </c>
    </row>
    <row r="1109" spans="1:7" ht="14.25" x14ac:dyDescent="0.2">
      <c r="A1109" s="3" t="str">
        <f t="shared" si="36"/>
        <v>Establish an intravenous lineNewfoundland and LabradorLicensed practical nurse</v>
      </c>
      <c r="B1109" s="3" t="s">
        <v>65</v>
      </c>
      <c r="C1109" s="5" t="s">
        <v>4</v>
      </c>
      <c r="D1109" s="5" t="s">
        <v>108</v>
      </c>
      <c r="E1109" s="148" t="s">
        <v>28</v>
      </c>
      <c r="F1109" s="64" t="str">
        <f t="shared" si="37"/>
        <v>Full</v>
      </c>
      <c r="G1109" s="64" t="s">
        <v>72</v>
      </c>
    </row>
    <row r="1110" spans="1:7" ht="42.75" x14ac:dyDescent="0.2">
      <c r="A1110" s="3" t="str">
        <f t="shared" si="36"/>
        <v>Perform procedures that require putting an instrument or finger into body openingsNewfoundland and LabradorLicensed practical nurse</v>
      </c>
      <c r="B1110" s="3" t="s">
        <v>65</v>
      </c>
      <c r="C1110" s="5" t="s">
        <v>4</v>
      </c>
      <c r="D1110" s="5" t="s">
        <v>108</v>
      </c>
      <c r="E1110" s="148" t="s">
        <v>174</v>
      </c>
      <c r="F1110" s="64" t="str">
        <f t="shared" si="37"/>
        <v>Full</v>
      </c>
      <c r="G1110" s="64" t="s">
        <v>72</v>
      </c>
    </row>
    <row r="1111" spans="1:7" ht="14.25" x14ac:dyDescent="0.2">
      <c r="A1111" s="3" t="str">
        <f t="shared" si="36"/>
        <v>Order a form of energyNewfoundland and LabradorLicensed practical nurse</v>
      </c>
      <c r="B1111" s="3" t="s">
        <v>65</v>
      </c>
      <c r="C1111" s="5" t="s">
        <v>4</v>
      </c>
      <c r="D1111" s="5" t="s">
        <v>108</v>
      </c>
      <c r="E1111" s="147" t="s">
        <v>29</v>
      </c>
      <c r="F1111" s="64" t="str">
        <f t="shared" si="37"/>
        <v>Out of scope</v>
      </c>
      <c r="G1111" s="64" t="s">
        <v>79</v>
      </c>
    </row>
    <row r="1112" spans="1:7" ht="14.25" x14ac:dyDescent="0.2">
      <c r="A1112" s="3" t="str">
        <f t="shared" si="36"/>
        <v>Apply a form of energyNewfoundland and LabradorLicensed practical nurse</v>
      </c>
      <c r="B1112" s="3" t="s">
        <v>65</v>
      </c>
      <c r="C1112" s="5" t="s">
        <v>4</v>
      </c>
      <c r="D1112" s="5" t="s">
        <v>108</v>
      </c>
      <c r="E1112" s="147" t="s">
        <v>30</v>
      </c>
      <c r="F1112" s="64" t="str">
        <f t="shared" si="37"/>
        <v>Restricted</v>
      </c>
      <c r="G1112" s="67" t="s">
        <v>73</v>
      </c>
    </row>
    <row r="1113" spans="1:7" ht="14.25" x14ac:dyDescent="0.2">
      <c r="A1113" s="3" t="str">
        <f t="shared" si="36"/>
        <v>Perform an electrocardiogramNewfoundland and LabradorLicensed practical nurse</v>
      </c>
      <c r="B1113" s="3" t="s">
        <v>65</v>
      </c>
      <c r="C1113" s="5" t="s">
        <v>4</v>
      </c>
      <c r="D1113" s="5" t="s">
        <v>108</v>
      </c>
      <c r="E1113" s="148" t="s">
        <v>31</v>
      </c>
      <c r="F1113" s="64" t="str">
        <f t="shared" si="37"/>
        <v>Full</v>
      </c>
      <c r="G1113" s="64" t="s">
        <v>72</v>
      </c>
    </row>
    <row r="1114" spans="1:7" ht="14.25" x14ac:dyDescent="0.2">
      <c r="A1114" s="3" t="str">
        <f t="shared" si="36"/>
        <v>Interpret an electrocardiogramNewfoundland and LabradorLicensed practical nurse</v>
      </c>
      <c r="B1114" s="3" t="s">
        <v>65</v>
      </c>
      <c r="C1114" s="5" t="s">
        <v>4</v>
      </c>
      <c r="D1114" s="5" t="s">
        <v>108</v>
      </c>
      <c r="E1114" s="148" t="s">
        <v>32</v>
      </c>
      <c r="F1114" s="64" t="str">
        <f t="shared" si="37"/>
        <v>Out of scope</v>
      </c>
      <c r="G1114" s="66" t="s">
        <v>79</v>
      </c>
    </row>
    <row r="1115" spans="1:7" ht="28.5" x14ac:dyDescent="0.2">
      <c r="A1115" s="3" t="str">
        <f t="shared" si="36"/>
        <v>Order blood and blood productsNewfoundland and LabradorLicensed practical nurse</v>
      </c>
      <c r="B1115" s="3" t="s">
        <v>65</v>
      </c>
      <c r="C1115" s="5" t="s">
        <v>4</v>
      </c>
      <c r="D1115" s="5" t="s">
        <v>108</v>
      </c>
      <c r="E1115" s="147" t="s">
        <v>33</v>
      </c>
      <c r="F1115" s="64" t="str">
        <f t="shared" si="37"/>
        <v>Out of scope</v>
      </c>
      <c r="G1115" s="66" t="s">
        <v>79</v>
      </c>
    </row>
    <row r="1116" spans="1:7" ht="14.25" x14ac:dyDescent="0.2">
      <c r="A1116" s="3" t="str">
        <f t="shared" si="36"/>
        <v>Order any form of radiationNewfoundland and LabradorLicensed practical nurse</v>
      </c>
      <c r="B1116" s="3" t="s">
        <v>65</v>
      </c>
      <c r="C1116" s="5" t="s">
        <v>4</v>
      </c>
      <c r="D1116" s="5" t="s">
        <v>108</v>
      </c>
      <c r="E1116" s="147" t="s">
        <v>34</v>
      </c>
      <c r="F1116" s="64" t="str">
        <f t="shared" si="37"/>
        <v>Out of scope</v>
      </c>
      <c r="G1116" s="66" t="s">
        <v>79</v>
      </c>
    </row>
    <row r="1117" spans="1:7" ht="14.25" x14ac:dyDescent="0.2">
      <c r="A1117" s="3" t="str">
        <f t="shared" si="36"/>
        <v>Apply any form of radiationNewfoundland and LabradorLicensed practical nurse</v>
      </c>
      <c r="B1117" s="3" t="s">
        <v>65</v>
      </c>
      <c r="C1117" s="5" t="s">
        <v>4</v>
      </c>
      <c r="D1117" s="5" t="s">
        <v>108</v>
      </c>
      <c r="E1117" s="147" t="s">
        <v>35</v>
      </c>
      <c r="F1117" s="64" t="str">
        <f t="shared" si="37"/>
        <v>Out of scope</v>
      </c>
      <c r="G1117" s="66" t="s">
        <v>79</v>
      </c>
    </row>
    <row r="1118" spans="1:7" ht="28.5" x14ac:dyDescent="0.2">
      <c r="A1118" s="3" t="str">
        <f t="shared" si="36"/>
        <v>Order cosmetic treatments like BotoxNewfoundland and LabradorLicensed practical nurse</v>
      </c>
      <c r="B1118" s="3" t="s">
        <v>65</v>
      </c>
      <c r="C1118" s="5" t="s">
        <v>4</v>
      </c>
      <c r="D1118" s="5" t="s">
        <v>108</v>
      </c>
      <c r="E1118" s="147" t="s">
        <v>36</v>
      </c>
      <c r="F1118" s="64" t="str">
        <f t="shared" si="37"/>
        <v>Out of scope</v>
      </c>
      <c r="G1118" s="66" t="s">
        <v>79</v>
      </c>
    </row>
    <row r="1119" spans="1:7" ht="28.5" x14ac:dyDescent="0.2">
      <c r="A1119" s="3" t="str">
        <f t="shared" si="36"/>
        <v>Apply cosmetic treatments like BotoxNewfoundland and LabradorLicensed practical nurse</v>
      </c>
      <c r="B1119" s="3" t="s">
        <v>65</v>
      </c>
      <c r="C1119" s="5" t="s">
        <v>4</v>
      </c>
      <c r="D1119" s="5" t="s">
        <v>108</v>
      </c>
      <c r="E1119" s="147" t="s">
        <v>37</v>
      </c>
      <c r="F1119" s="64" t="str">
        <f t="shared" si="37"/>
        <v>Restricted</v>
      </c>
      <c r="G1119" s="70" t="s">
        <v>73</v>
      </c>
    </row>
    <row r="1120" spans="1:7" ht="14.25" x14ac:dyDescent="0.2">
      <c r="A1120" s="3" t="str">
        <f t="shared" si="36"/>
        <v>Set fracturesNewfoundland and LabradorLicensed practical nurse</v>
      </c>
      <c r="B1120" s="3" t="s">
        <v>65</v>
      </c>
      <c r="C1120" s="5" t="s">
        <v>4</v>
      </c>
      <c r="D1120" s="5" t="s">
        <v>108</v>
      </c>
      <c r="E1120" s="147" t="s">
        <v>38</v>
      </c>
      <c r="F1120" s="64" t="str">
        <f t="shared" si="37"/>
        <v>Out of scope</v>
      </c>
      <c r="G1120" s="64" t="s">
        <v>79</v>
      </c>
    </row>
    <row r="1121" spans="1:7" ht="14.25" x14ac:dyDescent="0.2">
      <c r="A1121" s="3" t="str">
        <f t="shared" si="36"/>
        <v>Reduce dislocationNewfoundland and LabradorLicensed practical nurse</v>
      </c>
      <c r="B1121" s="3" t="s">
        <v>65</v>
      </c>
      <c r="C1121" s="5" t="s">
        <v>4</v>
      </c>
      <c r="D1121" s="5" t="s">
        <v>108</v>
      </c>
      <c r="E1121" s="147" t="s">
        <v>39</v>
      </c>
      <c r="F1121" s="64" t="str">
        <f t="shared" si="37"/>
        <v>Out of scope</v>
      </c>
      <c r="G1121" s="64" t="s">
        <v>79</v>
      </c>
    </row>
    <row r="1122" spans="1:7" ht="14.25" x14ac:dyDescent="0.2">
      <c r="A1122" s="3" t="str">
        <f t="shared" si="36"/>
        <v>Apply castNewfoundland and LabradorLicensed practical nurse</v>
      </c>
      <c r="B1122" s="3" t="s">
        <v>65</v>
      </c>
      <c r="C1122" s="5" t="s">
        <v>4</v>
      </c>
      <c r="D1122" s="5" t="s">
        <v>108</v>
      </c>
      <c r="E1122" s="147" t="s">
        <v>40</v>
      </c>
      <c r="F1122" s="64" t="str">
        <f t="shared" si="37"/>
        <v>Full</v>
      </c>
      <c r="G1122" s="64" t="s">
        <v>72</v>
      </c>
    </row>
    <row r="1123" spans="1:7" ht="14.25" x14ac:dyDescent="0.2">
      <c r="A1123" s="3" t="str">
        <f t="shared" si="36"/>
        <v>Apply restraintsNewfoundland and LabradorLicensed practical nurse</v>
      </c>
      <c r="B1123" s="3" t="s">
        <v>65</v>
      </c>
      <c r="C1123" s="5" t="s">
        <v>4</v>
      </c>
      <c r="D1123" s="5" t="s">
        <v>108</v>
      </c>
      <c r="E1123" s="147" t="s">
        <v>41</v>
      </c>
      <c r="F1123" s="64" t="str">
        <f t="shared" si="37"/>
        <v>Restricted</v>
      </c>
      <c r="G1123" s="67" t="s">
        <v>73</v>
      </c>
    </row>
    <row r="1124" spans="1:7" ht="14.25" x14ac:dyDescent="0.2">
      <c r="A1124" s="3" t="str">
        <f t="shared" si="36"/>
        <v>Manage restraintsNewfoundland and LabradorLicensed practical nurse</v>
      </c>
      <c r="B1124" s="3" t="s">
        <v>65</v>
      </c>
      <c r="C1124" s="5" t="s">
        <v>4</v>
      </c>
      <c r="D1124" s="5" t="s">
        <v>108</v>
      </c>
      <c r="E1124" s="147" t="s">
        <v>42</v>
      </c>
      <c r="F1124" s="64" t="str">
        <f t="shared" si="37"/>
        <v>Full</v>
      </c>
      <c r="G1124" s="64" t="s">
        <v>72</v>
      </c>
    </row>
    <row r="1125" spans="1:7" ht="28.5" x14ac:dyDescent="0.2">
      <c r="A1125" s="3" t="str">
        <f t="shared" si="36"/>
        <v>Conduct sexually transmitted infection (STI) assessmentNewfoundland and LabradorLicensed practical nurse</v>
      </c>
      <c r="B1125" s="3" t="s">
        <v>65</v>
      </c>
      <c r="C1125" s="5" t="s">
        <v>4</v>
      </c>
      <c r="D1125" s="5" t="s">
        <v>108</v>
      </c>
      <c r="E1125" s="148" t="s">
        <v>175</v>
      </c>
      <c r="F1125" s="64" t="str">
        <f t="shared" si="37"/>
        <v>Full</v>
      </c>
      <c r="G1125" s="64" t="s">
        <v>72</v>
      </c>
    </row>
    <row r="1126" spans="1:7" ht="28.5" x14ac:dyDescent="0.2">
      <c r="A1126" s="3" t="str">
        <f t="shared" si="36"/>
        <v>Conduct contraceptive management assessmentNewfoundland and LabradorLicensed practical nurse</v>
      </c>
      <c r="B1126" s="3" t="s">
        <v>65</v>
      </c>
      <c r="C1126" s="5" t="s">
        <v>4</v>
      </c>
      <c r="D1126" s="5" t="s">
        <v>108</v>
      </c>
      <c r="E1126" s="148" t="s">
        <v>43</v>
      </c>
      <c r="F1126" s="64" t="str">
        <f t="shared" si="37"/>
        <v>Full</v>
      </c>
      <c r="G1126" s="64" t="s">
        <v>72</v>
      </c>
    </row>
    <row r="1127" spans="1:7" ht="14.25" x14ac:dyDescent="0.2">
      <c r="A1127" s="3" t="str">
        <f t="shared" si="36"/>
        <v>Insert intrauterine devicesNewfoundland and LabradorLicensed practical nurse</v>
      </c>
      <c r="B1127" s="3" t="s">
        <v>65</v>
      </c>
      <c r="C1127" s="5" t="s">
        <v>4</v>
      </c>
      <c r="D1127" s="5" t="s">
        <v>108</v>
      </c>
      <c r="E1127" s="149" t="s">
        <v>44</v>
      </c>
      <c r="F1127" s="64" t="str">
        <f t="shared" si="37"/>
        <v>Out of scope</v>
      </c>
      <c r="G1127" s="66" t="s">
        <v>79</v>
      </c>
    </row>
    <row r="1128" spans="1:7" ht="14.25" x14ac:dyDescent="0.2">
      <c r="A1128" s="3" t="str">
        <f t="shared" si="36"/>
        <v>Conduct pelvic examNewfoundland and LabradorLicensed practical nurse</v>
      </c>
      <c r="B1128" s="3" t="s">
        <v>65</v>
      </c>
      <c r="C1128" s="5" t="s">
        <v>4</v>
      </c>
      <c r="D1128" s="5" t="s">
        <v>108</v>
      </c>
      <c r="E1128" s="148" t="s">
        <v>111</v>
      </c>
      <c r="F1128" s="64" t="str">
        <f t="shared" si="37"/>
        <v>Full</v>
      </c>
      <c r="G1128" s="64" t="s">
        <v>72</v>
      </c>
    </row>
    <row r="1129" spans="1:7" ht="14.25" x14ac:dyDescent="0.2">
      <c r="A1129" s="3" t="str">
        <f t="shared" si="36"/>
        <v>Conduct cervical screening Newfoundland and LabradorLicensed practical nurse</v>
      </c>
      <c r="B1129" s="3" t="s">
        <v>65</v>
      </c>
      <c r="C1129" s="5" t="s">
        <v>4</v>
      </c>
      <c r="D1129" s="5" t="s">
        <v>108</v>
      </c>
      <c r="E1129" s="148" t="s">
        <v>45</v>
      </c>
      <c r="F1129" s="64" t="str">
        <f t="shared" si="37"/>
        <v>Restricted</v>
      </c>
      <c r="G1129" s="67" t="s">
        <v>73</v>
      </c>
    </row>
    <row r="1130" spans="1:7" ht="28.5" x14ac:dyDescent="0.2">
      <c r="A1130" s="3" t="str">
        <f t="shared" si="36"/>
        <v>Conduct mental health screeningNewfoundland and LabradorLicensed practical nurse</v>
      </c>
      <c r="B1130" s="3" t="s">
        <v>65</v>
      </c>
      <c r="C1130" s="5" t="s">
        <v>4</v>
      </c>
      <c r="D1130" s="5" t="s">
        <v>108</v>
      </c>
      <c r="E1130" s="148" t="s">
        <v>110</v>
      </c>
      <c r="F1130" s="64" t="str">
        <f t="shared" si="37"/>
        <v>Full</v>
      </c>
      <c r="G1130" s="64" t="s">
        <v>72</v>
      </c>
    </row>
    <row r="1131" spans="1:7" ht="28.5" x14ac:dyDescent="0.2">
      <c r="A1131" s="3" t="str">
        <f t="shared" si="36"/>
        <v>Conduct substance use screeningNewfoundland and LabradorLicensed practical nurse</v>
      </c>
      <c r="B1131" s="3" t="s">
        <v>65</v>
      </c>
      <c r="C1131" s="5" t="s">
        <v>4</v>
      </c>
      <c r="D1131" s="5" t="s">
        <v>108</v>
      </c>
      <c r="E1131" s="148" t="s">
        <v>46</v>
      </c>
      <c r="F1131" s="64" t="str">
        <f t="shared" si="37"/>
        <v>Full</v>
      </c>
      <c r="G1131" s="64" t="s">
        <v>72</v>
      </c>
    </row>
    <row r="1132" spans="1:7" ht="14.25" x14ac:dyDescent="0.2">
      <c r="A1132" s="3" t="str">
        <f t="shared" si="36"/>
        <v>Perform allergy testingNewfoundland and LabradorLicensed practical nurse</v>
      </c>
      <c r="B1132" s="3" t="s">
        <v>65</v>
      </c>
      <c r="C1132" s="5" t="s">
        <v>4</v>
      </c>
      <c r="D1132" s="5" t="s">
        <v>108</v>
      </c>
      <c r="E1132" s="148" t="s">
        <v>47</v>
      </c>
      <c r="F1132" s="64" t="str">
        <f t="shared" si="37"/>
        <v>Restricted</v>
      </c>
      <c r="G1132" s="67" t="s">
        <v>73</v>
      </c>
    </row>
    <row r="1133" spans="1:7" ht="14.25" x14ac:dyDescent="0.2">
      <c r="A1133" s="3" t="str">
        <f t="shared" si="36"/>
        <v>Provide rehabilitative careNewfoundland and LabradorLicensed practical nurse</v>
      </c>
      <c r="B1133" s="3" t="s">
        <v>65</v>
      </c>
      <c r="C1133" s="5" t="s">
        <v>4</v>
      </c>
      <c r="D1133" s="5" t="s">
        <v>108</v>
      </c>
      <c r="E1133" s="148" t="s">
        <v>48</v>
      </c>
      <c r="F1133" s="64" t="str">
        <f t="shared" si="37"/>
        <v>Full</v>
      </c>
      <c r="G1133" s="64" t="s">
        <v>72</v>
      </c>
    </row>
    <row r="1134" spans="1:7" ht="28.5" x14ac:dyDescent="0.2">
      <c r="A1134" s="3" t="str">
        <f t="shared" si="36"/>
        <v>Provide psychotherapy for mental healthNewfoundland and LabradorLicensed practical nurse</v>
      </c>
      <c r="B1134" s="3" t="s">
        <v>65</v>
      </c>
      <c r="C1134" s="5" t="s">
        <v>4</v>
      </c>
      <c r="D1134" s="5" t="s">
        <v>108</v>
      </c>
      <c r="E1134" s="147" t="s">
        <v>49</v>
      </c>
      <c r="F1134" s="64" t="str">
        <f t="shared" si="37"/>
        <v>Out of scope</v>
      </c>
      <c r="G1134" s="64" t="s">
        <v>79</v>
      </c>
    </row>
    <row r="1135" spans="1:7" ht="28.5" x14ac:dyDescent="0.2">
      <c r="A1135" s="3" t="str">
        <f t="shared" si="36"/>
        <v>Support medical assistance in dying with supervisionNewfoundland and LabradorLicensed practical nurse</v>
      </c>
      <c r="B1135" s="3" t="s">
        <v>65</v>
      </c>
      <c r="C1135" s="5" t="s">
        <v>4</v>
      </c>
      <c r="D1135" s="5" t="s">
        <v>108</v>
      </c>
      <c r="E1135" s="147" t="s">
        <v>50</v>
      </c>
      <c r="F1135" s="64" t="str">
        <f t="shared" si="37"/>
        <v>Full</v>
      </c>
      <c r="G1135" s="64" t="s">
        <v>72</v>
      </c>
    </row>
    <row r="1136" spans="1:7" ht="14.25" x14ac:dyDescent="0.2">
      <c r="A1136" s="3" t="str">
        <f t="shared" si="36"/>
        <v>Prescribe pharmacotherapy Newfoundland and LabradorLicensed practical nurse</v>
      </c>
      <c r="B1136" s="3" t="s">
        <v>66</v>
      </c>
      <c r="C1136" s="5" t="s">
        <v>4</v>
      </c>
      <c r="D1136" s="5" t="s">
        <v>108</v>
      </c>
      <c r="E1136" s="146" t="s">
        <v>51</v>
      </c>
      <c r="F1136" s="64" t="str">
        <f t="shared" si="37"/>
        <v>Out of scope</v>
      </c>
      <c r="G1136" s="64" t="s">
        <v>79</v>
      </c>
    </row>
    <row r="1137" spans="1:7" ht="28.5" x14ac:dyDescent="0.2">
      <c r="A1137" s="3" t="str">
        <f t="shared" si="36"/>
        <v>Prepare prescribed medicationsNewfoundland and LabradorLicensed practical nurse</v>
      </c>
      <c r="B1137" s="3" t="s">
        <v>66</v>
      </c>
      <c r="C1137" s="5" t="s">
        <v>4</v>
      </c>
      <c r="D1137" s="5" t="s">
        <v>108</v>
      </c>
      <c r="E1137" s="140" t="s">
        <v>112</v>
      </c>
      <c r="F1137" s="64" t="str">
        <f t="shared" si="37"/>
        <v>Full</v>
      </c>
      <c r="G1137" s="64" t="s">
        <v>72</v>
      </c>
    </row>
    <row r="1138" spans="1:7" ht="28.5" x14ac:dyDescent="0.2">
      <c r="A1138" s="3" t="str">
        <f t="shared" si="36"/>
        <v>Administer prescribed medicationsNewfoundland and LabradorLicensed practical nurse</v>
      </c>
      <c r="B1138" s="3" t="s">
        <v>66</v>
      </c>
      <c r="C1138" s="5" t="s">
        <v>4</v>
      </c>
      <c r="D1138" s="5" t="s">
        <v>108</v>
      </c>
      <c r="E1138" s="140" t="s">
        <v>52</v>
      </c>
      <c r="F1138" s="64" t="str">
        <f t="shared" si="37"/>
        <v>Full</v>
      </c>
      <c r="G1138" s="64" t="s">
        <v>72</v>
      </c>
    </row>
    <row r="1139" spans="1:7" ht="28.5" x14ac:dyDescent="0.2">
      <c r="A1139" s="3" t="str">
        <f t="shared" si="36"/>
        <v>Prescribe controlled substancesNewfoundland and LabradorLicensed practical nurse</v>
      </c>
      <c r="B1139" s="3" t="s">
        <v>66</v>
      </c>
      <c r="C1139" s="5" t="s">
        <v>4</v>
      </c>
      <c r="D1139" s="5" t="s">
        <v>108</v>
      </c>
      <c r="E1139" s="146" t="s">
        <v>53</v>
      </c>
      <c r="F1139" s="64" t="str">
        <f t="shared" si="37"/>
        <v>Out of scope</v>
      </c>
      <c r="G1139" s="64" t="s">
        <v>79</v>
      </c>
    </row>
    <row r="1140" spans="1:7" ht="28.5" x14ac:dyDescent="0.2">
      <c r="A1140" s="3" t="str">
        <f t="shared" si="36"/>
        <v>Administer controlled substances Newfoundland and LabradorLicensed practical nurse</v>
      </c>
      <c r="B1140" s="3" t="s">
        <v>66</v>
      </c>
      <c r="C1140" s="5" t="s">
        <v>4</v>
      </c>
      <c r="D1140" s="5" t="s">
        <v>108</v>
      </c>
      <c r="E1140" s="140" t="s">
        <v>181</v>
      </c>
      <c r="F1140" s="64" t="str">
        <f t="shared" si="37"/>
        <v>Full</v>
      </c>
      <c r="G1140" s="64" t="s">
        <v>72</v>
      </c>
    </row>
    <row r="1141" spans="1:7" ht="14.25" x14ac:dyDescent="0.2">
      <c r="A1141" s="3" t="str">
        <f t="shared" si="36"/>
        <v>Prescribe vaccinesNewfoundland and LabradorLicensed practical nurse</v>
      </c>
      <c r="B1141" s="3" t="s">
        <v>66</v>
      </c>
      <c r="C1141" s="5" t="s">
        <v>4</v>
      </c>
      <c r="D1141" s="5" t="s">
        <v>108</v>
      </c>
      <c r="E1141" s="146" t="s">
        <v>54</v>
      </c>
      <c r="F1141" s="64" t="str">
        <f t="shared" si="37"/>
        <v>Out of scope</v>
      </c>
      <c r="G1141" s="64" t="s">
        <v>79</v>
      </c>
    </row>
    <row r="1142" spans="1:7" ht="14.25" x14ac:dyDescent="0.2">
      <c r="A1142" s="3" t="str">
        <f t="shared" si="36"/>
        <v>Administer vaccinesNewfoundland and LabradorLicensed practical nurse</v>
      </c>
      <c r="B1142" s="3" t="s">
        <v>66</v>
      </c>
      <c r="C1142" s="5" t="s">
        <v>4</v>
      </c>
      <c r="D1142" s="5" t="s">
        <v>108</v>
      </c>
      <c r="E1142" s="140" t="s">
        <v>182</v>
      </c>
      <c r="F1142" s="64" t="str">
        <f t="shared" si="37"/>
        <v>Full</v>
      </c>
      <c r="G1142" s="64" t="s">
        <v>72</v>
      </c>
    </row>
    <row r="1143" spans="1:7" ht="28.5" x14ac:dyDescent="0.2">
      <c r="A1143" s="3" t="str">
        <f t="shared" si="36"/>
        <v>Independently manage labour and delivery Newfoundland and LabradorLicensed practical nurse</v>
      </c>
      <c r="B1143" s="3" t="s">
        <v>67</v>
      </c>
      <c r="C1143" s="5" t="s">
        <v>4</v>
      </c>
      <c r="D1143" s="5" t="s">
        <v>108</v>
      </c>
      <c r="E1143" s="147" t="s">
        <v>170</v>
      </c>
      <c r="F1143" s="64" t="str">
        <f t="shared" si="37"/>
        <v>Out of scope</v>
      </c>
      <c r="G1143" s="64" t="s">
        <v>79</v>
      </c>
    </row>
    <row r="1144" spans="1:7" ht="14.25" x14ac:dyDescent="0.2">
      <c r="A1144" s="3" t="str">
        <f t="shared" si="36"/>
        <v>Pronounce deathNewfoundland and LabradorLicensed practical nurse</v>
      </c>
      <c r="B1144" s="3" t="s">
        <v>67</v>
      </c>
      <c r="C1144" s="5" t="s">
        <v>4</v>
      </c>
      <c r="D1144" s="5" t="s">
        <v>108</v>
      </c>
      <c r="E1144" s="147" t="s">
        <v>55</v>
      </c>
      <c r="F1144" s="64" t="str">
        <f t="shared" si="37"/>
        <v>Full</v>
      </c>
      <c r="G1144" s="64" t="s">
        <v>72</v>
      </c>
    </row>
    <row r="1145" spans="1:7" ht="28.5" x14ac:dyDescent="0.2">
      <c r="A1145" s="3" t="str">
        <f t="shared" si="36"/>
        <v>Admit to and discharge from hospitalNewfoundland and LabradorLicensed practical nurse</v>
      </c>
      <c r="B1145" s="3" t="s">
        <v>67</v>
      </c>
      <c r="C1145" s="5" t="s">
        <v>4</v>
      </c>
      <c r="D1145" s="5" t="s">
        <v>108</v>
      </c>
      <c r="E1145" s="147" t="s">
        <v>56</v>
      </c>
      <c r="F1145" s="64" t="str">
        <f t="shared" si="37"/>
        <v>Out of scope</v>
      </c>
      <c r="G1145" s="67" t="s">
        <v>79</v>
      </c>
    </row>
    <row r="1146" spans="1:7" ht="28.5" x14ac:dyDescent="0.2">
      <c r="A1146" s="3" t="str">
        <f t="shared" si="36"/>
        <v>Certify death (i.e., complete death certificate)Newfoundland and LabradorLicensed practical nurse</v>
      </c>
      <c r="B1146" s="3" t="s">
        <v>67</v>
      </c>
      <c r="C1146" s="5" t="s">
        <v>4</v>
      </c>
      <c r="D1146" s="5" t="s">
        <v>108</v>
      </c>
      <c r="E1146" s="147" t="s">
        <v>57</v>
      </c>
      <c r="F1146" s="64" t="str">
        <f t="shared" si="37"/>
        <v>Out of scope</v>
      </c>
      <c r="G1146" s="64" t="s">
        <v>79</v>
      </c>
    </row>
    <row r="1147" spans="1:7" ht="28.5" x14ac:dyDescent="0.2">
      <c r="A1147" s="3" t="str">
        <f t="shared" si="36"/>
        <v>Conduct driver's medical examinationNewfoundland and LabradorLicensed practical nurse</v>
      </c>
      <c r="B1147" s="3" t="s">
        <v>67</v>
      </c>
      <c r="C1147" s="5" t="s">
        <v>4</v>
      </c>
      <c r="D1147" s="5" t="s">
        <v>108</v>
      </c>
      <c r="E1147" s="147" t="s">
        <v>58</v>
      </c>
      <c r="F1147" s="64" t="str">
        <f t="shared" si="37"/>
        <v>Out of scope</v>
      </c>
      <c r="G1147" s="64" t="s">
        <v>79</v>
      </c>
    </row>
    <row r="1148" spans="1:7" ht="28.5" x14ac:dyDescent="0.2">
      <c r="A1148" s="3" t="str">
        <f t="shared" si="36"/>
        <v>Complete federal disability formsNewfoundland and LabradorLicensed practical nurse</v>
      </c>
      <c r="B1148" s="3" t="s">
        <v>67</v>
      </c>
      <c r="C1148" s="5" t="s">
        <v>4</v>
      </c>
      <c r="D1148" s="5" t="s">
        <v>108</v>
      </c>
      <c r="E1148" s="147" t="s">
        <v>59</v>
      </c>
      <c r="F1148" s="64" t="str">
        <f t="shared" si="37"/>
        <v>Out of scope</v>
      </c>
      <c r="G1148" s="64" t="s">
        <v>79</v>
      </c>
    </row>
    <row r="1149" spans="1:7" ht="28.5" x14ac:dyDescent="0.2">
      <c r="A1149" s="3" t="str">
        <f t="shared" si="36"/>
        <v>Complete provincial/territorial medical formsNewfoundland and LabradorLicensed practical nurse</v>
      </c>
      <c r="B1149" s="3" t="s">
        <v>67</v>
      </c>
      <c r="C1149" s="5" t="s">
        <v>4</v>
      </c>
      <c r="D1149" s="5" t="s">
        <v>108</v>
      </c>
      <c r="E1149" s="147" t="s">
        <v>60</v>
      </c>
      <c r="F1149" s="64" t="str">
        <f t="shared" si="37"/>
        <v>Out of scope</v>
      </c>
      <c r="G1149" s="64" t="s">
        <v>79</v>
      </c>
    </row>
    <row r="1150" spans="1:7" ht="28.5" x14ac:dyDescent="0.2">
      <c r="A1150" s="3" t="str">
        <f t="shared" si="36"/>
        <v>Sign disabled person placard formsNewfoundland and LabradorLicensed practical nurse</v>
      </c>
      <c r="B1150" s="3" t="s">
        <v>67</v>
      </c>
      <c r="C1150" s="5" t="s">
        <v>4</v>
      </c>
      <c r="D1150" s="5" t="s">
        <v>108</v>
      </c>
      <c r="E1150" s="147" t="s">
        <v>61</v>
      </c>
      <c r="F1150" s="64" t="str">
        <f t="shared" si="37"/>
        <v>Out of scope</v>
      </c>
      <c r="G1150" s="64" t="s">
        <v>79</v>
      </c>
    </row>
    <row r="1151" spans="1:7" ht="28.5" x14ac:dyDescent="0.2">
      <c r="A1151" s="3" t="str">
        <f t="shared" si="36"/>
        <v>Admit to long-term care facilities Newfoundland and LabradorLicensed practical nurse</v>
      </c>
      <c r="B1151" s="3" t="s">
        <v>67</v>
      </c>
      <c r="C1151" s="5" t="s">
        <v>4</v>
      </c>
      <c r="D1151" s="5" t="s">
        <v>108</v>
      </c>
      <c r="E1151" s="147" t="s">
        <v>62</v>
      </c>
      <c r="F1151" s="64" t="str">
        <f t="shared" si="37"/>
        <v>Out of scope</v>
      </c>
      <c r="G1151" s="64" t="s">
        <v>79</v>
      </c>
    </row>
    <row r="1152" spans="1:7" ht="42.75" x14ac:dyDescent="0.2">
      <c r="A1152" s="3" t="str">
        <f t="shared" si="36"/>
        <v>Complete Form 1 for involuntary admission to hospital Newfoundland and LabradorLicensed practical nurse</v>
      </c>
      <c r="B1152" s="3" t="s">
        <v>67</v>
      </c>
      <c r="C1152" s="5" t="s">
        <v>4</v>
      </c>
      <c r="D1152" s="5" t="s">
        <v>108</v>
      </c>
      <c r="E1152" s="147" t="s">
        <v>63</v>
      </c>
      <c r="F1152" s="64" t="str">
        <f t="shared" si="37"/>
        <v>Out of scope</v>
      </c>
      <c r="G1152" s="64" t="s">
        <v>79</v>
      </c>
    </row>
    <row r="1153" spans="1:7" ht="28.5" x14ac:dyDescent="0.2">
      <c r="A1153" s="3" t="str">
        <f t="shared" si="36"/>
        <v>Hold disease management clinics (foot care, diabetes) Newfoundland and LabradorLicensed practical nurse</v>
      </c>
      <c r="B1153" s="3" t="s">
        <v>67</v>
      </c>
      <c r="C1153" s="5" t="s">
        <v>4</v>
      </c>
      <c r="D1153" s="5" t="s">
        <v>108</v>
      </c>
      <c r="E1153" s="148" t="s">
        <v>183</v>
      </c>
      <c r="F1153" s="64" t="str">
        <f t="shared" si="37"/>
        <v>Full</v>
      </c>
      <c r="G1153" s="64" t="s">
        <v>72</v>
      </c>
    </row>
    <row r="1154" spans="1:7" ht="14.25" x14ac:dyDescent="0.2">
      <c r="A1154" s="3" t="str">
        <f t="shared" si="36"/>
        <v>Conduct health assessmentNewfoundland and LabradorRegistered psychiatric nurse</v>
      </c>
      <c r="B1154" s="3" t="s">
        <v>64</v>
      </c>
      <c r="C1154" s="5" t="s">
        <v>4</v>
      </c>
      <c r="D1154" s="5" t="s">
        <v>107</v>
      </c>
      <c r="E1154" s="145" t="s">
        <v>118</v>
      </c>
      <c r="F1154" s="64" t="str">
        <f t="shared" si="37"/>
        <v>—</v>
      </c>
      <c r="G1154" s="75" t="s">
        <v>168</v>
      </c>
    </row>
    <row r="1155" spans="1:7" ht="14.25" x14ac:dyDescent="0.2">
      <c r="A1155" s="3" t="str">
        <f t="shared" ref="A1155:A1217" si="38">CONCATENATE(E1155,C1155,D1155)</f>
        <v>Identify nursing diagnosisNewfoundland and LabradorRegistered psychiatric nurse</v>
      </c>
      <c r="B1155" s="3" t="s">
        <v>64</v>
      </c>
      <c r="C1155" s="5" t="s">
        <v>4</v>
      </c>
      <c r="D1155" s="5" t="s">
        <v>107</v>
      </c>
      <c r="E1155" s="140" t="s">
        <v>5</v>
      </c>
      <c r="F1155" s="64" t="str">
        <f t="shared" ref="F1155:F1217" si="39">TRIM(G1155)</f>
        <v>—</v>
      </c>
      <c r="G1155" s="75" t="s">
        <v>168</v>
      </c>
    </row>
    <row r="1156" spans="1:7" ht="14.25" x14ac:dyDescent="0.2">
      <c r="A1156" s="3" t="str">
        <f t="shared" si="38"/>
        <v>Develop nursing care planNewfoundland and LabradorRegistered psychiatric nurse</v>
      </c>
      <c r="B1156" s="3" t="s">
        <v>64</v>
      </c>
      <c r="C1156" s="5" t="s">
        <v>4</v>
      </c>
      <c r="D1156" s="5" t="s">
        <v>107</v>
      </c>
      <c r="E1156" s="140" t="s">
        <v>117</v>
      </c>
      <c r="F1156" s="64" t="str">
        <f t="shared" si="39"/>
        <v>—</v>
      </c>
      <c r="G1156" s="75" t="s">
        <v>168</v>
      </c>
    </row>
    <row r="1157" spans="1:7" ht="28.5" x14ac:dyDescent="0.2">
      <c r="A1157" s="3" t="str">
        <f t="shared" si="38"/>
        <v>Implement nursing care interventionsNewfoundland and LabradorRegistered psychiatric nurse</v>
      </c>
      <c r="B1157" s="3" t="s">
        <v>64</v>
      </c>
      <c r="C1157" s="5" t="s">
        <v>4</v>
      </c>
      <c r="D1157" s="5" t="s">
        <v>107</v>
      </c>
      <c r="E1157" s="140" t="s">
        <v>10</v>
      </c>
      <c r="F1157" s="64" t="str">
        <f t="shared" si="39"/>
        <v>—</v>
      </c>
      <c r="G1157" s="75" t="s">
        <v>168</v>
      </c>
    </row>
    <row r="1158" spans="1:7" ht="28.5" x14ac:dyDescent="0.2">
      <c r="A1158" s="3" t="str">
        <f t="shared" si="38"/>
        <v>Consult with other health professionalsNewfoundland and LabradorRegistered psychiatric nurse</v>
      </c>
      <c r="B1158" s="3" t="s">
        <v>64</v>
      </c>
      <c r="C1158" s="5" t="s">
        <v>4</v>
      </c>
      <c r="D1158" s="5" t="s">
        <v>107</v>
      </c>
      <c r="E1158" s="146" t="s">
        <v>116</v>
      </c>
      <c r="F1158" s="64" t="str">
        <f t="shared" si="39"/>
        <v>—</v>
      </c>
      <c r="G1158" s="75" t="s">
        <v>168</v>
      </c>
    </row>
    <row r="1159" spans="1:7" ht="28.5" x14ac:dyDescent="0.2">
      <c r="A1159" s="3" t="str">
        <f t="shared" si="38"/>
        <v>Refer to other health professionalsNewfoundland and LabradorRegistered psychiatric nurse</v>
      </c>
      <c r="B1159" s="3" t="s">
        <v>64</v>
      </c>
      <c r="C1159" s="5" t="s">
        <v>4</v>
      </c>
      <c r="D1159" s="5" t="s">
        <v>107</v>
      </c>
      <c r="E1159" s="146" t="s">
        <v>14</v>
      </c>
      <c r="F1159" s="64" t="str">
        <f t="shared" si="39"/>
        <v>—</v>
      </c>
      <c r="G1159" s="75" t="s">
        <v>168</v>
      </c>
    </row>
    <row r="1160" spans="1:7" ht="14.25" x14ac:dyDescent="0.2">
      <c r="A1160" s="3" t="str">
        <f t="shared" si="38"/>
        <v>Coordinate health services Newfoundland and LabradorRegistered psychiatric nurse</v>
      </c>
      <c r="B1160" s="3" t="s">
        <v>64</v>
      </c>
      <c r="C1160" s="5" t="s">
        <v>4</v>
      </c>
      <c r="D1160" s="5" t="s">
        <v>107</v>
      </c>
      <c r="E1160" s="140" t="s">
        <v>16</v>
      </c>
      <c r="F1160" s="64" t="str">
        <f t="shared" si="39"/>
        <v>—</v>
      </c>
      <c r="G1160" s="75" t="s">
        <v>168</v>
      </c>
    </row>
    <row r="1161" spans="1:7" ht="14.25" x14ac:dyDescent="0.2">
      <c r="A1161" s="3" t="str">
        <f t="shared" si="38"/>
        <v>Order X-raysNewfoundland and LabradorRegistered psychiatric nurse</v>
      </c>
      <c r="B1161" s="3" t="s">
        <v>64</v>
      </c>
      <c r="C1161" s="5" t="s">
        <v>4</v>
      </c>
      <c r="D1161" s="5" t="s">
        <v>107</v>
      </c>
      <c r="E1161" s="140" t="s">
        <v>172</v>
      </c>
      <c r="F1161" s="64" t="str">
        <f t="shared" si="39"/>
        <v>—</v>
      </c>
      <c r="G1161" s="75" t="s">
        <v>168</v>
      </c>
    </row>
    <row r="1162" spans="1:7" ht="14.25" x14ac:dyDescent="0.2">
      <c r="A1162" s="3" t="str">
        <f t="shared" si="38"/>
        <v>Interpret X-raysNewfoundland and LabradorRegistered psychiatric nurse</v>
      </c>
      <c r="B1162" s="3" t="s">
        <v>64</v>
      </c>
      <c r="C1162" s="5" t="s">
        <v>4</v>
      </c>
      <c r="D1162" s="5" t="s">
        <v>107</v>
      </c>
      <c r="E1162" s="140" t="s">
        <v>173</v>
      </c>
      <c r="F1162" s="64" t="str">
        <f t="shared" si="39"/>
        <v>—</v>
      </c>
      <c r="G1162" s="75" t="s">
        <v>168</v>
      </c>
    </row>
    <row r="1163" spans="1:7" ht="14.25" x14ac:dyDescent="0.2">
      <c r="A1163" s="3" t="str">
        <f t="shared" si="38"/>
        <v>Order lab testsNewfoundland and LabradorRegistered psychiatric nurse</v>
      </c>
      <c r="B1163" s="3" t="s">
        <v>64</v>
      </c>
      <c r="C1163" s="5" t="s">
        <v>4</v>
      </c>
      <c r="D1163" s="5" t="s">
        <v>107</v>
      </c>
      <c r="E1163" s="140" t="s">
        <v>115</v>
      </c>
      <c r="F1163" s="64" t="str">
        <f t="shared" si="39"/>
        <v>—</v>
      </c>
      <c r="G1163" s="75" t="s">
        <v>168</v>
      </c>
    </row>
    <row r="1164" spans="1:7" ht="14.25" x14ac:dyDescent="0.2">
      <c r="A1164" s="3" t="str">
        <f t="shared" si="38"/>
        <v>Interpret lab test resultsNewfoundland and LabradorRegistered psychiatric nurse</v>
      </c>
      <c r="B1164" s="3" t="s">
        <v>64</v>
      </c>
      <c r="C1164" s="5" t="s">
        <v>4</v>
      </c>
      <c r="D1164" s="5" t="s">
        <v>107</v>
      </c>
      <c r="E1164" s="140" t="s">
        <v>21</v>
      </c>
      <c r="F1164" s="64" t="str">
        <f t="shared" si="39"/>
        <v>—</v>
      </c>
      <c r="G1164" s="75" t="s">
        <v>168</v>
      </c>
    </row>
    <row r="1165" spans="1:7" ht="28.5" x14ac:dyDescent="0.2">
      <c r="A1165" s="3" t="str">
        <f t="shared" si="38"/>
        <v>Communicate diagnoses and test results to patientsNewfoundland and LabradorRegistered psychiatric nurse</v>
      </c>
      <c r="B1165" s="3" t="s">
        <v>64</v>
      </c>
      <c r="C1165" s="5" t="s">
        <v>4</v>
      </c>
      <c r="D1165" s="5" t="s">
        <v>107</v>
      </c>
      <c r="E1165" s="146" t="s">
        <v>114</v>
      </c>
      <c r="F1165" s="64" t="str">
        <f t="shared" si="39"/>
        <v>—</v>
      </c>
      <c r="G1165" s="75" t="s">
        <v>168</v>
      </c>
    </row>
    <row r="1166" spans="1:7" ht="28.5" x14ac:dyDescent="0.2">
      <c r="A1166" s="3" t="str">
        <f t="shared" si="38"/>
        <v>Monitor and evaluate client outcomesNewfoundland and LabradorRegistered psychiatric nurse</v>
      </c>
      <c r="B1166" s="3" t="s">
        <v>64</v>
      </c>
      <c r="C1166" s="5" t="s">
        <v>4</v>
      </c>
      <c r="D1166" s="5" t="s">
        <v>107</v>
      </c>
      <c r="E1166" s="140" t="s">
        <v>113</v>
      </c>
      <c r="F1166" s="64" t="str">
        <f t="shared" si="39"/>
        <v>—</v>
      </c>
      <c r="G1166" s="75" t="s">
        <v>168</v>
      </c>
    </row>
    <row r="1167" spans="1:7" ht="14.25" x14ac:dyDescent="0.2">
      <c r="A1167" s="3" t="str">
        <f t="shared" si="38"/>
        <v>Conduct follow-up visitsNewfoundland and LabradorRegistered psychiatric nurse</v>
      </c>
      <c r="B1167" s="3" t="s">
        <v>64</v>
      </c>
      <c r="C1167" s="5" t="s">
        <v>4</v>
      </c>
      <c r="D1167" s="5" t="s">
        <v>107</v>
      </c>
      <c r="E1167" s="140" t="s">
        <v>22</v>
      </c>
      <c r="F1167" s="64" t="str">
        <f t="shared" si="39"/>
        <v>—</v>
      </c>
      <c r="G1167" s="75" t="s">
        <v>168</v>
      </c>
    </row>
    <row r="1168" spans="1:7" ht="14.25" x14ac:dyDescent="0.2">
      <c r="A1168" s="3" t="str">
        <f t="shared" si="38"/>
        <v>Manage NP-led clinics Newfoundland and LabradorRegistered psychiatric nurse</v>
      </c>
      <c r="B1168" s="3" t="s">
        <v>64</v>
      </c>
      <c r="C1168" s="5" t="s">
        <v>4</v>
      </c>
      <c r="D1168" s="5" t="s">
        <v>107</v>
      </c>
      <c r="E1168" s="140" t="s">
        <v>23</v>
      </c>
      <c r="F1168" s="64" t="str">
        <f t="shared" si="39"/>
        <v>—</v>
      </c>
      <c r="G1168" s="75" t="s">
        <v>168</v>
      </c>
    </row>
    <row r="1169" spans="1:7" ht="14.25" x14ac:dyDescent="0.2">
      <c r="A1169" s="3" t="str">
        <f t="shared" si="38"/>
        <v>Roster and manage patientsNewfoundland and LabradorRegistered psychiatric nurse</v>
      </c>
      <c r="B1169" s="3" t="s">
        <v>64</v>
      </c>
      <c r="C1169" s="5" t="s">
        <v>4</v>
      </c>
      <c r="D1169" s="5" t="s">
        <v>107</v>
      </c>
      <c r="E1169" s="140" t="s">
        <v>24</v>
      </c>
      <c r="F1169" s="64" t="str">
        <f t="shared" si="39"/>
        <v>—</v>
      </c>
      <c r="G1169" s="75" t="s">
        <v>168</v>
      </c>
    </row>
    <row r="1170" spans="1:7" ht="14.25" x14ac:dyDescent="0.2">
      <c r="A1170" s="3" t="str">
        <f t="shared" si="38"/>
        <v>Practise autonomouslyNewfoundland and LabradorRegistered psychiatric nurse</v>
      </c>
      <c r="B1170" s="3" t="s">
        <v>64</v>
      </c>
      <c r="C1170" s="5" t="s">
        <v>4</v>
      </c>
      <c r="D1170" s="5" t="s">
        <v>107</v>
      </c>
      <c r="E1170" s="140" t="s">
        <v>25</v>
      </c>
      <c r="F1170" s="64" t="str">
        <f t="shared" si="39"/>
        <v>—</v>
      </c>
      <c r="G1170" s="75" t="s">
        <v>168</v>
      </c>
    </row>
    <row r="1171" spans="1:7" ht="28.5" x14ac:dyDescent="0.2">
      <c r="A1171" s="3" t="str">
        <f t="shared" si="38"/>
        <v>Provide wound care (above dermis)Newfoundland and LabradorRegistered psychiatric nurse</v>
      </c>
      <c r="B1171" s="3" t="s">
        <v>65</v>
      </c>
      <c r="C1171" s="5" t="s">
        <v>4</v>
      </c>
      <c r="D1171" s="5" t="s">
        <v>107</v>
      </c>
      <c r="E1171" s="147" t="s">
        <v>26</v>
      </c>
      <c r="F1171" s="64" t="str">
        <f t="shared" si="39"/>
        <v>—</v>
      </c>
      <c r="G1171" s="75" t="s">
        <v>168</v>
      </c>
    </row>
    <row r="1172" spans="1:7" ht="28.5" x14ac:dyDescent="0.2">
      <c r="A1172" s="3" t="str">
        <f t="shared" si="38"/>
        <v>Perform procedures below the dermisNewfoundland and LabradorRegistered psychiatric nurse</v>
      </c>
      <c r="B1172" s="3" t="s">
        <v>65</v>
      </c>
      <c r="C1172" s="5" t="s">
        <v>4</v>
      </c>
      <c r="D1172" s="5" t="s">
        <v>107</v>
      </c>
      <c r="E1172" s="148" t="s">
        <v>27</v>
      </c>
      <c r="F1172" s="64" t="str">
        <f t="shared" si="39"/>
        <v>—</v>
      </c>
      <c r="G1172" s="75" t="s">
        <v>168</v>
      </c>
    </row>
    <row r="1173" spans="1:7" ht="14.25" x14ac:dyDescent="0.2">
      <c r="A1173" s="3" t="str">
        <f t="shared" si="38"/>
        <v>Establish an intravenous lineNewfoundland and LabradorRegistered psychiatric nurse</v>
      </c>
      <c r="B1173" s="3" t="s">
        <v>65</v>
      </c>
      <c r="C1173" s="5" t="s">
        <v>4</v>
      </c>
      <c r="D1173" s="5" t="s">
        <v>107</v>
      </c>
      <c r="E1173" s="148" t="s">
        <v>28</v>
      </c>
      <c r="F1173" s="64" t="str">
        <f t="shared" si="39"/>
        <v>—</v>
      </c>
      <c r="G1173" s="75" t="s">
        <v>168</v>
      </c>
    </row>
    <row r="1174" spans="1:7" ht="42.75" x14ac:dyDescent="0.2">
      <c r="A1174" s="3" t="str">
        <f t="shared" si="38"/>
        <v>Perform procedures that require putting an instrument or finger into body openingsNewfoundland and LabradorRegistered psychiatric nurse</v>
      </c>
      <c r="B1174" s="3" t="s">
        <v>65</v>
      </c>
      <c r="C1174" s="5" t="s">
        <v>4</v>
      </c>
      <c r="D1174" s="5" t="s">
        <v>107</v>
      </c>
      <c r="E1174" s="148" t="s">
        <v>174</v>
      </c>
      <c r="F1174" s="64" t="str">
        <f t="shared" si="39"/>
        <v>—</v>
      </c>
      <c r="G1174" s="75" t="s">
        <v>168</v>
      </c>
    </row>
    <row r="1175" spans="1:7" ht="14.25" x14ac:dyDescent="0.2">
      <c r="A1175" s="3" t="str">
        <f t="shared" si="38"/>
        <v>Order a form of energyNewfoundland and LabradorRegistered psychiatric nurse</v>
      </c>
      <c r="B1175" s="3" t="s">
        <v>65</v>
      </c>
      <c r="C1175" s="5" t="s">
        <v>4</v>
      </c>
      <c r="D1175" s="5" t="s">
        <v>107</v>
      </c>
      <c r="E1175" s="147" t="s">
        <v>29</v>
      </c>
      <c r="F1175" s="64" t="str">
        <f t="shared" si="39"/>
        <v>—</v>
      </c>
      <c r="G1175" s="75" t="s">
        <v>168</v>
      </c>
    </row>
    <row r="1176" spans="1:7" ht="14.25" x14ac:dyDescent="0.2">
      <c r="A1176" s="3" t="str">
        <f t="shared" si="38"/>
        <v>Apply a form of energyNewfoundland and LabradorRegistered psychiatric nurse</v>
      </c>
      <c r="B1176" s="3" t="s">
        <v>65</v>
      </c>
      <c r="C1176" s="5" t="s">
        <v>4</v>
      </c>
      <c r="D1176" s="5" t="s">
        <v>107</v>
      </c>
      <c r="E1176" s="147" t="s">
        <v>30</v>
      </c>
      <c r="F1176" s="64" t="str">
        <f t="shared" si="39"/>
        <v>—</v>
      </c>
      <c r="G1176" s="75" t="s">
        <v>168</v>
      </c>
    </row>
    <row r="1177" spans="1:7" ht="14.25" x14ac:dyDescent="0.2">
      <c r="A1177" s="3" t="str">
        <f t="shared" si="38"/>
        <v>Perform an electrocardiogramNewfoundland and LabradorRegistered psychiatric nurse</v>
      </c>
      <c r="B1177" s="3" t="s">
        <v>65</v>
      </c>
      <c r="C1177" s="5" t="s">
        <v>4</v>
      </c>
      <c r="D1177" s="5" t="s">
        <v>107</v>
      </c>
      <c r="E1177" s="148" t="s">
        <v>31</v>
      </c>
      <c r="F1177" s="64" t="str">
        <f t="shared" si="39"/>
        <v>—</v>
      </c>
      <c r="G1177" s="75" t="s">
        <v>168</v>
      </c>
    </row>
    <row r="1178" spans="1:7" ht="14.25" x14ac:dyDescent="0.2">
      <c r="A1178" s="3" t="str">
        <f t="shared" si="38"/>
        <v>Interpret an electrocardiogramNewfoundland and LabradorRegistered psychiatric nurse</v>
      </c>
      <c r="B1178" s="3" t="s">
        <v>65</v>
      </c>
      <c r="C1178" s="5" t="s">
        <v>4</v>
      </c>
      <c r="D1178" s="5" t="s">
        <v>107</v>
      </c>
      <c r="E1178" s="148" t="s">
        <v>32</v>
      </c>
      <c r="F1178" s="64" t="str">
        <f t="shared" si="39"/>
        <v>—</v>
      </c>
      <c r="G1178" s="75" t="s">
        <v>168</v>
      </c>
    </row>
    <row r="1179" spans="1:7" ht="28.5" x14ac:dyDescent="0.2">
      <c r="A1179" s="3" t="str">
        <f t="shared" si="38"/>
        <v>Order blood and blood productsNewfoundland and LabradorRegistered psychiatric nurse</v>
      </c>
      <c r="B1179" s="3" t="s">
        <v>65</v>
      </c>
      <c r="C1179" s="5" t="s">
        <v>4</v>
      </c>
      <c r="D1179" s="5" t="s">
        <v>107</v>
      </c>
      <c r="E1179" s="147" t="s">
        <v>33</v>
      </c>
      <c r="F1179" s="64" t="str">
        <f t="shared" si="39"/>
        <v>—</v>
      </c>
      <c r="G1179" s="75" t="s">
        <v>168</v>
      </c>
    </row>
    <row r="1180" spans="1:7" ht="14.25" x14ac:dyDescent="0.2">
      <c r="A1180" s="3" t="str">
        <f t="shared" si="38"/>
        <v>Order any form of radiationNewfoundland and LabradorRegistered psychiatric nurse</v>
      </c>
      <c r="B1180" s="3" t="s">
        <v>65</v>
      </c>
      <c r="C1180" s="5" t="s">
        <v>4</v>
      </c>
      <c r="D1180" s="5" t="s">
        <v>107</v>
      </c>
      <c r="E1180" s="147" t="s">
        <v>34</v>
      </c>
      <c r="F1180" s="64" t="str">
        <f t="shared" si="39"/>
        <v>—</v>
      </c>
      <c r="G1180" s="75" t="s">
        <v>168</v>
      </c>
    </row>
    <row r="1181" spans="1:7" ht="14.25" x14ac:dyDescent="0.2">
      <c r="A1181" s="3" t="str">
        <f t="shared" si="38"/>
        <v>Apply any form of radiationNewfoundland and LabradorRegistered psychiatric nurse</v>
      </c>
      <c r="B1181" s="3" t="s">
        <v>65</v>
      </c>
      <c r="C1181" s="5" t="s">
        <v>4</v>
      </c>
      <c r="D1181" s="5" t="s">
        <v>107</v>
      </c>
      <c r="E1181" s="147" t="s">
        <v>35</v>
      </c>
      <c r="F1181" s="64" t="str">
        <f t="shared" si="39"/>
        <v>—</v>
      </c>
      <c r="G1181" s="75" t="s">
        <v>168</v>
      </c>
    </row>
    <row r="1182" spans="1:7" ht="28.5" x14ac:dyDescent="0.2">
      <c r="A1182" s="3" t="str">
        <f t="shared" si="38"/>
        <v>Order cosmetic treatments like BotoxNewfoundland and LabradorRegistered psychiatric nurse</v>
      </c>
      <c r="B1182" s="3" t="s">
        <v>65</v>
      </c>
      <c r="C1182" s="5" t="s">
        <v>4</v>
      </c>
      <c r="D1182" s="5" t="s">
        <v>107</v>
      </c>
      <c r="E1182" s="147" t="s">
        <v>36</v>
      </c>
      <c r="F1182" s="64" t="str">
        <f t="shared" si="39"/>
        <v>—</v>
      </c>
      <c r="G1182" s="75" t="s">
        <v>168</v>
      </c>
    </row>
    <row r="1183" spans="1:7" ht="28.5" x14ac:dyDescent="0.2">
      <c r="A1183" s="3" t="str">
        <f t="shared" si="38"/>
        <v>Apply cosmetic treatments like BotoxNewfoundland and LabradorRegistered psychiatric nurse</v>
      </c>
      <c r="B1183" s="3" t="s">
        <v>65</v>
      </c>
      <c r="C1183" s="5" t="s">
        <v>4</v>
      </c>
      <c r="D1183" s="5" t="s">
        <v>107</v>
      </c>
      <c r="E1183" s="147" t="s">
        <v>37</v>
      </c>
      <c r="F1183" s="64" t="str">
        <f t="shared" si="39"/>
        <v>—</v>
      </c>
      <c r="G1183" s="75" t="s">
        <v>168</v>
      </c>
    </row>
    <row r="1184" spans="1:7" ht="14.25" x14ac:dyDescent="0.2">
      <c r="A1184" s="3" t="str">
        <f t="shared" si="38"/>
        <v>Set fracturesNewfoundland and LabradorRegistered psychiatric nurse</v>
      </c>
      <c r="B1184" s="3" t="s">
        <v>65</v>
      </c>
      <c r="C1184" s="5" t="s">
        <v>4</v>
      </c>
      <c r="D1184" s="5" t="s">
        <v>107</v>
      </c>
      <c r="E1184" s="147" t="s">
        <v>38</v>
      </c>
      <c r="F1184" s="64" t="str">
        <f t="shared" si="39"/>
        <v>—</v>
      </c>
      <c r="G1184" s="75" t="s">
        <v>168</v>
      </c>
    </row>
    <row r="1185" spans="1:7" ht="14.25" x14ac:dyDescent="0.2">
      <c r="A1185" s="3" t="str">
        <f t="shared" si="38"/>
        <v>Reduce dislocationNewfoundland and LabradorRegistered psychiatric nurse</v>
      </c>
      <c r="B1185" s="3" t="s">
        <v>65</v>
      </c>
      <c r="C1185" s="5" t="s">
        <v>4</v>
      </c>
      <c r="D1185" s="5" t="s">
        <v>107</v>
      </c>
      <c r="E1185" s="147" t="s">
        <v>39</v>
      </c>
      <c r="F1185" s="64" t="str">
        <f t="shared" si="39"/>
        <v>—</v>
      </c>
      <c r="G1185" s="75" t="s">
        <v>168</v>
      </c>
    </row>
    <row r="1186" spans="1:7" ht="14.25" x14ac:dyDescent="0.2">
      <c r="A1186" s="3" t="str">
        <f t="shared" si="38"/>
        <v>Apply castNewfoundland and LabradorRegistered psychiatric nurse</v>
      </c>
      <c r="B1186" s="3" t="s">
        <v>65</v>
      </c>
      <c r="C1186" s="5" t="s">
        <v>4</v>
      </c>
      <c r="D1186" s="5" t="s">
        <v>107</v>
      </c>
      <c r="E1186" s="147" t="s">
        <v>40</v>
      </c>
      <c r="F1186" s="64" t="str">
        <f t="shared" si="39"/>
        <v>—</v>
      </c>
      <c r="G1186" s="75" t="s">
        <v>168</v>
      </c>
    </row>
    <row r="1187" spans="1:7" ht="14.25" x14ac:dyDescent="0.2">
      <c r="A1187" s="3" t="str">
        <f t="shared" si="38"/>
        <v>Apply restraintsNewfoundland and LabradorRegistered psychiatric nurse</v>
      </c>
      <c r="B1187" s="3" t="s">
        <v>65</v>
      </c>
      <c r="C1187" s="5" t="s">
        <v>4</v>
      </c>
      <c r="D1187" s="5" t="s">
        <v>107</v>
      </c>
      <c r="E1187" s="147" t="s">
        <v>41</v>
      </c>
      <c r="F1187" s="64" t="str">
        <f t="shared" si="39"/>
        <v>—</v>
      </c>
      <c r="G1187" s="75" t="s">
        <v>168</v>
      </c>
    </row>
    <row r="1188" spans="1:7" ht="14.25" x14ac:dyDescent="0.2">
      <c r="A1188" s="3" t="str">
        <f t="shared" si="38"/>
        <v>Manage restraintsNewfoundland and LabradorRegistered psychiatric nurse</v>
      </c>
      <c r="B1188" s="3" t="s">
        <v>65</v>
      </c>
      <c r="C1188" s="5" t="s">
        <v>4</v>
      </c>
      <c r="D1188" s="5" t="s">
        <v>107</v>
      </c>
      <c r="E1188" s="147" t="s">
        <v>42</v>
      </c>
      <c r="F1188" s="64" t="str">
        <f t="shared" si="39"/>
        <v>—</v>
      </c>
      <c r="G1188" s="75" t="s">
        <v>168</v>
      </c>
    </row>
    <row r="1189" spans="1:7" ht="28.5" x14ac:dyDescent="0.2">
      <c r="A1189" s="3" t="str">
        <f t="shared" si="38"/>
        <v>Conduct sexually transmitted infection (STI) assessmentNewfoundland and LabradorRegistered psychiatric nurse</v>
      </c>
      <c r="B1189" s="3" t="s">
        <v>65</v>
      </c>
      <c r="C1189" s="5" t="s">
        <v>4</v>
      </c>
      <c r="D1189" s="5" t="s">
        <v>107</v>
      </c>
      <c r="E1189" s="148" t="s">
        <v>175</v>
      </c>
      <c r="F1189" s="64" t="str">
        <f t="shared" si="39"/>
        <v>—</v>
      </c>
      <c r="G1189" s="75" t="s">
        <v>168</v>
      </c>
    </row>
    <row r="1190" spans="1:7" ht="28.5" x14ac:dyDescent="0.2">
      <c r="A1190" s="3" t="str">
        <f t="shared" si="38"/>
        <v>Conduct contraceptive management assessmentNewfoundland and LabradorRegistered psychiatric nurse</v>
      </c>
      <c r="B1190" s="3" t="s">
        <v>65</v>
      </c>
      <c r="C1190" s="5" t="s">
        <v>4</v>
      </c>
      <c r="D1190" s="5" t="s">
        <v>107</v>
      </c>
      <c r="E1190" s="148" t="s">
        <v>43</v>
      </c>
      <c r="F1190" s="64" t="str">
        <f t="shared" si="39"/>
        <v>—</v>
      </c>
      <c r="G1190" s="75" t="s">
        <v>168</v>
      </c>
    </row>
    <row r="1191" spans="1:7" ht="14.25" x14ac:dyDescent="0.2">
      <c r="A1191" s="3" t="str">
        <f t="shared" si="38"/>
        <v>Insert intrauterine devicesNewfoundland and LabradorRegistered psychiatric nurse</v>
      </c>
      <c r="B1191" s="3" t="s">
        <v>65</v>
      </c>
      <c r="C1191" s="5" t="s">
        <v>4</v>
      </c>
      <c r="D1191" s="5" t="s">
        <v>107</v>
      </c>
      <c r="E1191" s="149" t="s">
        <v>44</v>
      </c>
      <c r="F1191" s="64" t="str">
        <f t="shared" si="39"/>
        <v>—</v>
      </c>
      <c r="G1191" s="75" t="s">
        <v>168</v>
      </c>
    </row>
    <row r="1192" spans="1:7" ht="14.25" x14ac:dyDescent="0.2">
      <c r="A1192" s="3" t="str">
        <f t="shared" si="38"/>
        <v>Conduct pelvic examNewfoundland and LabradorRegistered psychiatric nurse</v>
      </c>
      <c r="B1192" s="3" t="s">
        <v>65</v>
      </c>
      <c r="C1192" s="5" t="s">
        <v>4</v>
      </c>
      <c r="D1192" s="5" t="s">
        <v>107</v>
      </c>
      <c r="E1192" s="148" t="s">
        <v>111</v>
      </c>
      <c r="F1192" s="64" t="str">
        <f t="shared" si="39"/>
        <v>—</v>
      </c>
      <c r="G1192" s="75" t="s">
        <v>168</v>
      </c>
    </row>
    <row r="1193" spans="1:7" ht="14.25" x14ac:dyDescent="0.2">
      <c r="A1193" s="3" t="str">
        <f t="shared" si="38"/>
        <v>Conduct cervical screening Newfoundland and LabradorRegistered psychiatric nurse</v>
      </c>
      <c r="B1193" s="3" t="s">
        <v>65</v>
      </c>
      <c r="C1193" s="5" t="s">
        <v>4</v>
      </c>
      <c r="D1193" s="5" t="s">
        <v>107</v>
      </c>
      <c r="E1193" s="148" t="s">
        <v>45</v>
      </c>
      <c r="F1193" s="64" t="str">
        <f t="shared" si="39"/>
        <v>—</v>
      </c>
      <c r="G1193" s="75" t="s">
        <v>168</v>
      </c>
    </row>
    <row r="1194" spans="1:7" ht="28.5" x14ac:dyDescent="0.2">
      <c r="A1194" s="3" t="str">
        <f t="shared" si="38"/>
        <v>Conduct mental health screeningNewfoundland and LabradorRegistered psychiatric nurse</v>
      </c>
      <c r="B1194" s="3" t="s">
        <v>65</v>
      </c>
      <c r="C1194" s="5" t="s">
        <v>4</v>
      </c>
      <c r="D1194" s="5" t="s">
        <v>107</v>
      </c>
      <c r="E1194" s="148" t="s">
        <v>110</v>
      </c>
      <c r="F1194" s="64" t="str">
        <f t="shared" si="39"/>
        <v>—</v>
      </c>
      <c r="G1194" s="75" t="s">
        <v>168</v>
      </c>
    </row>
    <row r="1195" spans="1:7" ht="28.5" x14ac:dyDescent="0.2">
      <c r="A1195" s="3" t="str">
        <f t="shared" si="38"/>
        <v>Conduct substance use screeningNewfoundland and LabradorRegistered psychiatric nurse</v>
      </c>
      <c r="B1195" s="3" t="s">
        <v>65</v>
      </c>
      <c r="C1195" s="5" t="s">
        <v>4</v>
      </c>
      <c r="D1195" s="5" t="s">
        <v>107</v>
      </c>
      <c r="E1195" s="148" t="s">
        <v>46</v>
      </c>
      <c r="F1195" s="64" t="str">
        <f t="shared" si="39"/>
        <v>—</v>
      </c>
      <c r="G1195" s="75" t="s">
        <v>168</v>
      </c>
    </row>
    <row r="1196" spans="1:7" ht="14.25" x14ac:dyDescent="0.2">
      <c r="A1196" s="3" t="str">
        <f t="shared" si="38"/>
        <v>Perform allergy testingNewfoundland and LabradorRegistered psychiatric nurse</v>
      </c>
      <c r="B1196" s="3" t="s">
        <v>65</v>
      </c>
      <c r="C1196" s="5" t="s">
        <v>4</v>
      </c>
      <c r="D1196" s="5" t="s">
        <v>107</v>
      </c>
      <c r="E1196" s="148" t="s">
        <v>47</v>
      </c>
      <c r="F1196" s="64" t="str">
        <f t="shared" si="39"/>
        <v>—</v>
      </c>
      <c r="G1196" s="75" t="s">
        <v>168</v>
      </c>
    </row>
    <row r="1197" spans="1:7" ht="14.25" x14ac:dyDescent="0.2">
      <c r="A1197" s="3" t="str">
        <f t="shared" si="38"/>
        <v>Provide rehabilitative careNewfoundland and LabradorRegistered psychiatric nurse</v>
      </c>
      <c r="B1197" s="3" t="s">
        <v>65</v>
      </c>
      <c r="C1197" s="5" t="s">
        <v>4</v>
      </c>
      <c r="D1197" s="5" t="s">
        <v>107</v>
      </c>
      <c r="E1197" s="148" t="s">
        <v>48</v>
      </c>
      <c r="F1197" s="64" t="str">
        <f t="shared" si="39"/>
        <v>—</v>
      </c>
      <c r="G1197" s="75" t="s">
        <v>168</v>
      </c>
    </row>
    <row r="1198" spans="1:7" ht="28.5" x14ac:dyDescent="0.2">
      <c r="A1198" s="3" t="str">
        <f t="shared" si="38"/>
        <v>Provide psychotherapy for mental healthNewfoundland and LabradorRegistered psychiatric nurse</v>
      </c>
      <c r="B1198" s="3" t="s">
        <v>65</v>
      </c>
      <c r="C1198" s="5" t="s">
        <v>4</v>
      </c>
      <c r="D1198" s="5" t="s">
        <v>107</v>
      </c>
      <c r="E1198" s="147" t="s">
        <v>49</v>
      </c>
      <c r="F1198" s="64" t="str">
        <f t="shared" si="39"/>
        <v>—</v>
      </c>
      <c r="G1198" s="75" t="s">
        <v>168</v>
      </c>
    </row>
    <row r="1199" spans="1:7" ht="28.5" x14ac:dyDescent="0.2">
      <c r="A1199" s="3" t="str">
        <f t="shared" si="38"/>
        <v>Support medical assistance in dying with supervisionNewfoundland and LabradorRegistered psychiatric nurse</v>
      </c>
      <c r="B1199" s="3" t="s">
        <v>65</v>
      </c>
      <c r="C1199" s="5" t="s">
        <v>4</v>
      </c>
      <c r="D1199" s="5" t="s">
        <v>107</v>
      </c>
      <c r="E1199" s="147" t="s">
        <v>50</v>
      </c>
      <c r="F1199" s="64" t="str">
        <f t="shared" si="39"/>
        <v>—</v>
      </c>
      <c r="G1199" s="75" t="s">
        <v>168</v>
      </c>
    </row>
    <row r="1200" spans="1:7" ht="14.25" x14ac:dyDescent="0.2">
      <c r="A1200" s="3" t="str">
        <f t="shared" si="38"/>
        <v>Prescribe pharmacotherapy Newfoundland and LabradorRegistered psychiatric nurse</v>
      </c>
      <c r="B1200" s="3" t="s">
        <v>66</v>
      </c>
      <c r="C1200" s="5" t="s">
        <v>4</v>
      </c>
      <c r="D1200" s="5" t="s">
        <v>107</v>
      </c>
      <c r="E1200" s="146" t="s">
        <v>51</v>
      </c>
      <c r="F1200" s="64" t="str">
        <f t="shared" si="39"/>
        <v>—</v>
      </c>
      <c r="G1200" s="75" t="s">
        <v>168</v>
      </c>
    </row>
    <row r="1201" spans="1:7" ht="28.5" x14ac:dyDescent="0.2">
      <c r="A1201" s="3" t="str">
        <f t="shared" si="38"/>
        <v>Prepare prescribed medicationsNewfoundland and LabradorRegistered psychiatric nurse</v>
      </c>
      <c r="B1201" s="3" t="s">
        <v>66</v>
      </c>
      <c r="C1201" s="5" t="s">
        <v>4</v>
      </c>
      <c r="D1201" s="5" t="s">
        <v>107</v>
      </c>
      <c r="E1201" s="140" t="s">
        <v>112</v>
      </c>
      <c r="F1201" s="64" t="str">
        <f t="shared" si="39"/>
        <v>—</v>
      </c>
      <c r="G1201" s="75" t="s">
        <v>168</v>
      </c>
    </row>
    <row r="1202" spans="1:7" ht="28.5" x14ac:dyDescent="0.2">
      <c r="A1202" s="3" t="str">
        <f t="shared" si="38"/>
        <v>Administer prescribed medicationsNewfoundland and LabradorRegistered psychiatric nurse</v>
      </c>
      <c r="B1202" s="3" t="s">
        <v>66</v>
      </c>
      <c r="C1202" s="5" t="s">
        <v>4</v>
      </c>
      <c r="D1202" s="5" t="s">
        <v>107</v>
      </c>
      <c r="E1202" s="140" t="s">
        <v>52</v>
      </c>
      <c r="F1202" s="64" t="str">
        <f t="shared" si="39"/>
        <v>—</v>
      </c>
      <c r="G1202" s="75" t="s">
        <v>168</v>
      </c>
    </row>
    <row r="1203" spans="1:7" ht="28.5" x14ac:dyDescent="0.2">
      <c r="A1203" s="3" t="str">
        <f t="shared" si="38"/>
        <v>Prescribe controlled substancesNewfoundland and LabradorRegistered psychiatric nurse</v>
      </c>
      <c r="B1203" s="3" t="s">
        <v>66</v>
      </c>
      <c r="C1203" s="5" t="s">
        <v>4</v>
      </c>
      <c r="D1203" s="5" t="s">
        <v>107</v>
      </c>
      <c r="E1203" s="146" t="s">
        <v>53</v>
      </c>
      <c r="F1203" s="64" t="str">
        <f t="shared" si="39"/>
        <v>—</v>
      </c>
      <c r="G1203" s="75" t="s">
        <v>168</v>
      </c>
    </row>
    <row r="1204" spans="1:7" ht="28.5" x14ac:dyDescent="0.2">
      <c r="A1204" s="3" t="str">
        <f t="shared" si="38"/>
        <v>Administer controlled substances Newfoundland and LabradorRegistered psychiatric nurse</v>
      </c>
      <c r="B1204" s="3" t="s">
        <v>66</v>
      </c>
      <c r="C1204" s="5" t="s">
        <v>4</v>
      </c>
      <c r="D1204" s="5" t="s">
        <v>107</v>
      </c>
      <c r="E1204" s="140" t="s">
        <v>181</v>
      </c>
      <c r="F1204" s="64" t="str">
        <f t="shared" si="39"/>
        <v>—</v>
      </c>
      <c r="G1204" s="75" t="s">
        <v>168</v>
      </c>
    </row>
    <row r="1205" spans="1:7" ht="14.25" x14ac:dyDescent="0.2">
      <c r="A1205" s="3" t="str">
        <f t="shared" si="38"/>
        <v>Prescribe vaccinesNewfoundland and LabradorRegistered psychiatric nurse</v>
      </c>
      <c r="B1205" s="3" t="s">
        <v>66</v>
      </c>
      <c r="C1205" s="5" t="s">
        <v>4</v>
      </c>
      <c r="D1205" s="5" t="s">
        <v>107</v>
      </c>
      <c r="E1205" s="146" t="s">
        <v>54</v>
      </c>
      <c r="F1205" s="64" t="str">
        <f t="shared" si="39"/>
        <v>—</v>
      </c>
      <c r="G1205" s="75" t="s">
        <v>168</v>
      </c>
    </row>
    <row r="1206" spans="1:7" ht="14.25" x14ac:dyDescent="0.2">
      <c r="A1206" s="3" t="str">
        <f t="shared" si="38"/>
        <v>Administer vaccinesNewfoundland and LabradorRegistered psychiatric nurse</v>
      </c>
      <c r="B1206" s="3" t="s">
        <v>66</v>
      </c>
      <c r="C1206" s="5" t="s">
        <v>4</v>
      </c>
      <c r="D1206" s="5" t="s">
        <v>107</v>
      </c>
      <c r="E1206" s="140" t="s">
        <v>182</v>
      </c>
      <c r="F1206" s="64" t="str">
        <f t="shared" si="39"/>
        <v>—</v>
      </c>
      <c r="G1206" s="75" t="s">
        <v>168</v>
      </c>
    </row>
    <row r="1207" spans="1:7" ht="28.5" x14ac:dyDescent="0.2">
      <c r="A1207" s="3" t="str">
        <f t="shared" si="38"/>
        <v>Independently manage labour and delivery Newfoundland and LabradorRegistered psychiatric nurse</v>
      </c>
      <c r="B1207" s="3" t="s">
        <v>67</v>
      </c>
      <c r="C1207" s="5" t="s">
        <v>4</v>
      </c>
      <c r="D1207" s="5" t="s">
        <v>107</v>
      </c>
      <c r="E1207" s="147" t="s">
        <v>170</v>
      </c>
      <c r="F1207" s="64" t="str">
        <f t="shared" si="39"/>
        <v>—</v>
      </c>
      <c r="G1207" s="75" t="s">
        <v>168</v>
      </c>
    </row>
    <row r="1208" spans="1:7" ht="14.25" x14ac:dyDescent="0.2">
      <c r="A1208" s="3" t="str">
        <f t="shared" si="38"/>
        <v>Pronounce deathNewfoundland and LabradorRegistered psychiatric nurse</v>
      </c>
      <c r="B1208" s="3" t="s">
        <v>67</v>
      </c>
      <c r="C1208" s="5" t="s">
        <v>4</v>
      </c>
      <c r="D1208" s="5" t="s">
        <v>107</v>
      </c>
      <c r="E1208" s="147" t="s">
        <v>55</v>
      </c>
      <c r="F1208" s="64" t="str">
        <f t="shared" si="39"/>
        <v>—</v>
      </c>
      <c r="G1208" s="75" t="s">
        <v>168</v>
      </c>
    </row>
    <row r="1209" spans="1:7" ht="28.5" x14ac:dyDescent="0.2">
      <c r="A1209" s="3" t="str">
        <f t="shared" si="38"/>
        <v>Admit to and discharge from hospitalNewfoundland and LabradorRegistered psychiatric nurse</v>
      </c>
      <c r="B1209" s="3" t="s">
        <v>67</v>
      </c>
      <c r="C1209" s="5" t="s">
        <v>4</v>
      </c>
      <c r="D1209" s="5" t="s">
        <v>107</v>
      </c>
      <c r="E1209" s="147" t="s">
        <v>56</v>
      </c>
      <c r="F1209" s="64" t="str">
        <f t="shared" si="39"/>
        <v>—</v>
      </c>
      <c r="G1209" s="75" t="s">
        <v>168</v>
      </c>
    </row>
    <row r="1210" spans="1:7" ht="28.5" x14ac:dyDescent="0.2">
      <c r="A1210" s="3" t="str">
        <f t="shared" si="38"/>
        <v>Certify death (i.e., complete death certificate)Newfoundland and LabradorRegistered psychiatric nurse</v>
      </c>
      <c r="B1210" s="3" t="s">
        <v>67</v>
      </c>
      <c r="C1210" s="5" t="s">
        <v>4</v>
      </c>
      <c r="D1210" s="5" t="s">
        <v>107</v>
      </c>
      <c r="E1210" s="147" t="s">
        <v>57</v>
      </c>
      <c r="F1210" s="64" t="str">
        <f t="shared" si="39"/>
        <v>—</v>
      </c>
      <c r="G1210" s="75" t="s">
        <v>168</v>
      </c>
    </row>
    <row r="1211" spans="1:7" ht="28.5" x14ac:dyDescent="0.2">
      <c r="A1211" s="3" t="str">
        <f t="shared" si="38"/>
        <v>Conduct driver's medical examinationNewfoundland and LabradorRegistered psychiatric nurse</v>
      </c>
      <c r="B1211" s="3" t="s">
        <v>67</v>
      </c>
      <c r="C1211" s="5" t="s">
        <v>4</v>
      </c>
      <c r="D1211" s="5" t="s">
        <v>107</v>
      </c>
      <c r="E1211" s="147" t="s">
        <v>58</v>
      </c>
      <c r="F1211" s="64" t="str">
        <f t="shared" si="39"/>
        <v>—</v>
      </c>
      <c r="G1211" s="75" t="s">
        <v>168</v>
      </c>
    </row>
    <row r="1212" spans="1:7" ht="28.5" x14ac:dyDescent="0.2">
      <c r="A1212" s="3" t="str">
        <f t="shared" si="38"/>
        <v>Complete federal disability formsNewfoundland and LabradorRegistered psychiatric nurse</v>
      </c>
      <c r="B1212" s="3" t="s">
        <v>67</v>
      </c>
      <c r="C1212" s="5" t="s">
        <v>4</v>
      </c>
      <c r="D1212" s="5" t="s">
        <v>107</v>
      </c>
      <c r="E1212" s="147" t="s">
        <v>59</v>
      </c>
      <c r="F1212" s="64" t="str">
        <f t="shared" si="39"/>
        <v>—</v>
      </c>
      <c r="G1212" s="75" t="s">
        <v>168</v>
      </c>
    </row>
    <row r="1213" spans="1:7" ht="28.5" x14ac:dyDescent="0.2">
      <c r="A1213" s="3" t="str">
        <f t="shared" si="38"/>
        <v>Complete provincial/territorial medical formsNewfoundland and LabradorRegistered psychiatric nurse</v>
      </c>
      <c r="B1213" s="3" t="s">
        <v>67</v>
      </c>
      <c r="C1213" s="5" t="s">
        <v>4</v>
      </c>
      <c r="D1213" s="5" t="s">
        <v>107</v>
      </c>
      <c r="E1213" s="147" t="s">
        <v>60</v>
      </c>
      <c r="F1213" s="64" t="str">
        <f t="shared" si="39"/>
        <v>—</v>
      </c>
      <c r="G1213" s="75" t="s">
        <v>168</v>
      </c>
    </row>
    <row r="1214" spans="1:7" ht="28.5" x14ac:dyDescent="0.2">
      <c r="A1214" s="3" t="str">
        <f t="shared" si="38"/>
        <v>Sign disabled person placard formsNewfoundland and LabradorRegistered psychiatric nurse</v>
      </c>
      <c r="B1214" s="3" t="s">
        <v>67</v>
      </c>
      <c r="C1214" s="5" t="s">
        <v>4</v>
      </c>
      <c r="D1214" s="5" t="s">
        <v>107</v>
      </c>
      <c r="E1214" s="147" t="s">
        <v>61</v>
      </c>
      <c r="F1214" s="64" t="str">
        <f t="shared" si="39"/>
        <v>—</v>
      </c>
      <c r="G1214" s="75" t="s">
        <v>168</v>
      </c>
    </row>
    <row r="1215" spans="1:7" ht="28.5" x14ac:dyDescent="0.2">
      <c r="A1215" s="3" t="str">
        <f t="shared" si="38"/>
        <v>Admit to long-term care facilities Newfoundland and LabradorRegistered psychiatric nurse</v>
      </c>
      <c r="B1215" s="3" t="s">
        <v>67</v>
      </c>
      <c r="C1215" s="5" t="s">
        <v>4</v>
      </c>
      <c r="D1215" s="5" t="s">
        <v>107</v>
      </c>
      <c r="E1215" s="147" t="s">
        <v>62</v>
      </c>
      <c r="F1215" s="64" t="str">
        <f t="shared" si="39"/>
        <v>—</v>
      </c>
      <c r="G1215" s="75" t="s">
        <v>168</v>
      </c>
    </row>
    <row r="1216" spans="1:7" ht="42.75" x14ac:dyDescent="0.2">
      <c r="A1216" s="3" t="str">
        <f t="shared" si="38"/>
        <v>Complete Form 1 for involuntary admission to hospital Newfoundland and LabradorRegistered psychiatric nurse</v>
      </c>
      <c r="B1216" s="3" t="s">
        <v>67</v>
      </c>
      <c r="C1216" s="5" t="s">
        <v>4</v>
      </c>
      <c r="D1216" s="5" t="s">
        <v>107</v>
      </c>
      <c r="E1216" s="147" t="s">
        <v>63</v>
      </c>
      <c r="F1216" s="64" t="str">
        <f t="shared" si="39"/>
        <v>—</v>
      </c>
      <c r="G1216" s="75" t="s">
        <v>168</v>
      </c>
    </row>
    <row r="1217" spans="1:7" ht="28.5" x14ac:dyDescent="0.2">
      <c r="A1217" s="3" t="str">
        <f t="shared" si="38"/>
        <v>Hold disease management clinics (foot care, diabetes) Newfoundland and LabradorRegistered psychiatric nurse</v>
      </c>
      <c r="B1217" s="3" t="s">
        <v>67</v>
      </c>
      <c r="C1217" s="5" t="s">
        <v>4</v>
      </c>
      <c r="D1217" s="5" t="s">
        <v>107</v>
      </c>
      <c r="E1217" s="148" t="s">
        <v>183</v>
      </c>
      <c r="F1217" s="64" t="str">
        <f t="shared" si="39"/>
        <v>—</v>
      </c>
      <c r="G1217" s="75" t="s">
        <v>168</v>
      </c>
    </row>
    <row r="1218" spans="1:7" ht="14.25" hidden="1" x14ac:dyDescent="0.2">
      <c r="A1218" s="3"/>
      <c r="B1218" s="3"/>
      <c r="C1218" s="5"/>
      <c r="D1218" s="5"/>
      <c r="E1218" s="145"/>
      <c r="F1218" s="64"/>
      <c r="G1218" s="64"/>
    </row>
    <row r="1219" spans="1:7" ht="14.25" hidden="1" x14ac:dyDescent="0.2">
      <c r="A1219" s="3"/>
      <c r="B1219" s="3"/>
      <c r="C1219" s="5"/>
      <c r="D1219" s="5"/>
      <c r="E1219" s="140"/>
      <c r="F1219" s="64"/>
      <c r="G1219" s="64"/>
    </row>
    <row r="1220" spans="1:7" ht="14.25" hidden="1" x14ac:dyDescent="0.2">
      <c r="A1220" s="3"/>
      <c r="B1220" s="3"/>
      <c r="C1220" s="5"/>
      <c r="D1220" s="5"/>
      <c r="E1220" s="140"/>
      <c r="F1220" s="64"/>
      <c r="G1220" s="64"/>
    </row>
    <row r="1221" spans="1:7" ht="14.25" hidden="1" x14ac:dyDescent="0.2">
      <c r="A1221" s="3"/>
      <c r="B1221" s="3"/>
      <c r="C1221" s="5"/>
      <c r="D1221" s="5"/>
      <c r="E1221" s="140"/>
      <c r="F1221" s="64"/>
      <c r="G1221" s="64"/>
    </row>
    <row r="1222" spans="1:7" ht="14.25" hidden="1" x14ac:dyDescent="0.2">
      <c r="A1222" s="3"/>
      <c r="B1222" s="3"/>
      <c r="C1222" s="5"/>
      <c r="D1222" s="5"/>
      <c r="E1222" s="146"/>
      <c r="F1222" s="64"/>
      <c r="G1222" s="64"/>
    </row>
    <row r="1223" spans="1:7" ht="14.25" hidden="1" x14ac:dyDescent="0.2">
      <c r="A1223" s="3"/>
      <c r="B1223" s="3"/>
      <c r="C1223" s="5"/>
      <c r="D1223" s="5"/>
      <c r="E1223" s="146"/>
      <c r="F1223" s="64"/>
      <c r="G1223" s="64"/>
    </row>
    <row r="1224" spans="1:7" ht="14.25" hidden="1" x14ac:dyDescent="0.2">
      <c r="A1224" s="3"/>
      <c r="B1224" s="3"/>
      <c r="C1224" s="5"/>
      <c r="D1224" s="5"/>
      <c r="E1224" s="140"/>
      <c r="F1224" s="64"/>
      <c r="G1224" s="64"/>
    </row>
    <row r="1225" spans="1:7" ht="14.25" hidden="1" x14ac:dyDescent="0.2">
      <c r="A1225" s="3"/>
      <c r="B1225" s="3"/>
      <c r="C1225" s="5"/>
      <c r="D1225" s="5"/>
      <c r="E1225" s="140"/>
      <c r="F1225" s="64"/>
      <c r="G1225" s="64"/>
    </row>
    <row r="1226" spans="1:7" ht="14.25" hidden="1" x14ac:dyDescent="0.2">
      <c r="A1226" s="3"/>
      <c r="B1226" s="3"/>
      <c r="C1226" s="5"/>
      <c r="D1226" s="5"/>
      <c r="E1226" s="140"/>
      <c r="F1226" s="64"/>
      <c r="G1226" s="64"/>
    </row>
    <row r="1227" spans="1:7" ht="14.25" hidden="1" x14ac:dyDescent="0.2">
      <c r="A1227" s="3"/>
      <c r="B1227" s="3"/>
      <c r="C1227" s="5"/>
      <c r="D1227" s="5"/>
      <c r="E1227" s="140"/>
      <c r="F1227" s="64"/>
      <c r="G1227" s="64"/>
    </row>
    <row r="1228" spans="1:7" ht="14.25" hidden="1" x14ac:dyDescent="0.2">
      <c r="A1228" s="3"/>
      <c r="B1228" s="3"/>
      <c r="C1228" s="5"/>
      <c r="D1228" s="5"/>
      <c r="E1228" s="140"/>
      <c r="F1228" s="64"/>
      <c r="G1228" s="64"/>
    </row>
    <row r="1229" spans="1:7" ht="14.25" hidden="1" x14ac:dyDescent="0.2">
      <c r="A1229" s="3"/>
      <c r="B1229" s="3"/>
      <c r="C1229" s="5"/>
      <c r="D1229" s="5"/>
      <c r="E1229" s="146"/>
      <c r="F1229" s="64"/>
      <c r="G1229" s="64"/>
    </row>
    <row r="1230" spans="1:7" ht="14.25" hidden="1" x14ac:dyDescent="0.2">
      <c r="A1230" s="3"/>
      <c r="B1230" s="3"/>
      <c r="C1230" s="5"/>
      <c r="D1230" s="5"/>
      <c r="E1230" s="140"/>
      <c r="F1230" s="64"/>
      <c r="G1230" s="64"/>
    </row>
    <row r="1231" spans="1:7" ht="14.25" hidden="1" x14ac:dyDescent="0.2">
      <c r="A1231" s="3"/>
      <c r="B1231" s="3"/>
      <c r="C1231" s="5"/>
      <c r="D1231" s="5"/>
      <c r="E1231" s="140"/>
      <c r="F1231" s="64"/>
      <c r="G1231" s="64"/>
    </row>
    <row r="1232" spans="1:7" ht="14.25" hidden="1" x14ac:dyDescent="0.2">
      <c r="A1232" s="3"/>
      <c r="B1232" s="3"/>
      <c r="C1232" s="5"/>
      <c r="D1232" s="5"/>
      <c r="E1232" s="140"/>
      <c r="F1232" s="64"/>
      <c r="G1232" s="64"/>
    </row>
    <row r="1233" spans="1:7" ht="14.25" hidden="1" x14ac:dyDescent="0.2">
      <c r="A1233" s="3"/>
      <c r="B1233" s="3"/>
      <c r="C1233" s="5"/>
      <c r="D1233" s="5"/>
      <c r="E1233" s="140"/>
      <c r="F1233" s="64"/>
      <c r="G1233" s="64"/>
    </row>
    <row r="1234" spans="1:7" ht="14.25" hidden="1" x14ac:dyDescent="0.2">
      <c r="A1234" s="3"/>
      <c r="B1234" s="3"/>
      <c r="C1234" s="5"/>
      <c r="D1234" s="5"/>
      <c r="E1234" s="140"/>
      <c r="F1234" s="64"/>
      <c r="G1234" s="64"/>
    </row>
    <row r="1235" spans="1:7" ht="14.25" hidden="1" x14ac:dyDescent="0.2">
      <c r="A1235" s="3"/>
      <c r="B1235" s="3"/>
      <c r="C1235" s="5"/>
      <c r="D1235" s="5"/>
      <c r="E1235" s="147"/>
      <c r="F1235" s="64"/>
      <c r="G1235" s="64"/>
    </row>
    <row r="1236" spans="1:7" ht="14.25" hidden="1" x14ac:dyDescent="0.2">
      <c r="A1236" s="3"/>
      <c r="B1236" s="3"/>
      <c r="C1236" s="5"/>
      <c r="D1236" s="5"/>
      <c r="E1236" s="148"/>
      <c r="F1236" s="64"/>
      <c r="G1236" s="64"/>
    </row>
    <row r="1237" spans="1:7" ht="14.25" hidden="1" x14ac:dyDescent="0.2">
      <c r="A1237" s="3"/>
      <c r="B1237" s="3"/>
      <c r="C1237" s="5"/>
      <c r="D1237" s="5"/>
      <c r="E1237" s="148"/>
      <c r="F1237" s="64"/>
      <c r="G1237" s="64"/>
    </row>
    <row r="1238" spans="1:7" ht="14.25" hidden="1" x14ac:dyDescent="0.2">
      <c r="A1238" s="3"/>
      <c r="B1238" s="3"/>
      <c r="C1238" s="5"/>
      <c r="D1238" s="5"/>
      <c r="E1238" s="148"/>
      <c r="F1238" s="64"/>
      <c r="G1238" s="64"/>
    </row>
    <row r="1239" spans="1:7" ht="14.25" hidden="1" x14ac:dyDescent="0.2">
      <c r="A1239" s="3"/>
      <c r="B1239" s="3"/>
      <c r="C1239" s="5"/>
      <c r="D1239" s="5"/>
      <c r="E1239" s="147"/>
      <c r="F1239" s="64"/>
      <c r="G1239" s="64"/>
    </row>
    <row r="1240" spans="1:7" ht="14.25" hidden="1" x14ac:dyDescent="0.2">
      <c r="A1240" s="3"/>
      <c r="B1240" s="3"/>
      <c r="C1240" s="5"/>
      <c r="D1240" s="5"/>
      <c r="E1240" s="147"/>
      <c r="F1240" s="64"/>
      <c r="G1240" s="64"/>
    </row>
    <row r="1241" spans="1:7" ht="14.25" hidden="1" x14ac:dyDescent="0.2">
      <c r="A1241" s="3"/>
      <c r="B1241" s="3"/>
      <c r="C1241" s="5"/>
      <c r="D1241" s="5"/>
      <c r="E1241" s="148"/>
      <c r="F1241" s="64"/>
      <c r="G1241" s="64"/>
    </row>
    <row r="1242" spans="1:7" ht="14.25" hidden="1" x14ac:dyDescent="0.2">
      <c r="A1242" s="3"/>
      <c r="B1242" s="3"/>
      <c r="C1242" s="5"/>
      <c r="D1242" s="5"/>
      <c r="E1242" s="148"/>
      <c r="F1242" s="64"/>
      <c r="G1242" s="64"/>
    </row>
    <row r="1243" spans="1:7" ht="14.25" hidden="1" x14ac:dyDescent="0.2">
      <c r="A1243" s="3"/>
      <c r="B1243" s="3"/>
      <c r="C1243" s="5"/>
      <c r="D1243" s="5"/>
      <c r="E1243" s="147"/>
      <c r="F1243" s="64"/>
      <c r="G1243" s="66"/>
    </row>
    <row r="1244" spans="1:7" ht="14.25" hidden="1" x14ac:dyDescent="0.2">
      <c r="A1244" s="3"/>
      <c r="B1244" s="3"/>
      <c r="C1244" s="5"/>
      <c r="D1244" s="5"/>
      <c r="E1244" s="147"/>
      <c r="F1244" s="64"/>
      <c r="G1244" s="66"/>
    </row>
    <row r="1245" spans="1:7" ht="14.25" hidden="1" x14ac:dyDescent="0.2">
      <c r="A1245" s="3"/>
      <c r="B1245" s="3"/>
      <c r="C1245" s="5"/>
      <c r="D1245" s="5"/>
      <c r="E1245" s="147"/>
      <c r="F1245" s="64"/>
      <c r="G1245" s="66"/>
    </row>
    <row r="1246" spans="1:7" ht="14.25" hidden="1" x14ac:dyDescent="0.2">
      <c r="A1246" s="3"/>
      <c r="B1246" s="3"/>
      <c r="C1246" s="5"/>
      <c r="D1246" s="5"/>
      <c r="E1246" s="147"/>
      <c r="F1246" s="64"/>
      <c r="G1246" s="66"/>
    </row>
    <row r="1247" spans="1:7" ht="14.25" hidden="1" x14ac:dyDescent="0.2">
      <c r="A1247" s="3"/>
      <c r="B1247" s="3"/>
      <c r="C1247" s="5"/>
      <c r="D1247" s="5"/>
      <c r="E1247" s="147"/>
      <c r="F1247" s="64"/>
      <c r="G1247" s="66"/>
    </row>
    <row r="1248" spans="1:7" ht="14.25" hidden="1" x14ac:dyDescent="0.2">
      <c r="A1248" s="3"/>
      <c r="B1248" s="3"/>
      <c r="C1248" s="5"/>
      <c r="D1248" s="5"/>
      <c r="E1248" s="147"/>
      <c r="F1248" s="64"/>
      <c r="G1248" s="64"/>
    </row>
    <row r="1249" spans="1:7" ht="14.25" hidden="1" x14ac:dyDescent="0.2">
      <c r="A1249" s="3"/>
      <c r="B1249" s="3"/>
      <c r="C1249" s="5"/>
      <c r="D1249" s="5"/>
      <c r="E1249" s="147"/>
      <c r="F1249" s="64"/>
      <c r="G1249" s="64"/>
    </row>
    <row r="1250" spans="1:7" ht="14.25" hidden="1" x14ac:dyDescent="0.2">
      <c r="A1250" s="3"/>
      <c r="B1250" s="3"/>
      <c r="C1250" s="5"/>
      <c r="D1250" s="5"/>
      <c r="E1250" s="147"/>
      <c r="F1250" s="64"/>
      <c r="G1250" s="64"/>
    </row>
    <row r="1251" spans="1:7" ht="14.25" hidden="1" x14ac:dyDescent="0.2">
      <c r="A1251" s="3"/>
      <c r="B1251" s="3"/>
      <c r="C1251" s="5"/>
      <c r="D1251" s="5"/>
      <c r="E1251" s="147"/>
      <c r="F1251" s="64"/>
      <c r="G1251" s="64"/>
    </row>
    <row r="1252" spans="1:7" ht="14.25" hidden="1" x14ac:dyDescent="0.2">
      <c r="A1252" s="3"/>
      <c r="B1252" s="3"/>
      <c r="C1252" s="5"/>
      <c r="D1252" s="5"/>
      <c r="E1252" s="147"/>
      <c r="F1252" s="64"/>
      <c r="G1252" s="64"/>
    </row>
    <row r="1253" spans="1:7" ht="14.25" hidden="1" x14ac:dyDescent="0.2">
      <c r="A1253" s="3"/>
      <c r="B1253" s="3"/>
      <c r="C1253" s="5"/>
      <c r="D1253" s="5"/>
      <c r="E1253" s="148"/>
      <c r="F1253" s="64"/>
      <c r="G1253" s="64"/>
    </row>
    <row r="1254" spans="1:7" ht="14.25" hidden="1" x14ac:dyDescent="0.2">
      <c r="A1254" s="3"/>
      <c r="B1254" s="3"/>
      <c r="C1254" s="5"/>
      <c r="D1254" s="5"/>
      <c r="E1254" s="148"/>
      <c r="F1254" s="64"/>
      <c r="G1254" s="64"/>
    </row>
    <row r="1255" spans="1:7" ht="14.25" hidden="1" x14ac:dyDescent="0.2">
      <c r="A1255" s="3"/>
      <c r="B1255" s="3"/>
      <c r="C1255" s="5"/>
      <c r="D1255" s="5"/>
      <c r="E1255" s="149"/>
      <c r="F1255" s="64"/>
      <c r="G1255" s="66"/>
    </row>
    <row r="1256" spans="1:7" ht="14.25" hidden="1" x14ac:dyDescent="0.2">
      <c r="A1256" s="3"/>
      <c r="B1256" s="3"/>
      <c r="C1256" s="5"/>
      <c r="D1256" s="5"/>
      <c r="E1256" s="148"/>
      <c r="F1256" s="64"/>
      <c r="G1256" s="64"/>
    </row>
    <row r="1257" spans="1:7" ht="14.25" hidden="1" x14ac:dyDescent="0.2">
      <c r="A1257" s="3"/>
      <c r="B1257" s="3"/>
      <c r="C1257" s="5"/>
      <c r="D1257" s="5"/>
      <c r="E1257" s="148"/>
      <c r="F1257" s="64"/>
      <c r="G1257" s="64"/>
    </row>
    <row r="1258" spans="1:7" ht="14.25" hidden="1" x14ac:dyDescent="0.2">
      <c r="A1258" s="3"/>
      <c r="B1258" s="3"/>
      <c r="C1258" s="5"/>
      <c r="D1258" s="5"/>
      <c r="E1258" s="148"/>
      <c r="F1258" s="64"/>
      <c r="G1258" s="64"/>
    </row>
    <row r="1259" spans="1:7" ht="14.25" hidden="1" x14ac:dyDescent="0.2">
      <c r="A1259" s="3"/>
      <c r="B1259" s="3"/>
      <c r="C1259" s="5"/>
      <c r="D1259" s="5"/>
      <c r="E1259" s="148"/>
      <c r="F1259" s="64"/>
      <c r="G1259" s="64"/>
    </row>
    <row r="1260" spans="1:7" ht="14.25" hidden="1" x14ac:dyDescent="0.2">
      <c r="A1260" s="3"/>
      <c r="B1260" s="3"/>
      <c r="C1260" s="5"/>
      <c r="D1260" s="5"/>
      <c r="E1260" s="148"/>
      <c r="F1260" s="64"/>
      <c r="G1260" s="64"/>
    </row>
    <row r="1261" spans="1:7" ht="14.25" hidden="1" x14ac:dyDescent="0.2">
      <c r="A1261" s="3"/>
      <c r="B1261" s="3"/>
      <c r="C1261" s="5"/>
      <c r="D1261" s="5"/>
      <c r="E1261" s="148"/>
      <c r="F1261" s="64"/>
      <c r="G1261" s="64"/>
    </row>
    <row r="1262" spans="1:7" ht="14.25" hidden="1" x14ac:dyDescent="0.2">
      <c r="A1262" s="3"/>
      <c r="B1262" s="3"/>
      <c r="C1262" s="5"/>
      <c r="D1262" s="5"/>
      <c r="E1262" s="147"/>
      <c r="F1262" s="64"/>
      <c r="G1262" s="64"/>
    </row>
    <row r="1263" spans="1:7" ht="14.25" hidden="1" x14ac:dyDescent="0.2">
      <c r="A1263" s="3"/>
      <c r="B1263" s="3"/>
      <c r="C1263" s="5"/>
      <c r="D1263" s="5"/>
      <c r="E1263" s="147"/>
      <c r="F1263" s="64"/>
      <c r="G1263" s="64"/>
    </row>
    <row r="1264" spans="1:7" ht="14.25" hidden="1" x14ac:dyDescent="0.2">
      <c r="A1264" s="3"/>
      <c r="B1264" s="3"/>
      <c r="C1264" s="5"/>
      <c r="D1264" s="5"/>
      <c r="E1264" s="146"/>
      <c r="F1264" s="64"/>
      <c r="G1264" s="64"/>
    </row>
    <row r="1265" spans="1:7" ht="14.25" hidden="1" x14ac:dyDescent="0.2">
      <c r="A1265" s="3"/>
      <c r="B1265" s="3"/>
      <c r="C1265" s="5"/>
      <c r="D1265" s="5"/>
      <c r="E1265" s="140"/>
      <c r="F1265" s="64"/>
      <c r="G1265" s="64"/>
    </row>
    <row r="1266" spans="1:7" ht="14.25" hidden="1" x14ac:dyDescent="0.2">
      <c r="A1266" s="3"/>
      <c r="B1266" s="3"/>
      <c r="C1266" s="5"/>
      <c r="D1266" s="5"/>
      <c r="E1266" s="140"/>
      <c r="F1266" s="64"/>
      <c r="G1266" s="64"/>
    </row>
    <row r="1267" spans="1:7" ht="14.25" hidden="1" x14ac:dyDescent="0.2">
      <c r="A1267" s="3"/>
      <c r="B1267" s="3"/>
      <c r="C1267" s="5"/>
      <c r="D1267" s="5"/>
      <c r="E1267" s="146"/>
      <c r="F1267" s="64"/>
      <c r="G1267" s="64"/>
    </row>
    <row r="1268" spans="1:7" ht="14.25" hidden="1" x14ac:dyDescent="0.2">
      <c r="A1268" s="3"/>
      <c r="B1268" s="3"/>
      <c r="C1268" s="5"/>
      <c r="D1268" s="5"/>
      <c r="E1268" s="140"/>
      <c r="F1268" s="64"/>
      <c r="G1268" s="68"/>
    </row>
    <row r="1269" spans="1:7" ht="14.25" hidden="1" x14ac:dyDescent="0.2">
      <c r="A1269" s="3"/>
      <c r="B1269" s="3"/>
      <c r="C1269" s="5"/>
      <c r="D1269" s="5"/>
      <c r="E1269" s="146"/>
      <c r="F1269" s="64"/>
      <c r="G1269" s="64"/>
    </row>
    <row r="1270" spans="1:7" ht="14.25" hidden="1" x14ac:dyDescent="0.2">
      <c r="A1270" s="3"/>
      <c r="B1270" s="3"/>
      <c r="C1270" s="5"/>
      <c r="D1270" s="5"/>
      <c r="E1270" s="140"/>
      <c r="F1270" s="64"/>
      <c r="G1270" s="64"/>
    </row>
    <row r="1271" spans="1:7" ht="14.25" hidden="1" x14ac:dyDescent="0.2">
      <c r="A1271" s="3"/>
      <c r="B1271" s="3"/>
      <c r="C1271" s="5"/>
      <c r="D1271" s="5"/>
      <c r="E1271" s="147"/>
      <c r="F1271" s="64"/>
      <c r="G1271" s="64"/>
    </row>
    <row r="1272" spans="1:7" ht="14.25" hidden="1" x14ac:dyDescent="0.2">
      <c r="A1272" s="3"/>
      <c r="B1272" s="3"/>
      <c r="C1272" s="5"/>
      <c r="D1272" s="5"/>
      <c r="E1272" s="147"/>
      <c r="F1272" s="64"/>
      <c r="G1272" s="64"/>
    </row>
    <row r="1273" spans="1:7" ht="14.25" hidden="1" x14ac:dyDescent="0.2">
      <c r="A1273" s="3"/>
      <c r="B1273" s="3"/>
      <c r="C1273" s="5"/>
      <c r="D1273" s="5"/>
      <c r="E1273" s="147"/>
      <c r="F1273" s="64"/>
      <c r="G1273" s="64"/>
    </row>
    <row r="1274" spans="1:7" ht="14.25" hidden="1" x14ac:dyDescent="0.2">
      <c r="A1274" s="3"/>
      <c r="B1274" s="3"/>
      <c r="C1274" s="5"/>
      <c r="D1274" s="5"/>
      <c r="E1274" s="147"/>
      <c r="F1274" s="64"/>
      <c r="G1274" s="64"/>
    </row>
    <row r="1275" spans="1:7" ht="14.25" hidden="1" x14ac:dyDescent="0.2">
      <c r="A1275" s="3"/>
      <c r="B1275" s="3"/>
      <c r="C1275" s="5"/>
      <c r="D1275" s="5"/>
      <c r="E1275" s="147"/>
      <c r="F1275" s="64"/>
      <c r="G1275" s="64"/>
    </row>
    <row r="1276" spans="1:7" ht="14.25" hidden="1" x14ac:dyDescent="0.2">
      <c r="A1276" s="3"/>
      <c r="B1276" s="3"/>
      <c r="C1276" s="5"/>
      <c r="D1276" s="5"/>
      <c r="E1276" s="147"/>
      <c r="F1276" s="64"/>
      <c r="G1276" s="64"/>
    </row>
    <row r="1277" spans="1:7" ht="14.25" hidden="1" x14ac:dyDescent="0.2">
      <c r="A1277" s="3"/>
      <c r="B1277" s="3"/>
      <c r="C1277" s="5"/>
      <c r="D1277" s="5"/>
      <c r="E1277" s="147"/>
      <c r="F1277" s="64"/>
      <c r="G1277" s="64"/>
    </row>
    <row r="1278" spans="1:7" ht="14.25" hidden="1" x14ac:dyDescent="0.2">
      <c r="A1278" s="3"/>
      <c r="B1278" s="3"/>
      <c r="C1278" s="5"/>
      <c r="D1278" s="5"/>
      <c r="E1278" s="147"/>
      <c r="F1278" s="64"/>
      <c r="G1278" s="64"/>
    </row>
    <row r="1279" spans="1:7" ht="14.25" hidden="1" x14ac:dyDescent="0.2">
      <c r="A1279" s="3"/>
      <c r="B1279" s="3"/>
      <c r="C1279" s="5"/>
      <c r="D1279" s="5"/>
      <c r="E1279" s="147"/>
      <c r="F1279" s="64"/>
      <c r="G1279" s="64"/>
    </row>
    <row r="1280" spans="1:7" ht="14.25" hidden="1" x14ac:dyDescent="0.2">
      <c r="A1280" s="3"/>
      <c r="B1280" s="3"/>
      <c r="C1280" s="5"/>
      <c r="D1280" s="5"/>
      <c r="E1280" s="147"/>
      <c r="F1280" s="64"/>
      <c r="G1280" s="64"/>
    </row>
    <row r="1281" spans="1:7" ht="14.25" hidden="1" x14ac:dyDescent="0.2">
      <c r="A1281" s="3"/>
      <c r="B1281" s="3"/>
      <c r="C1281" s="5"/>
      <c r="D1281" s="5"/>
      <c r="E1281" s="148"/>
      <c r="F1281" s="64"/>
      <c r="G1281" s="64"/>
    </row>
    <row r="1282" spans="1:7" ht="14.25" x14ac:dyDescent="0.2">
      <c r="A1282" s="3" t="str">
        <f t="shared" ref="A1282" si="40">CONCATENATE(E1282,C1282,D1282)</f>
        <v>Conduct health assessmentNova ScotiaRegistered nurse</v>
      </c>
      <c r="B1282" s="3" t="s">
        <v>64</v>
      </c>
      <c r="C1282" s="5" t="s">
        <v>9</v>
      </c>
      <c r="D1282" s="5" t="s">
        <v>106</v>
      </c>
      <c r="E1282" s="145" t="s">
        <v>118</v>
      </c>
      <c r="F1282" s="64" t="str">
        <f t="shared" ref="F1282" si="41">TRIM(G1282)</f>
        <v>Full</v>
      </c>
      <c r="G1282" s="64" t="s">
        <v>72</v>
      </c>
    </row>
    <row r="1283" spans="1:7" ht="14.25" x14ac:dyDescent="0.2">
      <c r="A1283" s="3" t="str">
        <f t="shared" ref="A1283:A1346" si="42">CONCATENATE(E1283,C1283,D1283)</f>
        <v>Identify nursing diagnosisNova ScotiaRegistered nurse</v>
      </c>
      <c r="B1283" s="3" t="s">
        <v>64</v>
      </c>
      <c r="C1283" s="5" t="s">
        <v>9</v>
      </c>
      <c r="D1283" s="5" t="s">
        <v>106</v>
      </c>
      <c r="E1283" s="140" t="s">
        <v>5</v>
      </c>
      <c r="F1283" s="64" t="str">
        <f t="shared" ref="F1283:F1346" si="43">TRIM(G1283)</f>
        <v>Full</v>
      </c>
      <c r="G1283" s="86" t="s">
        <v>72</v>
      </c>
    </row>
    <row r="1284" spans="1:7" ht="14.25" x14ac:dyDescent="0.2">
      <c r="A1284" s="3" t="str">
        <f t="shared" si="42"/>
        <v>Develop nursing care planNova ScotiaRegistered nurse</v>
      </c>
      <c r="B1284" s="3" t="s">
        <v>64</v>
      </c>
      <c r="C1284" s="5" t="s">
        <v>9</v>
      </c>
      <c r="D1284" s="5" t="s">
        <v>106</v>
      </c>
      <c r="E1284" s="140" t="s">
        <v>117</v>
      </c>
      <c r="F1284" s="64" t="str">
        <f t="shared" si="43"/>
        <v>Full</v>
      </c>
      <c r="G1284" s="64" t="s">
        <v>72</v>
      </c>
    </row>
    <row r="1285" spans="1:7" ht="28.5" x14ac:dyDescent="0.2">
      <c r="A1285" s="3" t="str">
        <f t="shared" si="42"/>
        <v>Implement nursing care interventionsNova ScotiaRegistered nurse</v>
      </c>
      <c r="B1285" s="3" t="s">
        <v>64</v>
      </c>
      <c r="C1285" s="5" t="s">
        <v>9</v>
      </c>
      <c r="D1285" s="5" t="s">
        <v>106</v>
      </c>
      <c r="E1285" s="140" t="s">
        <v>10</v>
      </c>
      <c r="F1285" s="64" t="str">
        <f t="shared" si="43"/>
        <v>Full</v>
      </c>
      <c r="G1285" s="64" t="s">
        <v>72</v>
      </c>
    </row>
    <row r="1286" spans="1:7" ht="28.5" x14ac:dyDescent="0.2">
      <c r="A1286" s="3" t="str">
        <f t="shared" si="42"/>
        <v>Consult with other health professionalsNova ScotiaRegistered nurse</v>
      </c>
      <c r="B1286" s="3" t="s">
        <v>64</v>
      </c>
      <c r="C1286" s="5" t="s">
        <v>9</v>
      </c>
      <c r="D1286" s="5" t="s">
        <v>106</v>
      </c>
      <c r="E1286" s="146" t="s">
        <v>116</v>
      </c>
      <c r="F1286" s="64" t="str">
        <f t="shared" si="43"/>
        <v>Full</v>
      </c>
      <c r="G1286" s="64" t="s">
        <v>72</v>
      </c>
    </row>
    <row r="1287" spans="1:7" ht="28.5" x14ac:dyDescent="0.2">
      <c r="A1287" s="3" t="str">
        <f t="shared" si="42"/>
        <v>Refer to other health professionalsNova ScotiaRegistered nurse</v>
      </c>
      <c r="B1287" s="3" t="s">
        <v>64</v>
      </c>
      <c r="C1287" s="5" t="s">
        <v>9</v>
      </c>
      <c r="D1287" s="5" t="s">
        <v>106</v>
      </c>
      <c r="E1287" s="146" t="s">
        <v>14</v>
      </c>
      <c r="F1287" s="64" t="str">
        <f t="shared" si="43"/>
        <v>Restricted</v>
      </c>
      <c r="G1287" s="64" t="s">
        <v>73</v>
      </c>
    </row>
    <row r="1288" spans="1:7" ht="14.25" x14ac:dyDescent="0.2">
      <c r="A1288" s="3" t="str">
        <f t="shared" si="42"/>
        <v>Coordinate health services Nova ScotiaRegistered nurse</v>
      </c>
      <c r="B1288" s="3" t="s">
        <v>64</v>
      </c>
      <c r="C1288" s="5" t="s">
        <v>9</v>
      </c>
      <c r="D1288" s="5" t="s">
        <v>106</v>
      </c>
      <c r="E1288" s="140" t="s">
        <v>16</v>
      </c>
      <c r="F1288" s="64" t="str">
        <f t="shared" si="43"/>
        <v>Full</v>
      </c>
      <c r="G1288" s="64" t="s">
        <v>72</v>
      </c>
    </row>
    <row r="1289" spans="1:7" ht="14.25" x14ac:dyDescent="0.2">
      <c r="A1289" s="3" t="str">
        <f t="shared" si="42"/>
        <v>Order X-raysNova ScotiaRegistered nurse</v>
      </c>
      <c r="B1289" s="3" t="s">
        <v>64</v>
      </c>
      <c r="C1289" s="5" t="s">
        <v>9</v>
      </c>
      <c r="D1289" s="5" t="s">
        <v>106</v>
      </c>
      <c r="E1289" s="140" t="s">
        <v>172</v>
      </c>
      <c r="F1289" s="64" t="str">
        <f t="shared" si="43"/>
        <v>Restricted</v>
      </c>
      <c r="G1289" s="64" t="s">
        <v>73</v>
      </c>
    </row>
    <row r="1290" spans="1:7" ht="14.25" x14ac:dyDescent="0.2">
      <c r="A1290" s="3" t="str">
        <f t="shared" si="42"/>
        <v>Interpret X-raysNova ScotiaRegistered nurse</v>
      </c>
      <c r="B1290" s="3" t="s">
        <v>64</v>
      </c>
      <c r="C1290" s="5" t="s">
        <v>9</v>
      </c>
      <c r="D1290" s="5" t="s">
        <v>106</v>
      </c>
      <c r="E1290" s="140" t="s">
        <v>173</v>
      </c>
      <c r="F1290" s="64" t="str">
        <f t="shared" si="43"/>
        <v>Out of scope</v>
      </c>
      <c r="G1290" s="64" t="s">
        <v>79</v>
      </c>
    </row>
    <row r="1291" spans="1:7" ht="14.25" x14ac:dyDescent="0.2">
      <c r="A1291" s="3" t="str">
        <f t="shared" si="42"/>
        <v>Order lab testsNova ScotiaRegistered nurse</v>
      </c>
      <c r="B1291" s="3" t="s">
        <v>64</v>
      </c>
      <c r="C1291" s="5" t="s">
        <v>9</v>
      </c>
      <c r="D1291" s="5" t="s">
        <v>106</v>
      </c>
      <c r="E1291" s="140" t="s">
        <v>115</v>
      </c>
      <c r="F1291" s="64" t="str">
        <f t="shared" si="43"/>
        <v>Restricted</v>
      </c>
      <c r="G1291" s="64" t="s">
        <v>73</v>
      </c>
    </row>
    <row r="1292" spans="1:7" ht="14.25" x14ac:dyDescent="0.2">
      <c r="A1292" s="3" t="str">
        <f t="shared" si="42"/>
        <v>Interpret lab test resultsNova ScotiaRegistered nurse</v>
      </c>
      <c r="B1292" s="3" t="s">
        <v>64</v>
      </c>
      <c r="C1292" s="5" t="s">
        <v>9</v>
      </c>
      <c r="D1292" s="5" t="s">
        <v>106</v>
      </c>
      <c r="E1292" s="140" t="s">
        <v>21</v>
      </c>
      <c r="F1292" s="64" t="str">
        <f t="shared" si="43"/>
        <v>Full</v>
      </c>
      <c r="G1292" s="64" t="s">
        <v>72</v>
      </c>
    </row>
    <row r="1293" spans="1:7" ht="28.5" x14ac:dyDescent="0.2">
      <c r="A1293" s="3" t="str">
        <f t="shared" si="42"/>
        <v>Communicate diagnoses and test results to patientsNova ScotiaRegistered nurse</v>
      </c>
      <c r="B1293" s="3" t="s">
        <v>64</v>
      </c>
      <c r="C1293" s="5" t="s">
        <v>9</v>
      </c>
      <c r="D1293" s="5" t="s">
        <v>106</v>
      </c>
      <c r="E1293" s="146" t="s">
        <v>114</v>
      </c>
      <c r="F1293" s="64" t="str">
        <f t="shared" si="43"/>
        <v>Restricted</v>
      </c>
      <c r="G1293" s="64" t="s">
        <v>73</v>
      </c>
    </row>
    <row r="1294" spans="1:7" ht="28.5" x14ac:dyDescent="0.2">
      <c r="A1294" s="3" t="str">
        <f t="shared" si="42"/>
        <v>Monitor and evaluate client outcomesNova ScotiaRegistered nurse</v>
      </c>
      <c r="B1294" s="3" t="s">
        <v>64</v>
      </c>
      <c r="C1294" s="5" t="s">
        <v>9</v>
      </c>
      <c r="D1294" s="5" t="s">
        <v>106</v>
      </c>
      <c r="E1294" s="140" t="s">
        <v>113</v>
      </c>
      <c r="F1294" s="64" t="str">
        <f t="shared" si="43"/>
        <v>Full</v>
      </c>
      <c r="G1294" s="64" t="s">
        <v>72</v>
      </c>
    </row>
    <row r="1295" spans="1:7" ht="14.25" x14ac:dyDescent="0.2">
      <c r="A1295" s="3" t="str">
        <f t="shared" si="42"/>
        <v>Conduct follow-up visitsNova ScotiaRegistered nurse</v>
      </c>
      <c r="B1295" s="3" t="s">
        <v>64</v>
      </c>
      <c r="C1295" s="5" t="s">
        <v>9</v>
      </c>
      <c r="D1295" s="5" t="s">
        <v>106</v>
      </c>
      <c r="E1295" s="140" t="s">
        <v>22</v>
      </c>
      <c r="F1295" s="64" t="str">
        <f t="shared" si="43"/>
        <v>Full</v>
      </c>
      <c r="G1295" s="64" t="s">
        <v>72</v>
      </c>
    </row>
    <row r="1296" spans="1:7" ht="14.25" x14ac:dyDescent="0.2">
      <c r="A1296" s="3" t="str">
        <f t="shared" si="42"/>
        <v>Manage NP-led clinics Nova ScotiaRegistered nurse</v>
      </c>
      <c r="B1296" s="3" t="s">
        <v>64</v>
      </c>
      <c r="C1296" s="5" t="s">
        <v>9</v>
      </c>
      <c r="D1296" s="5" t="s">
        <v>106</v>
      </c>
      <c r="E1296" s="140" t="s">
        <v>23</v>
      </c>
      <c r="F1296" s="64" t="str">
        <f t="shared" si="43"/>
        <v>Out of scope</v>
      </c>
      <c r="G1296" s="64" t="s">
        <v>79</v>
      </c>
    </row>
    <row r="1297" spans="1:7" ht="14.25" x14ac:dyDescent="0.2">
      <c r="A1297" s="3" t="str">
        <f t="shared" si="42"/>
        <v>Roster and manage patientsNova ScotiaRegistered nurse</v>
      </c>
      <c r="B1297" s="3" t="s">
        <v>64</v>
      </c>
      <c r="C1297" s="5" t="s">
        <v>9</v>
      </c>
      <c r="D1297" s="5" t="s">
        <v>106</v>
      </c>
      <c r="E1297" s="140" t="s">
        <v>24</v>
      </c>
      <c r="F1297" s="64" t="str">
        <f t="shared" si="43"/>
        <v>Out of scope</v>
      </c>
      <c r="G1297" s="64" t="s">
        <v>79</v>
      </c>
    </row>
    <row r="1298" spans="1:7" ht="14.25" x14ac:dyDescent="0.2">
      <c r="A1298" s="3" t="str">
        <f t="shared" si="42"/>
        <v>Practise autonomouslyNova ScotiaRegistered nurse</v>
      </c>
      <c r="B1298" s="3" t="s">
        <v>64</v>
      </c>
      <c r="C1298" s="5" t="s">
        <v>9</v>
      </c>
      <c r="D1298" s="5" t="s">
        <v>106</v>
      </c>
      <c r="E1298" s="140" t="s">
        <v>25</v>
      </c>
      <c r="F1298" s="64" t="str">
        <f t="shared" si="43"/>
        <v>Full</v>
      </c>
      <c r="G1298" s="64" t="s">
        <v>72</v>
      </c>
    </row>
    <row r="1299" spans="1:7" ht="28.5" x14ac:dyDescent="0.2">
      <c r="A1299" s="3" t="str">
        <f t="shared" si="42"/>
        <v>Provide wound care (above dermis)Nova ScotiaRegistered nurse</v>
      </c>
      <c r="B1299" s="3" t="s">
        <v>65</v>
      </c>
      <c r="C1299" s="5" t="s">
        <v>9</v>
      </c>
      <c r="D1299" s="5" t="s">
        <v>106</v>
      </c>
      <c r="E1299" s="147" t="s">
        <v>26</v>
      </c>
      <c r="F1299" s="64" t="str">
        <f t="shared" si="43"/>
        <v>Full</v>
      </c>
      <c r="G1299" s="64" t="s">
        <v>72</v>
      </c>
    </row>
    <row r="1300" spans="1:7" ht="28.5" x14ac:dyDescent="0.2">
      <c r="A1300" s="3" t="str">
        <f t="shared" si="42"/>
        <v>Perform procedures below the dermisNova ScotiaRegistered nurse</v>
      </c>
      <c r="B1300" s="3" t="s">
        <v>65</v>
      </c>
      <c r="C1300" s="5" t="s">
        <v>9</v>
      </c>
      <c r="D1300" s="5" t="s">
        <v>106</v>
      </c>
      <c r="E1300" s="148" t="s">
        <v>27</v>
      </c>
      <c r="F1300" s="64" t="str">
        <f t="shared" si="43"/>
        <v>Full</v>
      </c>
      <c r="G1300" s="66" t="s">
        <v>72</v>
      </c>
    </row>
    <row r="1301" spans="1:7" ht="14.25" x14ac:dyDescent="0.2">
      <c r="A1301" s="3" t="str">
        <f t="shared" si="42"/>
        <v>Establish an intravenous lineNova ScotiaRegistered nurse</v>
      </c>
      <c r="B1301" s="3" t="s">
        <v>65</v>
      </c>
      <c r="C1301" s="5" t="s">
        <v>9</v>
      </c>
      <c r="D1301" s="5" t="s">
        <v>106</v>
      </c>
      <c r="E1301" s="148" t="s">
        <v>28</v>
      </c>
      <c r="F1301" s="64" t="str">
        <f t="shared" si="43"/>
        <v>Full</v>
      </c>
      <c r="G1301" s="64" t="s">
        <v>72</v>
      </c>
    </row>
    <row r="1302" spans="1:7" ht="42.75" x14ac:dyDescent="0.2">
      <c r="A1302" s="3" t="str">
        <f t="shared" si="42"/>
        <v>Perform procedures that require putting an instrument or finger into body openingsNova ScotiaRegistered nurse</v>
      </c>
      <c r="B1302" s="3" t="s">
        <v>65</v>
      </c>
      <c r="C1302" s="5" t="s">
        <v>9</v>
      </c>
      <c r="D1302" s="5" t="s">
        <v>106</v>
      </c>
      <c r="E1302" s="148" t="s">
        <v>174</v>
      </c>
      <c r="F1302" s="64" t="str">
        <f t="shared" si="43"/>
        <v>Full</v>
      </c>
      <c r="G1302" s="64" t="s">
        <v>72</v>
      </c>
    </row>
    <row r="1303" spans="1:7" ht="14.25" x14ac:dyDescent="0.2">
      <c r="A1303" s="3" t="str">
        <f t="shared" si="42"/>
        <v>Order a form of energyNova ScotiaRegistered nurse</v>
      </c>
      <c r="B1303" s="3" t="s">
        <v>65</v>
      </c>
      <c r="C1303" s="5" t="s">
        <v>9</v>
      </c>
      <c r="D1303" s="5" t="s">
        <v>106</v>
      </c>
      <c r="E1303" s="147" t="s">
        <v>29</v>
      </c>
      <c r="F1303" s="64" t="str">
        <f t="shared" si="43"/>
        <v>Out of scope</v>
      </c>
      <c r="G1303" s="64" t="s">
        <v>79</v>
      </c>
    </row>
    <row r="1304" spans="1:7" ht="14.25" x14ac:dyDescent="0.2">
      <c r="A1304" s="3" t="str">
        <f t="shared" si="42"/>
        <v>Apply a form of energyNova ScotiaRegistered nurse</v>
      </c>
      <c r="B1304" s="3" t="s">
        <v>65</v>
      </c>
      <c r="C1304" s="5" t="s">
        <v>9</v>
      </c>
      <c r="D1304" s="5" t="s">
        <v>106</v>
      </c>
      <c r="E1304" s="147" t="s">
        <v>30</v>
      </c>
      <c r="F1304" s="64" t="str">
        <f t="shared" si="43"/>
        <v>Full</v>
      </c>
      <c r="G1304" s="64" t="s">
        <v>72</v>
      </c>
    </row>
    <row r="1305" spans="1:7" ht="14.25" x14ac:dyDescent="0.2">
      <c r="A1305" s="3" t="str">
        <f t="shared" si="42"/>
        <v>Perform an electrocardiogramNova ScotiaRegistered nurse</v>
      </c>
      <c r="B1305" s="3" t="s">
        <v>65</v>
      </c>
      <c r="C1305" s="5" t="s">
        <v>9</v>
      </c>
      <c r="D1305" s="5" t="s">
        <v>106</v>
      </c>
      <c r="E1305" s="148" t="s">
        <v>31</v>
      </c>
      <c r="F1305" s="64" t="str">
        <f t="shared" si="43"/>
        <v>Full</v>
      </c>
      <c r="G1305" s="64" t="s">
        <v>72</v>
      </c>
    </row>
    <row r="1306" spans="1:7" ht="14.25" x14ac:dyDescent="0.2">
      <c r="A1306" s="3" t="str">
        <f t="shared" si="42"/>
        <v>Interpret an electrocardiogramNova ScotiaRegistered nurse</v>
      </c>
      <c r="B1306" s="3" t="s">
        <v>65</v>
      </c>
      <c r="C1306" s="5" t="s">
        <v>9</v>
      </c>
      <c r="D1306" s="5" t="s">
        <v>106</v>
      </c>
      <c r="E1306" s="148" t="s">
        <v>32</v>
      </c>
      <c r="F1306" s="64" t="str">
        <f t="shared" si="43"/>
        <v>Out of scope</v>
      </c>
      <c r="G1306" s="66" t="s">
        <v>79</v>
      </c>
    </row>
    <row r="1307" spans="1:7" ht="28.5" x14ac:dyDescent="0.2">
      <c r="A1307" s="3" t="str">
        <f t="shared" si="42"/>
        <v>Order blood and blood productsNova ScotiaRegistered nurse</v>
      </c>
      <c r="B1307" s="3" t="s">
        <v>65</v>
      </c>
      <c r="C1307" s="5" t="s">
        <v>9</v>
      </c>
      <c r="D1307" s="5" t="s">
        <v>106</v>
      </c>
      <c r="E1307" s="147" t="s">
        <v>33</v>
      </c>
      <c r="F1307" s="64" t="str">
        <f t="shared" si="43"/>
        <v>Out of scope</v>
      </c>
      <c r="G1307" s="66" t="s">
        <v>79</v>
      </c>
    </row>
    <row r="1308" spans="1:7" ht="14.25" x14ac:dyDescent="0.2">
      <c r="A1308" s="3" t="str">
        <f t="shared" si="42"/>
        <v>Order any form of radiationNova ScotiaRegistered nurse</v>
      </c>
      <c r="B1308" s="3" t="s">
        <v>65</v>
      </c>
      <c r="C1308" s="5" t="s">
        <v>9</v>
      </c>
      <c r="D1308" s="5" t="s">
        <v>106</v>
      </c>
      <c r="E1308" s="147" t="s">
        <v>34</v>
      </c>
      <c r="F1308" s="64" t="str">
        <f t="shared" si="43"/>
        <v>Out of scope</v>
      </c>
      <c r="G1308" s="66" t="s">
        <v>79</v>
      </c>
    </row>
    <row r="1309" spans="1:7" ht="14.25" x14ac:dyDescent="0.2">
      <c r="A1309" s="3" t="str">
        <f t="shared" si="42"/>
        <v>Apply any form of radiationNova ScotiaRegistered nurse</v>
      </c>
      <c r="B1309" s="3" t="s">
        <v>65</v>
      </c>
      <c r="C1309" s="5" t="s">
        <v>9</v>
      </c>
      <c r="D1309" s="5" t="s">
        <v>106</v>
      </c>
      <c r="E1309" s="147" t="s">
        <v>35</v>
      </c>
      <c r="F1309" s="64" t="str">
        <f t="shared" si="43"/>
        <v>Full</v>
      </c>
      <c r="G1309" s="66" t="s">
        <v>72</v>
      </c>
    </row>
    <row r="1310" spans="1:7" ht="28.5" x14ac:dyDescent="0.2">
      <c r="A1310" s="3" t="str">
        <f t="shared" si="42"/>
        <v>Order cosmetic treatments like BotoxNova ScotiaRegistered nurse</v>
      </c>
      <c r="B1310" s="3" t="s">
        <v>65</v>
      </c>
      <c r="C1310" s="5" t="s">
        <v>9</v>
      </c>
      <c r="D1310" s="5" t="s">
        <v>106</v>
      </c>
      <c r="E1310" s="147" t="s">
        <v>36</v>
      </c>
      <c r="F1310" s="64" t="str">
        <f t="shared" si="43"/>
        <v>Out of scope</v>
      </c>
      <c r="G1310" s="66" t="s">
        <v>79</v>
      </c>
    </row>
    <row r="1311" spans="1:7" ht="28.5" x14ac:dyDescent="0.2">
      <c r="A1311" s="3" t="str">
        <f t="shared" si="42"/>
        <v>Apply cosmetic treatments like BotoxNova ScotiaRegistered nurse</v>
      </c>
      <c r="B1311" s="3" t="s">
        <v>65</v>
      </c>
      <c r="C1311" s="5" t="s">
        <v>9</v>
      </c>
      <c r="D1311" s="5" t="s">
        <v>106</v>
      </c>
      <c r="E1311" s="147" t="s">
        <v>37</v>
      </c>
      <c r="F1311" s="64" t="str">
        <f t="shared" si="43"/>
        <v>Full</v>
      </c>
      <c r="G1311" s="66" t="s">
        <v>72</v>
      </c>
    </row>
    <row r="1312" spans="1:7" ht="14.25" x14ac:dyDescent="0.2">
      <c r="A1312" s="3" t="str">
        <f t="shared" si="42"/>
        <v>Set fracturesNova ScotiaRegistered nurse</v>
      </c>
      <c r="B1312" s="3" t="s">
        <v>65</v>
      </c>
      <c r="C1312" s="5" t="s">
        <v>9</v>
      </c>
      <c r="D1312" s="5" t="s">
        <v>106</v>
      </c>
      <c r="E1312" s="147" t="s">
        <v>38</v>
      </c>
      <c r="F1312" s="64" t="str">
        <f t="shared" si="43"/>
        <v>Out of scope</v>
      </c>
      <c r="G1312" s="64" t="s">
        <v>79</v>
      </c>
    </row>
    <row r="1313" spans="1:7" ht="14.25" x14ac:dyDescent="0.2">
      <c r="A1313" s="3" t="str">
        <f t="shared" si="42"/>
        <v>Reduce dislocationNova ScotiaRegistered nurse</v>
      </c>
      <c r="B1313" s="3" t="s">
        <v>65</v>
      </c>
      <c r="C1313" s="5" t="s">
        <v>9</v>
      </c>
      <c r="D1313" s="5" t="s">
        <v>106</v>
      </c>
      <c r="E1313" s="147" t="s">
        <v>39</v>
      </c>
      <c r="F1313" s="64" t="str">
        <f t="shared" si="43"/>
        <v>Full</v>
      </c>
      <c r="G1313" s="64" t="s">
        <v>72</v>
      </c>
    </row>
    <row r="1314" spans="1:7" ht="14.25" x14ac:dyDescent="0.2">
      <c r="A1314" s="3" t="str">
        <f t="shared" si="42"/>
        <v>Apply castNova ScotiaRegistered nurse</v>
      </c>
      <c r="B1314" s="3" t="s">
        <v>65</v>
      </c>
      <c r="C1314" s="5" t="s">
        <v>9</v>
      </c>
      <c r="D1314" s="5" t="s">
        <v>106</v>
      </c>
      <c r="E1314" s="147" t="s">
        <v>40</v>
      </c>
      <c r="F1314" s="64" t="str">
        <f t="shared" si="43"/>
        <v>Full</v>
      </c>
      <c r="G1314" s="64" t="s">
        <v>72</v>
      </c>
    </row>
    <row r="1315" spans="1:7" ht="14.25" x14ac:dyDescent="0.2">
      <c r="A1315" s="3" t="str">
        <f t="shared" si="42"/>
        <v>Apply restraintsNova ScotiaRegistered nurse</v>
      </c>
      <c r="B1315" s="3" t="s">
        <v>65</v>
      </c>
      <c r="C1315" s="5" t="s">
        <v>9</v>
      </c>
      <c r="D1315" s="5" t="s">
        <v>106</v>
      </c>
      <c r="E1315" s="147" t="s">
        <v>41</v>
      </c>
      <c r="F1315" s="64" t="str">
        <f t="shared" si="43"/>
        <v>Full</v>
      </c>
      <c r="G1315" s="64" t="s">
        <v>72</v>
      </c>
    </row>
    <row r="1316" spans="1:7" ht="14.25" x14ac:dyDescent="0.2">
      <c r="A1316" s="3" t="str">
        <f t="shared" si="42"/>
        <v>Manage restraintsNova ScotiaRegistered nurse</v>
      </c>
      <c r="B1316" s="3" t="s">
        <v>65</v>
      </c>
      <c r="C1316" s="5" t="s">
        <v>9</v>
      </c>
      <c r="D1316" s="5" t="s">
        <v>106</v>
      </c>
      <c r="E1316" s="147" t="s">
        <v>42</v>
      </c>
      <c r="F1316" s="64" t="str">
        <f t="shared" si="43"/>
        <v>Full</v>
      </c>
      <c r="G1316" s="64" t="s">
        <v>72</v>
      </c>
    </row>
    <row r="1317" spans="1:7" ht="28.5" x14ac:dyDescent="0.2">
      <c r="A1317" s="3" t="str">
        <f t="shared" si="42"/>
        <v>Conduct sexually transmitted infection (STI) assessmentNova ScotiaRegistered nurse</v>
      </c>
      <c r="B1317" s="3" t="s">
        <v>65</v>
      </c>
      <c r="C1317" s="5" t="s">
        <v>9</v>
      </c>
      <c r="D1317" s="5" t="s">
        <v>106</v>
      </c>
      <c r="E1317" s="148" t="s">
        <v>175</v>
      </c>
      <c r="F1317" s="64" t="str">
        <f t="shared" si="43"/>
        <v>Full</v>
      </c>
      <c r="G1317" s="64" t="s">
        <v>72</v>
      </c>
    </row>
    <row r="1318" spans="1:7" ht="28.5" x14ac:dyDescent="0.2">
      <c r="A1318" s="3" t="str">
        <f t="shared" si="42"/>
        <v>Conduct contraceptive management assessmentNova ScotiaRegistered nurse</v>
      </c>
      <c r="B1318" s="3" t="s">
        <v>65</v>
      </c>
      <c r="C1318" s="5" t="s">
        <v>9</v>
      </c>
      <c r="D1318" s="5" t="s">
        <v>106</v>
      </c>
      <c r="E1318" s="148" t="s">
        <v>43</v>
      </c>
      <c r="F1318" s="64" t="str">
        <f t="shared" si="43"/>
        <v>Full</v>
      </c>
      <c r="G1318" s="64" t="s">
        <v>72</v>
      </c>
    </row>
    <row r="1319" spans="1:7" ht="14.25" x14ac:dyDescent="0.2">
      <c r="A1319" s="3" t="str">
        <f t="shared" si="42"/>
        <v>Insert intrauterine devicesNova ScotiaRegistered nurse</v>
      </c>
      <c r="B1319" s="3" t="s">
        <v>65</v>
      </c>
      <c r="C1319" s="5" t="s">
        <v>9</v>
      </c>
      <c r="D1319" s="5" t="s">
        <v>106</v>
      </c>
      <c r="E1319" s="149" t="s">
        <v>44</v>
      </c>
      <c r="F1319" s="64" t="str">
        <f t="shared" si="43"/>
        <v>Out of scope</v>
      </c>
      <c r="G1319" s="66" t="s">
        <v>79</v>
      </c>
    </row>
    <row r="1320" spans="1:7" ht="14.25" x14ac:dyDescent="0.2">
      <c r="A1320" s="3" t="str">
        <f t="shared" si="42"/>
        <v>Conduct pelvic examNova ScotiaRegistered nurse</v>
      </c>
      <c r="B1320" s="3" t="s">
        <v>65</v>
      </c>
      <c r="C1320" s="5" t="s">
        <v>9</v>
      </c>
      <c r="D1320" s="5" t="s">
        <v>106</v>
      </c>
      <c r="E1320" s="148" t="s">
        <v>111</v>
      </c>
      <c r="F1320" s="64" t="str">
        <f t="shared" si="43"/>
        <v>Full</v>
      </c>
      <c r="G1320" s="64" t="s">
        <v>72</v>
      </c>
    </row>
    <row r="1321" spans="1:7" ht="14.25" x14ac:dyDescent="0.2">
      <c r="A1321" s="3" t="str">
        <f t="shared" si="42"/>
        <v>Conduct cervical screening Nova ScotiaRegistered nurse</v>
      </c>
      <c r="B1321" s="3" t="s">
        <v>65</v>
      </c>
      <c r="C1321" s="5" t="s">
        <v>9</v>
      </c>
      <c r="D1321" s="5" t="s">
        <v>106</v>
      </c>
      <c r="E1321" s="148" t="s">
        <v>45</v>
      </c>
      <c r="F1321" s="64" t="str">
        <f t="shared" si="43"/>
        <v>Full</v>
      </c>
      <c r="G1321" s="64" t="s">
        <v>72</v>
      </c>
    </row>
    <row r="1322" spans="1:7" ht="28.5" x14ac:dyDescent="0.2">
      <c r="A1322" s="3" t="str">
        <f t="shared" si="42"/>
        <v>Conduct mental health screeningNova ScotiaRegistered nurse</v>
      </c>
      <c r="B1322" s="3" t="s">
        <v>65</v>
      </c>
      <c r="C1322" s="5" t="s">
        <v>9</v>
      </c>
      <c r="D1322" s="5" t="s">
        <v>106</v>
      </c>
      <c r="E1322" s="148" t="s">
        <v>110</v>
      </c>
      <c r="F1322" s="64" t="str">
        <f t="shared" si="43"/>
        <v>Full</v>
      </c>
      <c r="G1322" s="64" t="s">
        <v>72</v>
      </c>
    </row>
    <row r="1323" spans="1:7" ht="28.5" x14ac:dyDescent="0.2">
      <c r="A1323" s="3" t="str">
        <f t="shared" si="42"/>
        <v>Conduct substance use screeningNova ScotiaRegistered nurse</v>
      </c>
      <c r="B1323" s="3" t="s">
        <v>65</v>
      </c>
      <c r="C1323" s="5" t="s">
        <v>9</v>
      </c>
      <c r="D1323" s="5" t="s">
        <v>106</v>
      </c>
      <c r="E1323" s="148" t="s">
        <v>46</v>
      </c>
      <c r="F1323" s="64" t="str">
        <f t="shared" si="43"/>
        <v>Full</v>
      </c>
      <c r="G1323" s="64" t="s">
        <v>72</v>
      </c>
    </row>
    <row r="1324" spans="1:7" ht="14.25" x14ac:dyDescent="0.2">
      <c r="A1324" s="3" t="str">
        <f t="shared" si="42"/>
        <v>Perform allergy testingNova ScotiaRegistered nurse</v>
      </c>
      <c r="B1324" s="3" t="s">
        <v>65</v>
      </c>
      <c r="C1324" s="5" t="s">
        <v>9</v>
      </c>
      <c r="D1324" s="5" t="s">
        <v>106</v>
      </c>
      <c r="E1324" s="148" t="s">
        <v>47</v>
      </c>
      <c r="F1324" s="64" t="str">
        <f t="shared" si="43"/>
        <v>Restricted</v>
      </c>
      <c r="G1324" s="64" t="s">
        <v>73</v>
      </c>
    </row>
    <row r="1325" spans="1:7" ht="14.25" x14ac:dyDescent="0.2">
      <c r="A1325" s="3" t="str">
        <f t="shared" si="42"/>
        <v>Provide rehabilitative careNova ScotiaRegistered nurse</v>
      </c>
      <c r="B1325" s="3" t="s">
        <v>65</v>
      </c>
      <c r="C1325" s="5" t="s">
        <v>9</v>
      </c>
      <c r="D1325" s="5" t="s">
        <v>106</v>
      </c>
      <c r="E1325" s="148" t="s">
        <v>48</v>
      </c>
      <c r="F1325" s="64" t="str">
        <f t="shared" si="43"/>
        <v>Full</v>
      </c>
      <c r="G1325" s="64" t="s">
        <v>72</v>
      </c>
    </row>
    <row r="1326" spans="1:7" ht="28.5" x14ac:dyDescent="0.2">
      <c r="A1326" s="3" t="str">
        <f t="shared" si="42"/>
        <v>Provide psychotherapy for mental healthNova ScotiaRegistered nurse</v>
      </c>
      <c r="B1326" s="3" t="s">
        <v>65</v>
      </c>
      <c r="C1326" s="5" t="s">
        <v>9</v>
      </c>
      <c r="D1326" s="5" t="s">
        <v>106</v>
      </c>
      <c r="E1326" s="147" t="s">
        <v>49</v>
      </c>
      <c r="F1326" s="64" t="str">
        <f t="shared" si="43"/>
        <v>Full</v>
      </c>
      <c r="G1326" s="64" t="s">
        <v>72</v>
      </c>
    </row>
    <row r="1327" spans="1:7" ht="28.5" x14ac:dyDescent="0.2">
      <c r="A1327" s="3" t="str">
        <f t="shared" si="42"/>
        <v>Support medical assistance in dying with supervisionNova ScotiaRegistered nurse</v>
      </c>
      <c r="B1327" s="3" t="s">
        <v>65</v>
      </c>
      <c r="C1327" s="5" t="s">
        <v>9</v>
      </c>
      <c r="D1327" s="5" t="s">
        <v>106</v>
      </c>
      <c r="E1327" s="147" t="s">
        <v>50</v>
      </c>
      <c r="F1327" s="64" t="str">
        <f t="shared" si="43"/>
        <v>Full</v>
      </c>
      <c r="G1327" s="64" t="s">
        <v>72</v>
      </c>
    </row>
    <row r="1328" spans="1:7" ht="14.25" x14ac:dyDescent="0.2">
      <c r="A1328" s="3" t="str">
        <f t="shared" si="42"/>
        <v>Prescribe pharmacotherapy Nova ScotiaRegistered nurse</v>
      </c>
      <c r="B1328" s="3" t="s">
        <v>66</v>
      </c>
      <c r="C1328" s="5" t="s">
        <v>9</v>
      </c>
      <c r="D1328" s="5" t="s">
        <v>106</v>
      </c>
      <c r="E1328" s="146" t="s">
        <v>51</v>
      </c>
      <c r="F1328" s="64" t="str">
        <f t="shared" si="43"/>
        <v>Restricted</v>
      </c>
      <c r="G1328" s="64" t="s">
        <v>73</v>
      </c>
    </row>
    <row r="1329" spans="1:7" ht="28.5" x14ac:dyDescent="0.2">
      <c r="A1329" s="3" t="str">
        <f t="shared" si="42"/>
        <v>Prepare prescribed medicationsNova ScotiaRegistered nurse</v>
      </c>
      <c r="B1329" s="3" t="s">
        <v>66</v>
      </c>
      <c r="C1329" s="5" t="s">
        <v>9</v>
      </c>
      <c r="D1329" s="5" t="s">
        <v>106</v>
      </c>
      <c r="E1329" s="140" t="s">
        <v>112</v>
      </c>
      <c r="F1329" s="64" t="str">
        <f t="shared" si="43"/>
        <v>Full</v>
      </c>
      <c r="G1329" s="64" t="s">
        <v>72</v>
      </c>
    </row>
    <row r="1330" spans="1:7" ht="28.5" x14ac:dyDescent="0.2">
      <c r="A1330" s="3" t="str">
        <f t="shared" si="42"/>
        <v>Administer prescribed medicationsNova ScotiaRegistered nurse</v>
      </c>
      <c r="B1330" s="3" t="s">
        <v>66</v>
      </c>
      <c r="C1330" s="5" t="s">
        <v>9</v>
      </c>
      <c r="D1330" s="5" t="s">
        <v>106</v>
      </c>
      <c r="E1330" s="140" t="s">
        <v>52</v>
      </c>
      <c r="F1330" s="64" t="str">
        <f t="shared" si="43"/>
        <v>Full</v>
      </c>
      <c r="G1330" s="64" t="s">
        <v>72</v>
      </c>
    </row>
    <row r="1331" spans="1:7" ht="28.5" x14ac:dyDescent="0.2">
      <c r="A1331" s="3" t="str">
        <f t="shared" si="42"/>
        <v>Prescribe controlled substancesNova ScotiaRegistered nurse</v>
      </c>
      <c r="B1331" s="3" t="s">
        <v>66</v>
      </c>
      <c r="C1331" s="5" t="s">
        <v>9</v>
      </c>
      <c r="D1331" s="5" t="s">
        <v>106</v>
      </c>
      <c r="E1331" s="146" t="s">
        <v>53</v>
      </c>
      <c r="F1331" s="64" t="str">
        <f t="shared" si="43"/>
        <v>Out of scope</v>
      </c>
      <c r="G1331" s="64" t="s">
        <v>79</v>
      </c>
    </row>
    <row r="1332" spans="1:7" ht="28.5" x14ac:dyDescent="0.2">
      <c r="A1332" s="3" t="str">
        <f t="shared" si="42"/>
        <v>Administer controlled substances Nova ScotiaRegistered nurse</v>
      </c>
      <c r="B1332" s="3" t="s">
        <v>66</v>
      </c>
      <c r="C1332" s="5" t="s">
        <v>9</v>
      </c>
      <c r="D1332" s="5" t="s">
        <v>106</v>
      </c>
      <c r="E1332" s="140" t="s">
        <v>181</v>
      </c>
      <c r="F1332" s="64" t="str">
        <f t="shared" si="43"/>
        <v>Full</v>
      </c>
      <c r="G1332" s="64" t="s">
        <v>72</v>
      </c>
    </row>
    <row r="1333" spans="1:7" ht="14.25" x14ac:dyDescent="0.2">
      <c r="A1333" s="3" t="str">
        <f t="shared" si="42"/>
        <v>Prescribe vaccinesNova ScotiaRegistered nurse</v>
      </c>
      <c r="B1333" s="3" t="s">
        <v>66</v>
      </c>
      <c r="C1333" s="5" t="s">
        <v>9</v>
      </c>
      <c r="D1333" s="5" t="s">
        <v>106</v>
      </c>
      <c r="E1333" s="146" t="s">
        <v>54</v>
      </c>
      <c r="F1333" s="64" t="str">
        <f t="shared" si="43"/>
        <v>Out of scope</v>
      </c>
      <c r="G1333" s="64" t="s">
        <v>79</v>
      </c>
    </row>
    <row r="1334" spans="1:7" ht="14.25" x14ac:dyDescent="0.2">
      <c r="A1334" s="3" t="str">
        <f t="shared" si="42"/>
        <v>Administer vaccinesNova ScotiaRegistered nurse</v>
      </c>
      <c r="B1334" s="3" t="s">
        <v>66</v>
      </c>
      <c r="C1334" s="5" t="s">
        <v>9</v>
      </c>
      <c r="D1334" s="5" t="s">
        <v>106</v>
      </c>
      <c r="E1334" s="140" t="s">
        <v>182</v>
      </c>
      <c r="F1334" s="64" t="str">
        <f t="shared" si="43"/>
        <v>Full</v>
      </c>
      <c r="G1334" s="64" t="s">
        <v>72</v>
      </c>
    </row>
    <row r="1335" spans="1:7" ht="28.5" x14ac:dyDescent="0.2">
      <c r="A1335" s="3" t="str">
        <f t="shared" si="42"/>
        <v>Independently manage labour and delivery Nova ScotiaRegistered nurse</v>
      </c>
      <c r="B1335" s="3" t="s">
        <v>67</v>
      </c>
      <c r="C1335" s="5" t="s">
        <v>9</v>
      </c>
      <c r="D1335" s="5" t="s">
        <v>106</v>
      </c>
      <c r="E1335" s="147" t="s">
        <v>170</v>
      </c>
      <c r="F1335" s="64" t="str">
        <f t="shared" si="43"/>
        <v>Out of scope</v>
      </c>
      <c r="G1335" s="64" t="s">
        <v>79</v>
      </c>
    </row>
    <row r="1336" spans="1:7" ht="14.25" x14ac:dyDescent="0.2">
      <c r="A1336" s="3" t="str">
        <f t="shared" si="42"/>
        <v>Pronounce deathNova ScotiaRegistered nurse</v>
      </c>
      <c r="B1336" s="3" t="s">
        <v>67</v>
      </c>
      <c r="C1336" s="5" t="s">
        <v>9</v>
      </c>
      <c r="D1336" s="5" t="s">
        <v>106</v>
      </c>
      <c r="E1336" s="147" t="s">
        <v>55</v>
      </c>
      <c r="F1336" s="64" t="str">
        <f t="shared" si="43"/>
        <v>Full</v>
      </c>
      <c r="G1336" s="64" t="s">
        <v>72</v>
      </c>
    </row>
    <row r="1337" spans="1:7" ht="28.5" x14ac:dyDescent="0.2">
      <c r="A1337" s="3" t="str">
        <f t="shared" si="42"/>
        <v>Admit to and discharge from hospitalNova ScotiaRegistered nurse</v>
      </c>
      <c r="B1337" s="3" t="s">
        <v>67</v>
      </c>
      <c r="C1337" s="5" t="s">
        <v>9</v>
      </c>
      <c r="D1337" s="5" t="s">
        <v>106</v>
      </c>
      <c r="E1337" s="147" t="s">
        <v>56</v>
      </c>
      <c r="F1337" s="64" t="str">
        <f t="shared" si="43"/>
        <v>Restricted</v>
      </c>
      <c r="G1337" s="64" t="s">
        <v>73</v>
      </c>
    </row>
    <row r="1338" spans="1:7" ht="28.5" x14ac:dyDescent="0.2">
      <c r="A1338" s="3" t="str">
        <f t="shared" si="42"/>
        <v>Certify death (i.e., complete death certificate)Nova ScotiaRegistered nurse</v>
      </c>
      <c r="B1338" s="3" t="s">
        <v>67</v>
      </c>
      <c r="C1338" s="5" t="s">
        <v>9</v>
      </c>
      <c r="D1338" s="5" t="s">
        <v>106</v>
      </c>
      <c r="E1338" s="147" t="s">
        <v>57</v>
      </c>
      <c r="F1338" s="64" t="str">
        <f t="shared" si="43"/>
        <v>Out of scope</v>
      </c>
      <c r="G1338" s="64" t="s">
        <v>79</v>
      </c>
    </row>
    <row r="1339" spans="1:7" ht="28.5" x14ac:dyDescent="0.2">
      <c r="A1339" s="3" t="str">
        <f t="shared" si="42"/>
        <v>Conduct driver's medical examinationNova ScotiaRegistered nurse</v>
      </c>
      <c r="B1339" s="3" t="s">
        <v>67</v>
      </c>
      <c r="C1339" s="5" t="s">
        <v>9</v>
      </c>
      <c r="D1339" s="5" t="s">
        <v>106</v>
      </c>
      <c r="E1339" s="147" t="s">
        <v>58</v>
      </c>
      <c r="F1339" s="64" t="str">
        <f t="shared" si="43"/>
        <v>Out of scope</v>
      </c>
      <c r="G1339" s="64" t="s">
        <v>79</v>
      </c>
    </row>
    <row r="1340" spans="1:7" ht="28.5" x14ac:dyDescent="0.2">
      <c r="A1340" s="3" t="str">
        <f t="shared" si="42"/>
        <v>Complete federal disability formsNova ScotiaRegistered nurse</v>
      </c>
      <c r="B1340" s="3" t="s">
        <v>67</v>
      </c>
      <c r="C1340" s="5" t="s">
        <v>9</v>
      </c>
      <c r="D1340" s="5" t="s">
        <v>106</v>
      </c>
      <c r="E1340" s="147" t="s">
        <v>59</v>
      </c>
      <c r="F1340" s="64" t="str">
        <f t="shared" si="43"/>
        <v>Out of scope</v>
      </c>
      <c r="G1340" s="64" t="s">
        <v>79</v>
      </c>
    </row>
    <row r="1341" spans="1:7" ht="28.5" x14ac:dyDescent="0.2">
      <c r="A1341" s="3" t="str">
        <f t="shared" si="42"/>
        <v>Complete provincial/territorial medical formsNova ScotiaRegistered nurse</v>
      </c>
      <c r="B1341" s="3" t="s">
        <v>67</v>
      </c>
      <c r="C1341" s="5" t="s">
        <v>9</v>
      </c>
      <c r="D1341" s="5" t="s">
        <v>106</v>
      </c>
      <c r="E1341" s="147" t="s">
        <v>60</v>
      </c>
      <c r="F1341" s="64" t="str">
        <f t="shared" si="43"/>
        <v>Out of scope</v>
      </c>
      <c r="G1341" s="64" t="s">
        <v>79</v>
      </c>
    </row>
    <row r="1342" spans="1:7" ht="28.5" x14ac:dyDescent="0.2">
      <c r="A1342" s="3" t="str">
        <f t="shared" si="42"/>
        <v>Sign disabled person placard formsNova ScotiaRegistered nurse</v>
      </c>
      <c r="B1342" s="3" t="s">
        <v>67</v>
      </c>
      <c r="C1342" s="5" t="s">
        <v>9</v>
      </c>
      <c r="D1342" s="5" t="s">
        <v>106</v>
      </c>
      <c r="E1342" s="147" t="s">
        <v>61</v>
      </c>
      <c r="F1342" s="64" t="str">
        <f t="shared" si="43"/>
        <v>Out of scope</v>
      </c>
      <c r="G1342" s="64" t="s">
        <v>79</v>
      </c>
    </row>
    <row r="1343" spans="1:7" ht="28.5" x14ac:dyDescent="0.2">
      <c r="A1343" s="3" t="str">
        <f t="shared" si="42"/>
        <v>Admit to long-term care facilities Nova ScotiaRegistered nurse</v>
      </c>
      <c r="B1343" s="3" t="s">
        <v>67</v>
      </c>
      <c r="C1343" s="5" t="s">
        <v>9</v>
      </c>
      <c r="D1343" s="5" t="s">
        <v>106</v>
      </c>
      <c r="E1343" s="147" t="s">
        <v>62</v>
      </c>
      <c r="F1343" s="64" t="str">
        <f t="shared" si="43"/>
        <v>Out of scope</v>
      </c>
      <c r="G1343" s="64" t="s">
        <v>79</v>
      </c>
    </row>
    <row r="1344" spans="1:7" ht="42.75" x14ac:dyDescent="0.2">
      <c r="A1344" s="3" t="str">
        <f t="shared" si="42"/>
        <v>Complete Form 1 for involuntary admission to hospital Nova ScotiaRegistered nurse</v>
      </c>
      <c r="B1344" s="3" t="s">
        <v>67</v>
      </c>
      <c r="C1344" s="5" t="s">
        <v>9</v>
      </c>
      <c r="D1344" s="5" t="s">
        <v>106</v>
      </c>
      <c r="E1344" s="147" t="s">
        <v>63</v>
      </c>
      <c r="F1344" s="64" t="str">
        <f t="shared" si="43"/>
        <v>Out of scope</v>
      </c>
      <c r="G1344" s="64" t="s">
        <v>79</v>
      </c>
    </row>
    <row r="1345" spans="1:7" ht="28.5" x14ac:dyDescent="0.2">
      <c r="A1345" s="3" t="str">
        <f t="shared" si="42"/>
        <v>Hold disease management clinics (foot care, diabetes) Nova ScotiaRegistered nurse</v>
      </c>
      <c r="B1345" s="3" t="s">
        <v>67</v>
      </c>
      <c r="C1345" s="5" t="s">
        <v>9</v>
      </c>
      <c r="D1345" s="5" t="s">
        <v>106</v>
      </c>
      <c r="E1345" s="148" t="s">
        <v>183</v>
      </c>
      <c r="F1345" s="64" t="str">
        <f t="shared" si="43"/>
        <v>Full</v>
      </c>
      <c r="G1345" s="64" t="s">
        <v>72</v>
      </c>
    </row>
    <row r="1346" spans="1:7" ht="14.25" x14ac:dyDescent="0.2">
      <c r="A1346" s="3" t="str">
        <f t="shared" si="42"/>
        <v>Conduct health assessmentNova ScotiaLicensed practical nurse</v>
      </c>
      <c r="B1346" s="3" t="s">
        <v>64</v>
      </c>
      <c r="C1346" s="5" t="s">
        <v>9</v>
      </c>
      <c r="D1346" s="5" t="s">
        <v>108</v>
      </c>
      <c r="E1346" s="145" t="s">
        <v>118</v>
      </c>
      <c r="F1346" s="64" t="str">
        <f t="shared" si="43"/>
        <v>Full</v>
      </c>
      <c r="G1346" s="88" t="s">
        <v>72</v>
      </c>
    </row>
    <row r="1347" spans="1:7" ht="14.25" x14ac:dyDescent="0.2">
      <c r="A1347" s="3" t="str">
        <f t="shared" ref="A1347:A1410" si="44">CONCATENATE(E1347,C1347,D1347)</f>
        <v>Identify nursing diagnosisNova ScotiaLicensed practical nurse</v>
      </c>
      <c r="B1347" s="3" t="s">
        <v>64</v>
      </c>
      <c r="C1347" s="5" t="s">
        <v>9</v>
      </c>
      <c r="D1347" s="5" t="s">
        <v>108</v>
      </c>
      <c r="E1347" s="140" t="s">
        <v>5</v>
      </c>
      <c r="F1347" s="64" t="str">
        <f t="shared" ref="F1347:F1410" si="45">TRIM(G1347)</f>
        <v>Full</v>
      </c>
      <c r="G1347" s="74" t="s">
        <v>72</v>
      </c>
    </row>
    <row r="1348" spans="1:7" ht="14.25" x14ac:dyDescent="0.2">
      <c r="A1348" s="3" t="str">
        <f t="shared" si="44"/>
        <v>Develop nursing care planNova ScotiaLicensed practical nurse</v>
      </c>
      <c r="B1348" s="3" t="s">
        <v>64</v>
      </c>
      <c r="C1348" s="5" t="s">
        <v>9</v>
      </c>
      <c r="D1348" s="5" t="s">
        <v>108</v>
      </c>
      <c r="E1348" s="140" t="s">
        <v>117</v>
      </c>
      <c r="F1348" s="64" t="str">
        <f t="shared" si="45"/>
        <v>Restricted</v>
      </c>
      <c r="G1348" s="94" t="s">
        <v>73</v>
      </c>
    </row>
    <row r="1349" spans="1:7" ht="28.5" x14ac:dyDescent="0.2">
      <c r="A1349" s="3" t="str">
        <f t="shared" si="44"/>
        <v>Implement nursing care interventionsNova ScotiaLicensed practical nurse</v>
      </c>
      <c r="B1349" s="3" t="s">
        <v>64</v>
      </c>
      <c r="C1349" s="5" t="s">
        <v>9</v>
      </c>
      <c r="D1349" s="5" t="s">
        <v>108</v>
      </c>
      <c r="E1349" s="140" t="s">
        <v>10</v>
      </c>
      <c r="F1349" s="64" t="str">
        <f t="shared" si="45"/>
        <v>Full</v>
      </c>
      <c r="G1349" s="86" t="s">
        <v>72</v>
      </c>
    </row>
    <row r="1350" spans="1:7" ht="28.5" x14ac:dyDescent="0.2">
      <c r="A1350" s="3" t="str">
        <f t="shared" si="44"/>
        <v>Consult with other health professionalsNova ScotiaLicensed practical nurse</v>
      </c>
      <c r="B1350" s="3" t="s">
        <v>64</v>
      </c>
      <c r="C1350" s="5" t="s">
        <v>9</v>
      </c>
      <c r="D1350" s="5" t="s">
        <v>108</v>
      </c>
      <c r="E1350" s="146" t="s">
        <v>116</v>
      </c>
      <c r="F1350" s="64" t="str">
        <f t="shared" si="45"/>
        <v>Full</v>
      </c>
      <c r="G1350" s="86" t="s">
        <v>72</v>
      </c>
    </row>
    <row r="1351" spans="1:7" ht="28.5" x14ac:dyDescent="0.2">
      <c r="A1351" s="3" t="str">
        <f t="shared" si="44"/>
        <v>Refer to other health professionalsNova ScotiaLicensed practical nurse</v>
      </c>
      <c r="B1351" s="3" t="s">
        <v>64</v>
      </c>
      <c r="C1351" s="5" t="s">
        <v>9</v>
      </c>
      <c r="D1351" s="5" t="s">
        <v>108</v>
      </c>
      <c r="E1351" s="146" t="s">
        <v>14</v>
      </c>
      <c r="F1351" s="64" t="str">
        <f t="shared" si="45"/>
        <v>Restricted</v>
      </c>
      <c r="G1351" s="64" t="s">
        <v>73</v>
      </c>
    </row>
    <row r="1352" spans="1:7" ht="14.25" x14ac:dyDescent="0.2">
      <c r="A1352" s="3" t="str">
        <f t="shared" si="44"/>
        <v>Coordinate health services Nova ScotiaLicensed practical nurse</v>
      </c>
      <c r="B1352" s="3" t="s">
        <v>64</v>
      </c>
      <c r="C1352" s="5" t="s">
        <v>9</v>
      </c>
      <c r="D1352" s="5" t="s">
        <v>108</v>
      </c>
      <c r="E1352" s="140" t="s">
        <v>16</v>
      </c>
      <c r="F1352" s="64" t="str">
        <f t="shared" si="45"/>
        <v>Full</v>
      </c>
      <c r="G1352" s="86" t="s">
        <v>72</v>
      </c>
    </row>
    <row r="1353" spans="1:7" ht="14.25" x14ac:dyDescent="0.2">
      <c r="A1353" s="3" t="str">
        <f t="shared" si="44"/>
        <v>Order X-raysNova ScotiaLicensed practical nurse</v>
      </c>
      <c r="B1353" s="3" t="s">
        <v>64</v>
      </c>
      <c r="C1353" s="5" t="s">
        <v>9</v>
      </c>
      <c r="D1353" s="5" t="s">
        <v>108</v>
      </c>
      <c r="E1353" s="140" t="s">
        <v>172</v>
      </c>
      <c r="F1353" s="64" t="str">
        <f t="shared" si="45"/>
        <v>Out of scope</v>
      </c>
      <c r="G1353" s="86" t="s">
        <v>79</v>
      </c>
    </row>
    <row r="1354" spans="1:7" ht="14.25" x14ac:dyDescent="0.2">
      <c r="A1354" s="3" t="str">
        <f t="shared" si="44"/>
        <v>Interpret X-raysNova ScotiaLicensed practical nurse</v>
      </c>
      <c r="B1354" s="3" t="s">
        <v>64</v>
      </c>
      <c r="C1354" s="5" t="s">
        <v>9</v>
      </c>
      <c r="D1354" s="5" t="s">
        <v>108</v>
      </c>
      <c r="E1354" s="140" t="s">
        <v>173</v>
      </c>
      <c r="F1354" s="64" t="str">
        <f t="shared" si="45"/>
        <v>Out of scope</v>
      </c>
      <c r="G1354" s="86" t="s">
        <v>79</v>
      </c>
    </row>
    <row r="1355" spans="1:7" ht="14.25" x14ac:dyDescent="0.2">
      <c r="A1355" s="3" t="str">
        <f t="shared" si="44"/>
        <v>Order lab testsNova ScotiaLicensed practical nurse</v>
      </c>
      <c r="B1355" s="3" t="s">
        <v>64</v>
      </c>
      <c r="C1355" s="5" t="s">
        <v>9</v>
      </c>
      <c r="D1355" s="5" t="s">
        <v>108</v>
      </c>
      <c r="E1355" s="140" t="s">
        <v>115</v>
      </c>
      <c r="F1355" s="64" t="str">
        <f t="shared" si="45"/>
        <v>Out of scope</v>
      </c>
      <c r="G1355" s="86" t="s">
        <v>79</v>
      </c>
    </row>
    <row r="1356" spans="1:7" ht="14.25" x14ac:dyDescent="0.2">
      <c r="A1356" s="3" t="str">
        <f t="shared" si="44"/>
        <v>Interpret lab test resultsNova ScotiaLicensed practical nurse</v>
      </c>
      <c r="B1356" s="3" t="s">
        <v>64</v>
      </c>
      <c r="C1356" s="5" t="s">
        <v>9</v>
      </c>
      <c r="D1356" s="5" t="s">
        <v>108</v>
      </c>
      <c r="E1356" s="140" t="s">
        <v>21</v>
      </c>
      <c r="F1356" s="64" t="str">
        <f t="shared" si="45"/>
        <v>Restricted</v>
      </c>
      <c r="G1356" s="86" t="s">
        <v>73</v>
      </c>
    </row>
    <row r="1357" spans="1:7" ht="28.5" x14ac:dyDescent="0.2">
      <c r="A1357" s="3" t="str">
        <f t="shared" si="44"/>
        <v>Communicate diagnoses and test results to patientsNova ScotiaLicensed practical nurse</v>
      </c>
      <c r="B1357" s="3" t="s">
        <v>64</v>
      </c>
      <c r="C1357" s="5" t="s">
        <v>9</v>
      </c>
      <c r="D1357" s="5" t="s">
        <v>108</v>
      </c>
      <c r="E1357" s="146" t="s">
        <v>114</v>
      </c>
      <c r="F1357" s="64" t="str">
        <f t="shared" si="45"/>
        <v>Restricted</v>
      </c>
      <c r="G1357" s="86" t="s">
        <v>73</v>
      </c>
    </row>
    <row r="1358" spans="1:7" ht="28.5" x14ac:dyDescent="0.2">
      <c r="A1358" s="3" t="str">
        <f t="shared" si="44"/>
        <v>Monitor and evaluate client outcomesNova ScotiaLicensed practical nurse</v>
      </c>
      <c r="B1358" s="3" t="s">
        <v>64</v>
      </c>
      <c r="C1358" s="5" t="s">
        <v>9</v>
      </c>
      <c r="D1358" s="5" t="s">
        <v>108</v>
      </c>
      <c r="E1358" s="140" t="s">
        <v>113</v>
      </c>
      <c r="F1358" s="64" t="str">
        <f t="shared" si="45"/>
        <v>Full</v>
      </c>
      <c r="G1358" s="86" t="s">
        <v>72</v>
      </c>
    </row>
    <row r="1359" spans="1:7" ht="14.25" x14ac:dyDescent="0.2">
      <c r="A1359" s="3" t="str">
        <f t="shared" si="44"/>
        <v>Conduct follow-up visitsNova ScotiaLicensed practical nurse</v>
      </c>
      <c r="B1359" s="3" t="s">
        <v>64</v>
      </c>
      <c r="C1359" s="5" t="s">
        <v>9</v>
      </c>
      <c r="D1359" s="5" t="s">
        <v>108</v>
      </c>
      <c r="E1359" s="140" t="s">
        <v>22</v>
      </c>
      <c r="F1359" s="64" t="str">
        <f t="shared" si="45"/>
        <v>Full</v>
      </c>
      <c r="G1359" s="86" t="s">
        <v>72</v>
      </c>
    </row>
    <row r="1360" spans="1:7" ht="14.25" x14ac:dyDescent="0.2">
      <c r="A1360" s="3" t="str">
        <f t="shared" si="44"/>
        <v>Manage NP-led clinics Nova ScotiaLicensed practical nurse</v>
      </c>
      <c r="B1360" s="3" t="s">
        <v>64</v>
      </c>
      <c r="C1360" s="5" t="s">
        <v>9</v>
      </c>
      <c r="D1360" s="5" t="s">
        <v>108</v>
      </c>
      <c r="E1360" s="140" t="s">
        <v>23</v>
      </c>
      <c r="F1360" s="64" t="str">
        <f t="shared" si="45"/>
        <v>Out of scope</v>
      </c>
      <c r="G1360" s="86" t="s">
        <v>79</v>
      </c>
    </row>
    <row r="1361" spans="1:7" ht="14.25" x14ac:dyDescent="0.2">
      <c r="A1361" s="3" t="str">
        <f t="shared" si="44"/>
        <v>Roster and manage patientsNova ScotiaLicensed practical nurse</v>
      </c>
      <c r="B1361" s="3" t="s">
        <v>64</v>
      </c>
      <c r="C1361" s="5" t="s">
        <v>9</v>
      </c>
      <c r="D1361" s="5" t="s">
        <v>108</v>
      </c>
      <c r="E1361" s="140" t="s">
        <v>24</v>
      </c>
      <c r="F1361" s="64" t="str">
        <f t="shared" si="45"/>
        <v>Out of scope</v>
      </c>
      <c r="G1361" s="86" t="s">
        <v>79</v>
      </c>
    </row>
    <row r="1362" spans="1:7" ht="14.25" x14ac:dyDescent="0.2">
      <c r="A1362" s="3" t="str">
        <f t="shared" si="44"/>
        <v>Practise autonomouslyNova ScotiaLicensed practical nurse</v>
      </c>
      <c r="B1362" s="3" t="s">
        <v>64</v>
      </c>
      <c r="C1362" s="5" t="s">
        <v>9</v>
      </c>
      <c r="D1362" s="5" t="s">
        <v>108</v>
      </c>
      <c r="E1362" s="140" t="s">
        <v>25</v>
      </c>
      <c r="F1362" s="64" t="str">
        <f t="shared" si="45"/>
        <v>Full</v>
      </c>
      <c r="G1362" s="86" t="s">
        <v>72</v>
      </c>
    </row>
    <row r="1363" spans="1:7" ht="28.5" x14ac:dyDescent="0.2">
      <c r="A1363" s="3" t="str">
        <f t="shared" si="44"/>
        <v>Provide wound care (above dermis)Nova ScotiaLicensed practical nurse</v>
      </c>
      <c r="B1363" s="3" t="s">
        <v>65</v>
      </c>
      <c r="C1363" s="5" t="s">
        <v>9</v>
      </c>
      <c r="D1363" s="5" t="s">
        <v>108</v>
      </c>
      <c r="E1363" s="147" t="s">
        <v>26</v>
      </c>
      <c r="F1363" s="64" t="str">
        <f t="shared" si="45"/>
        <v>Full</v>
      </c>
      <c r="G1363" s="86" t="s">
        <v>72</v>
      </c>
    </row>
    <row r="1364" spans="1:7" ht="28.5" x14ac:dyDescent="0.2">
      <c r="A1364" s="3" t="str">
        <f t="shared" si="44"/>
        <v>Perform procedures below the dermisNova ScotiaLicensed practical nurse</v>
      </c>
      <c r="B1364" s="3" t="s">
        <v>65</v>
      </c>
      <c r="C1364" s="5" t="s">
        <v>9</v>
      </c>
      <c r="D1364" s="5" t="s">
        <v>108</v>
      </c>
      <c r="E1364" s="148" t="s">
        <v>27</v>
      </c>
      <c r="F1364" s="64" t="str">
        <f t="shared" si="45"/>
        <v>Full</v>
      </c>
      <c r="G1364" s="93" t="s">
        <v>72</v>
      </c>
    </row>
    <row r="1365" spans="1:7" ht="14.25" x14ac:dyDescent="0.2">
      <c r="A1365" s="3" t="str">
        <f t="shared" si="44"/>
        <v>Establish an intravenous lineNova ScotiaLicensed practical nurse</v>
      </c>
      <c r="B1365" s="3" t="s">
        <v>65</v>
      </c>
      <c r="C1365" s="5" t="s">
        <v>9</v>
      </c>
      <c r="D1365" s="5" t="s">
        <v>108</v>
      </c>
      <c r="E1365" s="148" t="s">
        <v>28</v>
      </c>
      <c r="F1365" s="64" t="str">
        <f t="shared" si="45"/>
        <v>Full</v>
      </c>
      <c r="G1365" s="86" t="s">
        <v>72</v>
      </c>
    </row>
    <row r="1366" spans="1:7" ht="42.75" x14ac:dyDescent="0.2">
      <c r="A1366" s="3" t="str">
        <f t="shared" si="44"/>
        <v>Perform procedures that require putting an instrument or finger into body openingsNova ScotiaLicensed practical nurse</v>
      </c>
      <c r="B1366" s="3" t="s">
        <v>65</v>
      </c>
      <c r="C1366" s="5" t="s">
        <v>9</v>
      </c>
      <c r="D1366" s="5" t="s">
        <v>108</v>
      </c>
      <c r="E1366" s="148" t="s">
        <v>174</v>
      </c>
      <c r="F1366" s="64" t="str">
        <f t="shared" si="45"/>
        <v>Full</v>
      </c>
      <c r="G1366" s="86" t="s">
        <v>72</v>
      </c>
    </row>
    <row r="1367" spans="1:7" ht="14.25" x14ac:dyDescent="0.2">
      <c r="A1367" s="3" t="str">
        <f t="shared" si="44"/>
        <v>Order a form of energyNova ScotiaLicensed practical nurse</v>
      </c>
      <c r="B1367" s="3" t="s">
        <v>65</v>
      </c>
      <c r="C1367" s="5" t="s">
        <v>9</v>
      </c>
      <c r="D1367" s="5" t="s">
        <v>108</v>
      </c>
      <c r="E1367" s="147" t="s">
        <v>29</v>
      </c>
      <c r="F1367" s="64" t="str">
        <f t="shared" si="45"/>
        <v>Out of scope</v>
      </c>
      <c r="G1367" s="86" t="s">
        <v>79</v>
      </c>
    </row>
    <row r="1368" spans="1:7" ht="14.25" x14ac:dyDescent="0.2">
      <c r="A1368" s="3" t="str">
        <f t="shared" si="44"/>
        <v>Apply a form of energyNova ScotiaLicensed practical nurse</v>
      </c>
      <c r="B1368" s="3" t="s">
        <v>65</v>
      </c>
      <c r="C1368" s="5" t="s">
        <v>9</v>
      </c>
      <c r="D1368" s="5" t="s">
        <v>108</v>
      </c>
      <c r="E1368" s="147" t="s">
        <v>30</v>
      </c>
      <c r="F1368" s="64" t="str">
        <f t="shared" si="45"/>
        <v>Restricted</v>
      </c>
      <c r="G1368" s="86" t="s">
        <v>73</v>
      </c>
    </row>
    <row r="1369" spans="1:7" ht="14.25" x14ac:dyDescent="0.2">
      <c r="A1369" s="3" t="str">
        <f t="shared" si="44"/>
        <v>Perform an electrocardiogramNova ScotiaLicensed practical nurse</v>
      </c>
      <c r="B1369" s="3" t="s">
        <v>65</v>
      </c>
      <c r="C1369" s="5" t="s">
        <v>9</v>
      </c>
      <c r="D1369" s="5" t="s">
        <v>108</v>
      </c>
      <c r="E1369" s="148" t="s">
        <v>31</v>
      </c>
      <c r="F1369" s="64" t="str">
        <f t="shared" si="45"/>
        <v>Full</v>
      </c>
      <c r="G1369" s="86" t="s">
        <v>72</v>
      </c>
    </row>
    <row r="1370" spans="1:7" ht="14.25" x14ac:dyDescent="0.2">
      <c r="A1370" s="3" t="str">
        <f t="shared" si="44"/>
        <v>Interpret an electrocardiogramNova ScotiaLicensed practical nurse</v>
      </c>
      <c r="B1370" s="3" t="s">
        <v>65</v>
      </c>
      <c r="C1370" s="5" t="s">
        <v>9</v>
      </c>
      <c r="D1370" s="5" t="s">
        <v>108</v>
      </c>
      <c r="E1370" s="148" t="s">
        <v>32</v>
      </c>
      <c r="F1370" s="64" t="str">
        <f t="shared" si="45"/>
        <v>Out of scope</v>
      </c>
      <c r="G1370" s="93" t="s">
        <v>79</v>
      </c>
    </row>
    <row r="1371" spans="1:7" ht="28.5" x14ac:dyDescent="0.2">
      <c r="A1371" s="3" t="str">
        <f t="shared" si="44"/>
        <v>Order blood and blood productsNova ScotiaLicensed practical nurse</v>
      </c>
      <c r="B1371" s="3" t="s">
        <v>65</v>
      </c>
      <c r="C1371" s="5" t="s">
        <v>9</v>
      </c>
      <c r="D1371" s="5" t="s">
        <v>108</v>
      </c>
      <c r="E1371" s="147" t="s">
        <v>33</v>
      </c>
      <c r="F1371" s="64" t="str">
        <f t="shared" si="45"/>
        <v>Out of scope</v>
      </c>
      <c r="G1371" s="93" t="s">
        <v>79</v>
      </c>
    </row>
    <row r="1372" spans="1:7" ht="14.25" x14ac:dyDescent="0.2">
      <c r="A1372" s="3" t="str">
        <f t="shared" si="44"/>
        <v>Order any form of radiationNova ScotiaLicensed practical nurse</v>
      </c>
      <c r="B1372" s="3" t="s">
        <v>65</v>
      </c>
      <c r="C1372" s="5" t="s">
        <v>9</v>
      </c>
      <c r="D1372" s="5" t="s">
        <v>108</v>
      </c>
      <c r="E1372" s="147" t="s">
        <v>34</v>
      </c>
      <c r="F1372" s="64" t="str">
        <f t="shared" si="45"/>
        <v>Out of scope</v>
      </c>
      <c r="G1372" s="93" t="s">
        <v>79</v>
      </c>
    </row>
    <row r="1373" spans="1:7" ht="14.25" x14ac:dyDescent="0.2">
      <c r="A1373" s="3" t="str">
        <f t="shared" si="44"/>
        <v>Apply any form of radiationNova ScotiaLicensed practical nurse</v>
      </c>
      <c r="B1373" s="3" t="s">
        <v>65</v>
      </c>
      <c r="C1373" s="5" t="s">
        <v>9</v>
      </c>
      <c r="D1373" s="5" t="s">
        <v>108</v>
      </c>
      <c r="E1373" s="147" t="s">
        <v>35</v>
      </c>
      <c r="F1373" s="64" t="str">
        <f t="shared" si="45"/>
        <v>Full</v>
      </c>
      <c r="G1373" s="93" t="s">
        <v>72</v>
      </c>
    </row>
    <row r="1374" spans="1:7" ht="28.5" x14ac:dyDescent="0.2">
      <c r="A1374" s="3" t="str">
        <f t="shared" si="44"/>
        <v>Order cosmetic treatments like BotoxNova ScotiaLicensed practical nurse</v>
      </c>
      <c r="B1374" s="3" t="s">
        <v>65</v>
      </c>
      <c r="C1374" s="5" t="s">
        <v>9</v>
      </c>
      <c r="D1374" s="5" t="s">
        <v>108</v>
      </c>
      <c r="E1374" s="147" t="s">
        <v>36</v>
      </c>
      <c r="F1374" s="64" t="str">
        <f t="shared" si="45"/>
        <v>Out of scope</v>
      </c>
      <c r="G1374" s="93" t="s">
        <v>79</v>
      </c>
    </row>
    <row r="1375" spans="1:7" ht="28.5" x14ac:dyDescent="0.2">
      <c r="A1375" s="3" t="str">
        <f t="shared" si="44"/>
        <v>Apply cosmetic treatments like BotoxNova ScotiaLicensed practical nurse</v>
      </c>
      <c r="B1375" s="3" t="s">
        <v>65</v>
      </c>
      <c r="C1375" s="5" t="s">
        <v>9</v>
      </c>
      <c r="D1375" s="5" t="s">
        <v>108</v>
      </c>
      <c r="E1375" s="147" t="s">
        <v>37</v>
      </c>
      <c r="F1375" s="64" t="str">
        <f t="shared" si="45"/>
        <v>Full</v>
      </c>
      <c r="G1375" s="93" t="s">
        <v>72</v>
      </c>
    </row>
    <row r="1376" spans="1:7" ht="14.25" x14ac:dyDescent="0.2">
      <c r="A1376" s="3" t="str">
        <f t="shared" si="44"/>
        <v>Set fracturesNova ScotiaLicensed practical nurse</v>
      </c>
      <c r="B1376" s="3" t="s">
        <v>65</v>
      </c>
      <c r="C1376" s="5" t="s">
        <v>9</v>
      </c>
      <c r="D1376" s="5" t="s">
        <v>108</v>
      </c>
      <c r="E1376" s="147" t="s">
        <v>38</v>
      </c>
      <c r="F1376" s="64" t="str">
        <f t="shared" si="45"/>
        <v>Out of scope</v>
      </c>
      <c r="G1376" s="86" t="s">
        <v>79</v>
      </c>
    </row>
    <row r="1377" spans="1:7" ht="14.25" x14ac:dyDescent="0.2">
      <c r="A1377" s="3" t="str">
        <f t="shared" si="44"/>
        <v>Reduce dislocationNova ScotiaLicensed practical nurse</v>
      </c>
      <c r="B1377" s="3" t="s">
        <v>65</v>
      </c>
      <c r="C1377" s="5" t="s">
        <v>9</v>
      </c>
      <c r="D1377" s="5" t="s">
        <v>108</v>
      </c>
      <c r="E1377" s="147" t="s">
        <v>39</v>
      </c>
      <c r="F1377" s="64" t="str">
        <f t="shared" si="45"/>
        <v>Restricted</v>
      </c>
      <c r="G1377" s="86" t="s">
        <v>73</v>
      </c>
    </row>
    <row r="1378" spans="1:7" ht="14.25" x14ac:dyDescent="0.2">
      <c r="A1378" s="3" t="str">
        <f t="shared" si="44"/>
        <v>Apply castNova ScotiaLicensed practical nurse</v>
      </c>
      <c r="B1378" s="3" t="s">
        <v>65</v>
      </c>
      <c r="C1378" s="5" t="s">
        <v>9</v>
      </c>
      <c r="D1378" s="5" t="s">
        <v>108</v>
      </c>
      <c r="E1378" s="147" t="s">
        <v>40</v>
      </c>
      <c r="F1378" s="64" t="str">
        <f t="shared" si="45"/>
        <v>Restricted</v>
      </c>
      <c r="G1378" s="86" t="s">
        <v>73</v>
      </c>
    </row>
    <row r="1379" spans="1:7" ht="14.25" x14ac:dyDescent="0.2">
      <c r="A1379" s="3" t="str">
        <f t="shared" si="44"/>
        <v>Apply restraintsNova ScotiaLicensed practical nurse</v>
      </c>
      <c r="B1379" s="3" t="s">
        <v>65</v>
      </c>
      <c r="C1379" s="5" t="s">
        <v>9</v>
      </c>
      <c r="D1379" s="5" t="s">
        <v>108</v>
      </c>
      <c r="E1379" s="147" t="s">
        <v>41</v>
      </c>
      <c r="F1379" s="64" t="str">
        <f t="shared" si="45"/>
        <v>Full</v>
      </c>
      <c r="G1379" s="86" t="s">
        <v>72</v>
      </c>
    </row>
    <row r="1380" spans="1:7" ht="14.25" x14ac:dyDescent="0.2">
      <c r="A1380" s="3" t="str">
        <f t="shared" si="44"/>
        <v>Manage restraintsNova ScotiaLicensed practical nurse</v>
      </c>
      <c r="B1380" s="3" t="s">
        <v>65</v>
      </c>
      <c r="C1380" s="5" t="s">
        <v>9</v>
      </c>
      <c r="D1380" s="5" t="s">
        <v>108</v>
      </c>
      <c r="E1380" s="147" t="s">
        <v>42</v>
      </c>
      <c r="F1380" s="64" t="str">
        <f t="shared" si="45"/>
        <v>Full</v>
      </c>
      <c r="G1380" s="86" t="s">
        <v>72</v>
      </c>
    </row>
    <row r="1381" spans="1:7" ht="28.5" x14ac:dyDescent="0.2">
      <c r="A1381" s="3" t="str">
        <f t="shared" si="44"/>
        <v>Conduct sexually transmitted infection (STI) assessmentNova ScotiaLicensed practical nurse</v>
      </c>
      <c r="B1381" s="3" t="s">
        <v>65</v>
      </c>
      <c r="C1381" s="5" t="s">
        <v>9</v>
      </c>
      <c r="D1381" s="5" t="s">
        <v>108</v>
      </c>
      <c r="E1381" s="148" t="s">
        <v>175</v>
      </c>
      <c r="F1381" s="64" t="str">
        <f t="shared" si="45"/>
        <v>Full</v>
      </c>
      <c r="G1381" s="86" t="s">
        <v>72</v>
      </c>
    </row>
    <row r="1382" spans="1:7" ht="28.5" x14ac:dyDescent="0.2">
      <c r="A1382" s="3" t="str">
        <f t="shared" si="44"/>
        <v>Conduct contraceptive management assessmentNova ScotiaLicensed practical nurse</v>
      </c>
      <c r="B1382" s="3" t="s">
        <v>65</v>
      </c>
      <c r="C1382" s="5" t="s">
        <v>9</v>
      </c>
      <c r="D1382" s="5" t="s">
        <v>108</v>
      </c>
      <c r="E1382" s="148" t="s">
        <v>43</v>
      </c>
      <c r="F1382" s="64" t="str">
        <f t="shared" si="45"/>
        <v>Full</v>
      </c>
      <c r="G1382" s="86" t="s">
        <v>72</v>
      </c>
    </row>
    <row r="1383" spans="1:7" ht="14.25" x14ac:dyDescent="0.2">
      <c r="A1383" s="3" t="str">
        <f t="shared" si="44"/>
        <v>Insert intrauterine devicesNova ScotiaLicensed practical nurse</v>
      </c>
      <c r="B1383" s="3" t="s">
        <v>65</v>
      </c>
      <c r="C1383" s="5" t="s">
        <v>9</v>
      </c>
      <c r="D1383" s="5" t="s">
        <v>108</v>
      </c>
      <c r="E1383" s="149" t="s">
        <v>44</v>
      </c>
      <c r="F1383" s="64" t="str">
        <f t="shared" si="45"/>
        <v>Out of scope</v>
      </c>
      <c r="G1383" s="93" t="s">
        <v>79</v>
      </c>
    </row>
    <row r="1384" spans="1:7" ht="14.25" x14ac:dyDescent="0.2">
      <c r="A1384" s="3" t="str">
        <f t="shared" si="44"/>
        <v>Conduct pelvic examNova ScotiaLicensed practical nurse</v>
      </c>
      <c r="B1384" s="3" t="s">
        <v>65</v>
      </c>
      <c r="C1384" s="5" t="s">
        <v>9</v>
      </c>
      <c r="D1384" s="5" t="s">
        <v>108</v>
      </c>
      <c r="E1384" s="148" t="s">
        <v>111</v>
      </c>
      <c r="F1384" s="64" t="str">
        <f t="shared" si="45"/>
        <v>Restricted</v>
      </c>
      <c r="G1384" s="86" t="s">
        <v>73</v>
      </c>
    </row>
    <row r="1385" spans="1:7" ht="14.25" x14ac:dyDescent="0.2">
      <c r="A1385" s="3" t="str">
        <f t="shared" si="44"/>
        <v>Conduct cervical screening Nova ScotiaLicensed practical nurse</v>
      </c>
      <c r="B1385" s="3" t="s">
        <v>65</v>
      </c>
      <c r="C1385" s="5" t="s">
        <v>9</v>
      </c>
      <c r="D1385" s="5" t="s">
        <v>108</v>
      </c>
      <c r="E1385" s="148" t="s">
        <v>45</v>
      </c>
      <c r="F1385" s="64" t="str">
        <f t="shared" si="45"/>
        <v>Full</v>
      </c>
      <c r="G1385" s="86" t="s">
        <v>72</v>
      </c>
    </row>
    <row r="1386" spans="1:7" ht="28.5" x14ac:dyDescent="0.2">
      <c r="A1386" s="3" t="str">
        <f t="shared" si="44"/>
        <v>Conduct mental health screeningNova ScotiaLicensed practical nurse</v>
      </c>
      <c r="B1386" s="3" t="s">
        <v>65</v>
      </c>
      <c r="C1386" s="5" t="s">
        <v>9</v>
      </c>
      <c r="D1386" s="5" t="s">
        <v>108</v>
      </c>
      <c r="E1386" s="148" t="s">
        <v>110</v>
      </c>
      <c r="F1386" s="64" t="str">
        <f t="shared" si="45"/>
        <v>Full</v>
      </c>
      <c r="G1386" s="86" t="s">
        <v>72</v>
      </c>
    </row>
    <row r="1387" spans="1:7" ht="28.5" x14ac:dyDescent="0.2">
      <c r="A1387" s="3" t="str">
        <f t="shared" si="44"/>
        <v>Conduct substance use screeningNova ScotiaLicensed practical nurse</v>
      </c>
      <c r="B1387" s="3" t="s">
        <v>65</v>
      </c>
      <c r="C1387" s="5" t="s">
        <v>9</v>
      </c>
      <c r="D1387" s="5" t="s">
        <v>108</v>
      </c>
      <c r="E1387" s="148" t="s">
        <v>46</v>
      </c>
      <c r="F1387" s="64" t="str">
        <f t="shared" si="45"/>
        <v>Full</v>
      </c>
      <c r="G1387" s="86" t="s">
        <v>72</v>
      </c>
    </row>
    <row r="1388" spans="1:7" ht="14.25" x14ac:dyDescent="0.2">
      <c r="A1388" s="3" t="str">
        <f t="shared" si="44"/>
        <v>Perform allergy testingNova ScotiaLicensed practical nurse</v>
      </c>
      <c r="B1388" s="3" t="s">
        <v>65</v>
      </c>
      <c r="C1388" s="5" t="s">
        <v>9</v>
      </c>
      <c r="D1388" s="5" t="s">
        <v>108</v>
      </c>
      <c r="E1388" s="148" t="s">
        <v>47</v>
      </c>
      <c r="F1388" s="64" t="str">
        <f t="shared" si="45"/>
        <v>Restricted</v>
      </c>
      <c r="G1388" s="64" t="s">
        <v>73</v>
      </c>
    </row>
    <row r="1389" spans="1:7" ht="14.25" x14ac:dyDescent="0.2">
      <c r="A1389" s="3" t="str">
        <f t="shared" si="44"/>
        <v>Provide rehabilitative careNova ScotiaLicensed practical nurse</v>
      </c>
      <c r="B1389" s="3" t="s">
        <v>65</v>
      </c>
      <c r="C1389" s="5" t="s">
        <v>9</v>
      </c>
      <c r="D1389" s="5" t="s">
        <v>108</v>
      </c>
      <c r="E1389" s="148" t="s">
        <v>48</v>
      </c>
      <c r="F1389" s="64" t="str">
        <f t="shared" si="45"/>
        <v>Full</v>
      </c>
      <c r="G1389" s="86" t="s">
        <v>72</v>
      </c>
    </row>
    <row r="1390" spans="1:7" ht="28.5" x14ac:dyDescent="0.2">
      <c r="A1390" s="3" t="str">
        <f t="shared" si="44"/>
        <v>Provide psychotherapy for mental healthNova ScotiaLicensed practical nurse</v>
      </c>
      <c r="B1390" s="3" t="s">
        <v>65</v>
      </c>
      <c r="C1390" s="5" t="s">
        <v>9</v>
      </c>
      <c r="D1390" s="5" t="s">
        <v>108</v>
      </c>
      <c r="E1390" s="147" t="s">
        <v>49</v>
      </c>
      <c r="F1390" s="64" t="str">
        <f t="shared" si="45"/>
        <v>Restricted</v>
      </c>
      <c r="G1390" s="95" t="s">
        <v>73</v>
      </c>
    </row>
    <row r="1391" spans="1:7" ht="28.5" x14ac:dyDescent="0.2">
      <c r="A1391" s="3" t="str">
        <f t="shared" si="44"/>
        <v>Support medical assistance in dying with supervisionNova ScotiaLicensed practical nurse</v>
      </c>
      <c r="B1391" s="3" t="s">
        <v>65</v>
      </c>
      <c r="C1391" s="5" t="s">
        <v>9</v>
      </c>
      <c r="D1391" s="5" t="s">
        <v>108</v>
      </c>
      <c r="E1391" s="147" t="s">
        <v>50</v>
      </c>
      <c r="F1391" s="64" t="str">
        <f t="shared" si="45"/>
        <v>Full</v>
      </c>
      <c r="G1391" s="86" t="s">
        <v>72</v>
      </c>
    </row>
    <row r="1392" spans="1:7" ht="14.25" x14ac:dyDescent="0.2">
      <c r="A1392" s="3" t="str">
        <f t="shared" si="44"/>
        <v>Prescribe pharmacotherapy Nova ScotiaLicensed practical nurse</v>
      </c>
      <c r="B1392" s="3" t="s">
        <v>66</v>
      </c>
      <c r="C1392" s="5" t="s">
        <v>9</v>
      </c>
      <c r="D1392" s="5" t="s">
        <v>108</v>
      </c>
      <c r="E1392" s="146" t="s">
        <v>51</v>
      </c>
      <c r="F1392" s="64" t="str">
        <f t="shared" si="45"/>
        <v>Out of scope</v>
      </c>
      <c r="G1392" s="86" t="s">
        <v>79</v>
      </c>
    </row>
    <row r="1393" spans="1:7" ht="28.5" x14ac:dyDescent="0.2">
      <c r="A1393" s="3" t="str">
        <f t="shared" si="44"/>
        <v>Prepare prescribed medicationsNova ScotiaLicensed practical nurse</v>
      </c>
      <c r="B1393" s="3" t="s">
        <v>66</v>
      </c>
      <c r="C1393" s="5" t="s">
        <v>9</v>
      </c>
      <c r="D1393" s="5" t="s">
        <v>108</v>
      </c>
      <c r="E1393" s="140" t="s">
        <v>112</v>
      </c>
      <c r="F1393" s="64" t="str">
        <f t="shared" si="45"/>
        <v>Full</v>
      </c>
      <c r="G1393" s="86" t="s">
        <v>72</v>
      </c>
    </row>
    <row r="1394" spans="1:7" ht="28.5" x14ac:dyDescent="0.2">
      <c r="A1394" s="3" t="str">
        <f t="shared" si="44"/>
        <v>Administer prescribed medicationsNova ScotiaLicensed practical nurse</v>
      </c>
      <c r="B1394" s="3" t="s">
        <v>66</v>
      </c>
      <c r="C1394" s="5" t="s">
        <v>9</v>
      </c>
      <c r="D1394" s="5" t="s">
        <v>108</v>
      </c>
      <c r="E1394" s="140" t="s">
        <v>52</v>
      </c>
      <c r="F1394" s="64" t="str">
        <f t="shared" si="45"/>
        <v>Full</v>
      </c>
      <c r="G1394" s="86" t="s">
        <v>72</v>
      </c>
    </row>
    <row r="1395" spans="1:7" ht="28.5" x14ac:dyDescent="0.2">
      <c r="A1395" s="3" t="str">
        <f t="shared" si="44"/>
        <v>Prescribe controlled substancesNova ScotiaLicensed practical nurse</v>
      </c>
      <c r="B1395" s="3" t="s">
        <v>66</v>
      </c>
      <c r="C1395" s="5" t="s">
        <v>9</v>
      </c>
      <c r="D1395" s="5" t="s">
        <v>108</v>
      </c>
      <c r="E1395" s="146" t="s">
        <v>53</v>
      </c>
      <c r="F1395" s="64" t="str">
        <f t="shared" si="45"/>
        <v>Out of scope</v>
      </c>
      <c r="G1395" s="86" t="s">
        <v>79</v>
      </c>
    </row>
    <row r="1396" spans="1:7" ht="28.5" x14ac:dyDescent="0.2">
      <c r="A1396" s="3" t="str">
        <f t="shared" si="44"/>
        <v>Administer controlled substances Nova ScotiaLicensed practical nurse</v>
      </c>
      <c r="B1396" s="3" t="s">
        <v>66</v>
      </c>
      <c r="C1396" s="5" t="s">
        <v>9</v>
      </c>
      <c r="D1396" s="5" t="s">
        <v>108</v>
      </c>
      <c r="E1396" s="140" t="s">
        <v>181</v>
      </c>
      <c r="F1396" s="64" t="str">
        <f t="shared" si="45"/>
        <v>Full</v>
      </c>
      <c r="G1396" s="86" t="s">
        <v>72</v>
      </c>
    </row>
    <row r="1397" spans="1:7" ht="14.25" x14ac:dyDescent="0.2">
      <c r="A1397" s="3" t="str">
        <f t="shared" si="44"/>
        <v>Prescribe vaccinesNova ScotiaLicensed practical nurse</v>
      </c>
      <c r="B1397" s="3" t="s">
        <v>66</v>
      </c>
      <c r="C1397" s="5" t="s">
        <v>9</v>
      </c>
      <c r="D1397" s="5" t="s">
        <v>108</v>
      </c>
      <c r="E1397" s="146" t="s">
        <v>54</v>
      </c>
      <c r="F1397" s="64" t="str">
        <f t="shared" si="45"/>
        <v>Out of scope</v>
      </c>
      <c r="G1397" s="86" t="s">
        <v>79</v>
      </c>
    </row>
    <row r="1398" spans="1:7" ht="14.25" x14ac:dyDescent="0.2">
      <c r="A1398" s="3" t="str">
        <f t="shared" si="44"/>
        <v>Administer vaccinesNova ScotiaLicensed practical nurse</v>
      </c>
      <c r="B1398" s="3" t="s">
        <v>66</v>
      </c>
      <c r="C1398" s="5" t="s">
        <v>9</v>
      </c>
      <c r="D1398" s="5" t="s">
        <v>108</v>
      </c>
      <c r="E1398" s="140" t="s">
        <v>182</v>
      </c>
      <c r="F1398" s="64" t="str">
        <f t="shared" si="45"/>
        <v>Full</v>
      </c>
      <c r="G1398" s="86" t="s">
        <v>72</v>
      </c>
    </row>
    <row r="1399" spans="1:7" ht="28.5" x14ac:dyDescent="0.2">
      <c r="A1399" s="3" t="str">
        <f t="shared" si="44"/>
        <v>Independently manage labour and delivery Nova ScotiaLicensed practical nurse</v>
      </c>
      <c r="B1399" s="3" t="s">
        <v>67</v>
      </c>
      <c r="C1399" s="5" t="s">
        <v>9</v>
      </c>
      <c r="D1399" s="5" t="s">
        <v>108</v>
      </c>
      <c r="E1399" s="147" t="s">
        <v>170</v>
      </c>
      <c r="F1399" s="64" t="str">
        <f t="shared" si="45"/>
        <v>Out of scope</v>
      </c>
      <c r="G1399" s="86" t="s">
        <v>79</v>
      </c>
    </row>
    <row r="1400" spans="1:7" ht="14.25" x14ac:dyDescent="0.2">
      <c r="A1400" s="3" t="str">
        <f t="shared" si="44"/>
        <v>Pronounce deathNova ScotiaLicensed practical nurse</v>
      </c>
      <c r="B1400" s="3" t="s">
        <v>67</v>
      </c>
      <c r="C1400" s="5" t="s">
        <v>9</v>
      </c>
      <c r="D1400" s="5" t="s">
        <v>108</v>
      </c>
      <c r="E1400" s="147" t="s">
        <v>55</v>
      </c>
      <c r="F1400" s="64" t="str">
        <f t="shared" si="45"/>
        <v>Full</v>
      </c>
      <c r="G1400" s="86" t="s">
        <v>72</v>
      </c>
    </row>
    <row r="1401" spans="1:7" ht="28.5" x14ac:dyDescent="0.2">
      <c r="A1401" s="3" t="str">
        <f t="shared" si="44"/>
        <v>Admit to and discharge from hospitalNova ScotiaLicensed practical nurse</v>
      </c>
      <c r="B1401" s="3" t="s">
        <v>67</v>
      </c>
      <c r="C1401" s="5" t="s">
        <v>9</v>
      </c>
      <c r="D1401" s="5" t="s">
        <v>108</v>
      </c>
      <c r="E1401" s="147" t="s">
        <v>56</v>
      </c>
      <c r="F1401" s="64" t="str">
        <f t="shared" si="45"/>
        <v>Out of scope</v>
      </c>
      <c r="G1401" s="86" t="s">
        <v>79</v>
      </c>
    </row>
    <row r="1402" spans="1:7" ht="28.5" x14ac:dyDescent="0.2">
      <c r="A1402" s="3" t="str">
        <f t="shared" si="44"/>
        <v>Certify death (i.e., complete death certificate)Nova ScotiaLicensed practical nurse</v>
      </c>
      <c r="B1402" s="3" t="s">
        <v>67</v>
      </c>
      <c r="C1402" s="5" t="s">
        <v>9</v>
      </c>
      <c r="D1402" s="5" t="s">
        <v>108</v>
      </c>
      <c r="E1402" s="147" t="s">
        <v>57</v>
      </c>
      <c r="F1402" s="64" t="str">
        <f t="shared" si="45"/>
        <v>Out of scope</v>
      </c>
      <c r="G1402" s="86" t="s">
        <v>79</v>
      </c>
    </row>
    <row r="1403" spans="1:7" ht="28.5" x14ac:dyDescent="0.2">
      <c r="A1403" s="3" t="str">
        <f t="shared" si="44"/>
        <v>Conduct driver's medical examinationNova ScotiaLicensed practical nurse</v>
      </c>
      <c r="B1403" s="3" t="s">
        <v>67</v>
      </c>
      <c r="C1403" s="5" t="s">
        <v>9</v>
      </c>
      <c r="D1403" s="5" t="s">
        <v>108</v>
      </c>
      <c r="E1403" s="147" t="s">
        <v>58</v>
      </c>
      <c r="F1403" s="64" t="str">
        <f t="shared" si="45"/>
        <v>Out of scope</v>
      </c>
      <c r="G1403" s="86" t="s">
        <v>79</v>
      </c>
    </row>
    <row r="1404" spans="1:7" ht="28.5" x14ac:dyDescent="0.2">
      <c r="A1404" s="3" t="str">
        <f t="shared" si="44"/>
        <v>Complete federal disability formsNova ScotiaLicensed practical nurse</v>
      </c>
      <c r="B1404" s="3" t="s">
        <v>67</v>
      </c>
      <c r="C1404" s="5" t="s">
        <v>9</v>
      </c>
      <c r="D1404" s="5" t="s">
        <v>108</v>
      </c>
      <c r="E1404" s="147" t="s">
        <v>59</v>
      </c>
      <c r="F1404" s="64" t="str">
        <f t="shared" si="45"/>
        <v>Out of scope</v>
      </c>
      <c r="G1404" s="86" t="s">
        <v>79</v>
      </c>
    </row>
    <row r="1405" spans="1:7" ht="28.5" x14ac:dyDescent="0.2">
      <c r="A1405" s="3" t="str">
        <f t="shared" si="44"/>
        <v>Complete provincial/territorial medical formsNova ScotiaLicensed practical nurse</v>
      </c>
      <c r="B1405" s="3" t="s">
        <v>67</v>
      </c>
      <c r="C1405" s="5" t="s">
        <v>9</v>
      </c>
      <c r="D1405" s="5" t="s">
        <v>108</v>
      </c>
      <c r="E1405" s="147" t="s">
        <v>60</v>
      </c>
      <c r="F1405" s="64" t="str">
        <f t="shared" si="45"/>
        <v>Out of scope</v>
      </c>
      <c r="G1405" s="86" t="s">
        <v>79</v>
      </c>
    </row>
    <row r="1406" spans="1:7" ht="28.5" x14ac:dyDescent="0.2">
      <c r="A1406" s="3" t="str">
        <f t="shared" si="44"/>
        <v>Sign disabled person placard formsNova ScotiaLicensed practical nurse</v>
      </c>
      <c r="B1406" s="3" t="s">
        <v>67</v>
      </c>
      <c r="C1406" s="5" t="s">
        <v>9</v>
      </c>
      <c r="D1406" s="5" t="s">
        <v>108</v>
      </c>
      <c r="E1406" s="147" t="s">
        <v>61</v>
      </c>
      <c r="F1406" s="64" t="str">
        <f t="shared" si="45"/>
        <v>Out of scope</v>
      </c>
      <c r="G1406" s="86" t="s">
        <v>79</v>
      </c>
    </row>
    <row r="1407" spans="1:7" ht="28.5" x14ac:dyDescent="0.2">
      <c r="A1407" s="3" t="str">
        <f t="shared" si="44"/>
        <v>Admit to long-term care facilities Nova ScotiaLicensed practical nurse</v>
      </c>
      <c r="B1407" s="3" t="s">
        <v>67</v>
      </c>
      <c r="C1407" s="5" t="s">
        <v>9</v>
      </c>
      <c r="D1407" s="5" t="s">
        <v>108</v>
      </c>
      <c r="E1407" s="147" t="s">
        <v>62</v>
      </c>
      <c r="F1407" s="64" t="str">
        <f t="shared" si="45"/>
        <v>Out of scope</v>
      </c>
      <c r="G1407" s="86" t="s">
        <v>79</v>
      </c>
    </row>
    <row r="1408" spans="1:7" ht="42.75" x14ac:dyDescent="0.2">
      <c r="A1408" s="3" t="str">
        <f t="shared" si="44"/>
        <v>Complete Form 1 for involuntary admission to hospital Nova ScotiaLicensed practical nurse</v>
      </c>
      <c r="B1408" s="3" t="s">
        <v>67</v>
      </c>
      <c r="C1408" s="5" t="s">
        <v>9</v>
      </c>
      <c r="D1408" s="5" t="s">
        <v>108</v>
      </c>
      <c r="E1408" s="147" t="s">
        <v>63</v>
      </c>
      <c r="F1408" s="64" t="str">
        <f t="shared" si="45"/>
        <v>Out of scope</v>
      </c>
      <c r="G1408" s="86" t="s">
        <v>79</v>
      </c>
    </row>
    <row r="1409" spans="1:7" ht="28.5" x14ac:dyDescent="0.2">
      <c r="A1409" s="3" t="str">
        <f t="shared" si="44"/>
        <v>Hold disease management clinics (foot care, diabetes) Nova ScotiaLicensed practical nurse</v>
      </c>
      <c r="B1409" s="3" t="s">
        <v>67</v>
      </c>
      <c r="C1409" s="5" t="s">
        <v>9</v>
      </c>
      <c r="D1409" s="5" t="s">
        <v>108</v>
      </c>
      <c r="E1409" s="148" t="s">
        <v>183</v>
      </c>
      <c r="F1409" s="64" t="str">
        <f t="shared" si="45"/>
        <v>Full</v>
      </c>
      <c r="G1409" s="86" t="s">
        <v>72</v>
      </c>
    </row>
    <row r="1410" spans="1:7" ht="14.25" x14ac:dyDescent="0.2">
      <c r="A1410" s="3" t="str">
        <f t="shared" si="44"/>
        <v>Conduct health assessmentNova ScotiaRegistered psychiatric nurse</v>
      </c>
      <c r="B1410" s="3" t="s">
        <v>64</v>
      </c>
      <c r="C1410" s="5" t="s">
        <v>9</v>
      </c>
      <c r="D1410" s="5" t="s">
        <v>107</v>
      </c>
      <c r="E1410" s="145" t="s">
        <v>118</v>
      </c>
      <c r="F1410" s="64" t="str">
        <f t="shared" si="45"/>
        <v>—</v>
      </c>
      <c r="G1410" s="5" t="s">
        <v>168</v>
      </c>
    </row>
    <row r="1411" spans="1:7" ht="14.25" x14ac:dyDescent="0.2">
      <c r="A1411" s="3" t="str">
        <f t="shared" ref="A1411:A1473" si="46">CONCATENATE(E1411,C1411,D1411)</f>
        <v>Identify nursing diagnosisNova ScotiaRegistered psychiatric nurse</v>
      </c>
      <c r="B1411" s="3" t="s">
        <v>64</v>
      </c>
      <c r="C1411" s="5" t="s">
        <v>9</v>
      </c>
      <c r="D1411" s="5" t="s">
        <v>107</v>
      </c>
      <c r="E1411" s="140" t="s">
        <v>5</v>
      </c>
      <c r="F1411" s="64" t="str">
        <f t="shared" ref="F1411:F1473" si="47">TRIM(G1411)</f>
        <v>—</v>
      </c>
      <c r="G1411" s="5" t="s">
        <v>168</v>
      </c>
    </row>
    <row r="1412" spans="1:7" ht="14.25" x14ac:dyDescent="0.2">
      <c r="A1412" s="3" t="str">
        <f t="shared" si="46"/>
        <v>Develop nursing care planNova ScotiaRegistered psychiatric nurse</v>
      </c>
      <c r="B1412" s="3" t="s">
        <v>64</v>
      </c>
      <c r="C1412" s="5" t="s">
        <v>9</v>
      </c>
      <c r="D1412" s="5" t="s">
        <v>107</v>
      </c>
      <c r="E1412" s="140" t="s">
        <v>117</v>
      </c>
      <c r="F1412" s="64" t="str">
        <f t="shared" si="47"/>
        <v>—</v>
      </c>
      <c r="G1412" s="5" t="s">
        <v>168</v>
      </c>
    </row>
    <row r="1413" spans="1:7" ht="28.5" x14ac:dyDescent="0.2">
      <c r="A1413" s="3" t="str">
        <f t="shared" si="46"/>
        <v>Implement nursing care interventionsNova ScotiaRegistered psychiatric nurse</v>
      </c>
      <c r="B1413" s="3" t="s">
        <v>64</v>
      </c>
      <c r="C1413" s="5" t="s">
        <v>9</v>
      </c>
      <c r="D1413" s="5" t="s">
        <v>107</v>
      </c>
      <c r="E1413" s="140" t="s">
        <v>10</v>
      </c>
      <c r="F1413" s="64" t="str">
        <f t="shared" si="47"/>
        <v>—</v>
      </c>
      <c r="G1413" s="5" t="s">
        <v>168</v>
      </c>
    </row>
    <row r="1414" spans="1:7" ht="28.5" x14ac:dyDescent="0.2">
      <c r="A1414" s="3" t="str">
        <f t="shared" si="46"/>
        <v>Consult with other health professionalsNova ScotiaRegistered psychiatric nurse</v>
      </c>
      <c r="B1414" s="3" t="s">
        <v>64</v>
      </c>
      <c r="C1414" s="5" t="s">
        <v>9</v>
      </c>
      <c r="D1414" s="5" t="s">
        <v>107</v>
      </c>
      <c r="E1414" s="146" t="s">
        <v>116</v>
      </c>
      <c r="F1414" s="64" t="str">
        <f t="shared" si="47"/>
        <v>—</v>
      </c>
      <c r="G1414" s="5" t="s">
        <v>168</v>
      </c>
    </row>
    <row r="1415" spans="1:7" ht="28.5" x14ac:dyDescent="0.2">
      <c r="A1415" s="3" t="str">
        <f t="shared" si="46"/>
        <v>Refer to other health professionalsNova ScotiaRegistered psychiatric nurse</v>
      </c>
      <c r="B1415" s="3" t="s">
        <v>64</v>
      </c>
      <c r="C1415" s="5" t="s">
        <v>9</v>
      </c>
      <c r="D1415" s="5" t="s">
        <v>107</v>
      </c>
      <c r="E1415" s="146" t="s">
        <v>14</v>
      </c>
      <c r="F1415" s="64" t="str">
        <f t="shared" si="47"/>
        <v>—</v>
      </c>
      <c r="G1415" s="5" t="s">
        <v>168</v>
      </c>
    </row>
    <row r="1416" spans="1:7" ht="14.25" x14ac:dyDescent="0.2">
      <c r="A1416" s="3" t="str">
        <f t="shared" si="46"/>
        <v>Coordinate health services Nova ScotiaRegistered psychiatric nurse</v>
      </c>
      <c r="B1416" s="3" t="s">
        <v>64</v>
      </c>
      <c r="C1416" s="5" t="s">
        <v>9</v>
      </c>
      <c r="D1416" s="5" t="s">
        <v>107</v>
      </c>
      <c r="E1416" s="140" t="s">
        <v>16</v>
      </c>
      <c r="F1416" s="64" t="str">
        <f t="shared" si="47"/>
        <v>—</v>
      </c>
      <c r="G1416" s="5" t="s">
        <v>168</v>
      </c>
    </row>
    <row r="1417" spans="1:7" ht="14.25" x14ac:dyDescent="0.2">
      <c r="A1417" s="3" t="str">
        <f t="shared" si="46"/>
        <v>Order X-raysNova ScotiaRegistered psychiatric nurse</v>
      </c>
      <c r="B1417" s="3" t="s">
        <v>64</v>
      </c>
      <c r="C1417" s="5" t="s">
        <v>9</v>
      </c>
      <c r="D1417" s="5" t="s">
        <v>107</v>
      </c>
      <c r="E1417" s="140" t="s">
        <v>172</v>
      </c>
      <c r="F1417" s="64" t="str">
        <f t="shared" si="47"/>
        <v>—</v>
      </c>
      <c r="G1417" s="5" t="s">
        <v>168</v>
      </c>
    </row>
    <row r="1418" spans="1:7" ht="14.25" x14ac:dyDescent="0.2">
      <c r="A1418" s="3" t="str">
        <f t="shared" si="46"/>
        <v>Interpret X-raysNova ScotiaRegistered psychiatric nurse</v>
      </c>
      <c r="B1418" s="3" t="s">
        <v>64</v>
      </c>
      <c r="C1418" s="5" t="s">
        <v>9</v>
      </c>
      <c r="D1418" s="5" t="s">
        <v>107</v>
      </c>
      <c r="E1418" s="140" t="s">
        <v>173</v>
      </c>
      <c r="F1418" s="64" t="str">
        <f t="shared" si="47"/>
        <v>—</v>
      </c>
      <c r="G1418" s="5" t="s">
        <v>168</v>
      </c>
    </row>
    <row r="1419" spans="1:7" ht="14.25" x14ac:dyDescent="0.2">
      <c r="A1419" s="3" t="str">
        <f t="shared" si="46"/>
        <v>Order lab testsNova ScotiaRegistered psychiatric nurse</v>
      </c>
      <c r="B1419" s="3" t="s">
        <v>64</v>
      </c>
      <c r="C1419" s="5" t="s">
        <v>9</v>
      </c>
      <c r="D1419" s="5" t="s">
        <v>107</v>
      </c>
      <c r="E1419" s="140" t="s">
        <v>115</v>
      </c>
      <c r="F1419" s="64" t="str">
        <f t="shared" si="47"/>
        <v>—</v>
      </c>
      <c r="G1419" s="5" t="s">
        <v>168</v>
      </c>
    </row>
    <row r="1420" spans="1:7" ht="14.25" x14ac:dyDescent="0.2">
      <c r="A1420" s="3" t="str">
        <f t="shared" si="46"/>
        <v>Interpret lab test resultsNova ScotiaRegistered psychiatric nurse</v>
      </c>
      <c r="B1420" s="3" t="s">
        <v>64</v>
      </c>
      <c r="C1420" s="5" t="s">
        <v>9</v>
      </c>
      <c r="D1420" s="5" t="s">
        <v>107</v>
      </c>
      <c r="E1420" s="140" t="s">
        <v>21</v>
      </c>
      <c r="F1420" s="64" t="str">
        <f t="shared" si="47"/>
        <v>—</v>
      </c>
      <c r="G1420" s="5" t="s">
        <v>168</v>
      </c>
    </row>
    <row r="1421" spans="1:7" ht="28.5" x14ac:dyDescent="0.2">
      <c r="A1421" s="3" t="str">
        <f t="shared" si="46"/>
        <v>Communicate diagnoses and test results to patientsNova ScotiaRegistered psychiatric nurse</v>
      </c>
      <c r="B1421" s="3" t="s">
        <v>64</v>
      </c>
      <c r="C1421" s="5" t="s">
        <v>9</v>
      </c>
      <c r="D1421" s="5" t="s">
        <v>107</v>
      </c>
      <c r="E1421" s="146" t="s">
        <v>114</v>
      </c>
      <c r="F1421" s="64" t="str">
        <f t="shared" si="47"/>
        <v>—</v>
      </c>
      <c r="G1421" s="5" t="s">
        <v>168</v>
      </c>
    </row>
    <row r="1422" spans="1:7" ht="28.5" x14ac:dyDescent="0.2">
      <c r="A1422" s="3" t="str">
        <f t="shared" si="46"/>
        <v>Monitor and evaluate client outcomesNova ScotiaRegistered psychiatric nurse</v>
      </c>
      <c r="B1422" s="3" t="s">
        <v>64</v>
      </c>
      <c r="C1422" s="5" t="s">
        <v>9</v>
      </c>
      <c r="D1422" s="5" t="s">
        <v>107</v>
      </c>
      <c r="E1422" s="140" t="s">
        <v>113</v>
      </c>
      <c r="F1422" s="64" t="str">
        <f t="shared" si="47"/>
        <v>—</v>
      </c>
      <c r="G1422" s="5" t="s">
        <v>168</v>
      </c>
    </row>
    <row r="1423" spans="1:7" ht="14.25" x14ac:dyDescent="0.2">
      <c r="A1423" s="3" t="str">
        <f t="shared" si="46"/>
        <v>Conduct follow-up visitsNova ScotiaRegistered psychiatric nurse</v>
      </c>
      <c r="B1423" s="3" t="s">
        <v>64</v>
      </c>
      <c r="C1423" s="5" t="s">
        <v>9</v>
      </c>
      <c r="D1423" s="5" t="s">
        <v>107</v>
      </c>
      <c r="E1423" s="140" t="s">
        <v>22</v>
      </c>
      <c r="F1423" s="64" t="str">
        <f t="shared" si="47"/>
        <v>—</v>
      </c>
      <c r="G1423" s="5" t="s">
        <v>168</v>
      </c>
    </row>
    <row r="1424" spans="1:7" ht="14.25" x14ac:dyDescent="0.2">
      <c r="A1424" s="3" t="str">
        <f t="shared" si="46"/>
        <v>Manage NP-led clinics Nova ScotiaRegistered psychiatric nurse</v>
      </c>
      <c r="B1424" s="3" t="s">
        <v>64</v>
      </c>
      <c r="C1424" s="5" t="s">
        <v>9</v>
      </c>
      <c r="D1424" s="5" t="s">
        <v>107</v>
      </c>
      <c r="E1424" s="140" t="s">
        <v>23</v>
      </c>
      <c r="F1424" s="64" t="str">
        <f t="shared" si="47"/>
        <v>—</v>
      </c>
      <c r="G1424" s="5" t="s">
        <v>168</v>
      </c>
    </row>
    <row r="1425" spans="1:7" ht="14.25" x14ac:dyDescent="0.2">
      <c r="A1425" s="3" t="str">
        <f t="shared" si="46"/>
        <v>Roster and manage patientsNova ScotiaRegistered psychiatric nurse</v>
      </c>
      <c r="B1425" s="3" t="s">
        <v>64</v>
      </c>
      <c r="C1425" s="5" t="s">
        <v>9</v>
      </c>
      <c r="D1425" s="5" t="s">
        <v>107</v>
      </c>
      <c r="E1425" s="140" t="s">
        <v>24</v>
      </c>
      <c r="F1425" s="64" t="str">
        <f t="shared" si="47"/>
        <v>—</v>
      </c>
      <c r="G1425" s="5" t="s">
        <v>168</v>
      </c>
    </row>
    <row r="1426" spans="1:7" ht="14.25" x14ac:dyDescent="0.2">
      <c r="A1426" s="3" t="str">
        <f t="shared" si="46"/>
        <v>Practise autonomouslyNova ScotiaRegistered psychiatric nurse</v>
      </c>
      <c r="B1426" s="3" t="s">
        <v>64</v>
      </c>
      <c r="C1426" s="5" t="s">
        <v>9</v>
      </c>
      <c r="D1426" s="5" t="s">
        <v>107</v>
      </c>
      <c r="E1426" s="140" t="s">
        <v>25</v>
      </c>
      <c r="F1426" s="64" t="str">
        <f t="shared" si="47"/>
        <v>—</v>
      </c>
      <c r="G1426" s="5" t="s">
        <v>168</v>
      </c>
    </row>
    <row r="1427" spans="1:7" ht="28.5" x14ac:dyDescent="0.2">
      <c r="A1427" s="3" t="str">
        <f t="shared" si="46"/>
        <v>Provide wound care (above dermis)Nova ScotiaRegistered psychiatric nurse</v>
      </c>
      <c r="B1427" s="3" t="s">
        <v>65</v>
      </c>
      <c r="C1427" s="5" t="s">
        <v>9</v>
      </c>
      <c r="D1427" s="5" t="s">
        <v>107</v>
      </c>
      <c r="E1427" s="147" t="s">
        <v>26</v>
      </c>
      <c r="F1427" s="64" t="str">
        <f t="shared" si="47"/>
        <v>—</v>
      </c>
      <c r="G1427" s="5" t="s">
        <v>168</v>
      </c>
    </row>
    <row r="1428" spans="1:7" ht="28.5" x14ac:dyDescent="0.2">
      <c r="A1428" s="3" t="str">
        <f t="shared" si="46"/>
        <v>Perform procedures below the dermisNova ScotiaRegistered psychiatric nurse</v>
      </c>
      <c r="B1428" s="3" t="s">
        <v>65</v>
      </c>
      <c r="C1428" s="5" t="s">
        <v>9</v>
      </c>
      <c r="D1428" s="5" t="s">
        <v>107</v>
      </c>
      <c r="E1428" s="148" t="s">
        <v>27</v>
      </c>
      <c r="F1428" s="64" t="str">
        <f t="shared" si="47"/>
        <v>—</v>
      </c>
      <c r="G1428" s="5" t="s">
        <v>168</v>
      </c>
    </row>
    <row r="1429" spans="1:7" ht="14.25" x14ac:dyDescent="0.2">
      <c r="A1429" s="3" t="str">
        <f t="shared" si="46"/>
        <v>Establish an intravenous lineNova ScotiaRegistered psychiatric nurse</v>
      </c>
      <c r="B1429" s="3" t="s">
        <v>65</v>
      </c>
      <c r="C1429" s="5" t="s">
        <v>9</v>
      </c>
      <c r="D1429" s="5" t="s">
        <v>107</v>
      </c>
      <c r="E1429" s="148" t="s">
        <v>28</v>
      </c>
      <c r="F1429" s="64" t="str">
        <f t="shared" si="47"/>
        <v>—</v>
      </c>
      <c r="G1429" s="5" t="s">
        <v>168</v>
      </c>
    </row>
    <row r="1430" spans="1:7" ht="42.75" x14ac:dyDescent="0.2">
      <c r="A1430" s="3" t="str">
        <f t="shared" si="46"/>
        <v>Perform procedures that require putting an instrument or finger into body openingsNova ScotiaRegistered psychiatric nurse</v>
      </c>
      <c r="B1430" s="3" t="s">
        <v>65</v>
      </c>
      <c r="C1430" s="5" t="s">
        <v>9</v>
      </c>
      <c r="D1430" s="5" t="s">
        <v>107</v>
      </c>
      <c r="E1430" s="148" t="s">
        <v>174</v>
      </c>
      <c r="F1430" s="64" t="str">
        <f t="shared" si="47"/>
        <v>—</v>
      </c>
      <c r="G1430" s="5" t="s">
        <v>168</v>
      </c>
    </row>
    <row r="1431" spans="1:7" ht="14.25" x14ac:dyDescent="0.2">
      <c r="A1431" s="3" t="str">
        <f t="shared" si="46"/>
        <v>Order a form of energyNova ScotiaRegistered psychiatric nurse</v>
      </c>
      <c r="B1431" s="3" t="s">
        <v>65</v>
      </c>
      <c r="C1431" s="5" t="s">
        <v>9</v>
      </c>
      <c r="D1431" s="5" t="s">
        <v>107</v>
      </c>
      <c r="E1431" s="147" t="s">
        <v>29</v>
      </c>
      <c r="F1431" s="64" t="str">
        <f t="shared" si="47"/>
        <v>—</v>
      </c>
      <c r="G1431" s="5" t="s">
        <v>168</v>
      </c>
    </row>
    <row r="1432" spans="1:7" ht="14.25" x14ac:dyDescent="0.2">
      <c r="A1432" s="3" t="str">
        <f t="shared" si="46"/>
        <v>Apply a form of energyNova ScotiaRegistered psychiatric nurse</v>
      </c>
      <c r="B1432" s="3" t="s">
        <v>65</v>
      </c>
      <c r="C1432" s="5" t="s">
        <v>9</v>
      </c>
      <c r="D1432" s="5" t="s">
        <v>107</v>
      </c>
      <c r="E1432" s="147" t="s">
        <v>30</v>
      </c>
      <c r="F1432" s="64" t="str">
        <f t="shared" si="47"/>
        <v>—</v>
      </c>
      <c r="G1432" s="5" t="s">
        <v>168</v>
      </c>
    </row>
    <row r="1433" spans="1:7" ht="14.25" x14ac:dyDescent="0.2">
      <c r="A1433" s="3" t="str">
        <f t="shared" si="46"/>
        <v>Perform an electrocardiogramNova ScotiaRegistered psychiatric nurse</v>
      </c>
      <c r="B1433" s="3" t="s">
        <v>65</v>
      </c>
      <c r="C1433" s="5" t="s">
        <v>9</v>
      </c>
      <c r="D1433" s="5" t="s">
        <v>107</v>
      </c>
      <c r="E1433" s="148" t="s">
        <v>31</v>
      </c>
      <c r="F1433" s="64" t="str">
        <f t="shared" si="47"/>
        <v>—</v>
      </c>
      <c r="G1433" s="5" t="s">
        <v>168</v>
      </c>
    </row>
    <row r="1434" spans="1:7" ht="14.25" x14ac:dyDescent="0.2">
      <c r="A1434" s="3" t="str">
        <f t="shared" si="46"/>
        <v>Interpret an electrocardiogramNova ScotiaRegistered psychiatric nurse</v>
      </c>
      <c r="B1434" s="3" t="s">
        <v>65</v>
      </c>
      <c r="C1434" s="5" t="s">
        <v>9</v>
      </c>
      <c r="D1434" s="5" t="s">
        <v>107</v>
      </c>
      <c r="E1434" s="148" t="s">
        <v>32</v>
      </c>
      <c r="F1434" s="64" t="str">
        <f t="shared" si="47"/>
        <v>—</v>
      </c>
      <c r="G1434" s="5" t="s">
        <v>168</v>
      </c>
    </row>
    <row r="1435" spans="1:7" ht="28.5" x14ac:dyDescent="0.2">
      <c r="A1435" s="3" t="str">
        <f t="shared" si="46"/>
        <v>Order blood and blood productsNova ScotiaRegistered psychiatric nurse</v>
      </c>
      <c r="B1435" s="3" t="s">
        <v>65</v>
      </c>
      <c r="C1435" s="5" t="s">
        <v>9</v>
      </c>
      <c r="D1435" s="5" t="s">
        <v>107</v>
      </c>
      <c r="E1435" s="147" t="s">
        <v>33</v>
      </c>
      <c r="F1435" s="64" t="str">
        <f t="shared" si="47"/>
        <v>—</v>
      </c>
      <c r="G1435" s="5" t="s">
        <v>168</v>
      </c>
    </row>
    <row r="1436" spans="1:7" ht="14.25" x14ac:dyDescent="0.2">
      <c r="A1436" s="3" t="str">
        <f t="shared" si="46"/>
        <v>Order any form of radiationNova ScotiaRegistered psychiatric nurse</v>
      </c>
      <c r="B1436" s="3" t="s">
        <v>65</v>
      </c>
      <c r="C1436" s="5" t="s">
        <v>9</v>
      </c>
      <c r="D1436" s="5" t="s">
        <v>107</v>
      </c>
      <c r="E1436" s="147" t="s">
        <v>34</v>
      </c>
      <c r="F1436" s="64" t="str">
        <f t="shared" si="47"/>
        <v>—</v>
      </c>
      <c r="G1436" s="5" t="s">
        <v>168</v>
      </c>
    </row>
    <row r="1437" spans="1:7" ht="14.25" x14ac:dyDescent="0.2">
      <c r="A1437" s="3" t="str">
        <f t="shared" si="46"/>
        <v>Apply any form of radiationNova ScotiaRegistered psychiatric nurse</v>
      </c>
      <c r="B1437" s="3" t="s">
        <v>65</v>
      </c>
      <c r="C1437" s="5" t="s">
        <v>9</v>
      </c>
      <c r="D1437" s="5" t="s">
        <v>107</v>
      </c>
      <c r="E1437" s="147" t="s">
        <v>35</v>
      </c>
      <c r="F1437" s="64" t="str">
        <f t="shared" si="47"/>
        <v>—</v>
      </c>
      <c r="G1437" s="5" t="s">
        <v>168</v>
      </c>
    </row>
    <row r="1438" spans="1:7" ht="28.5" x14ac:dyDescent="0.2">
      <c r="A1438" s="3" t="str">
        <f t="shared" si="46"/>
        <v>Order cosmetic treatments like BotoxNova ScotiaRegistered psychiatric nurse</v>
      </c>
      <c r="B1438" s="3" t="s">
        <v>65</v>
      </c>
      <c r="C1438" s="5" t="s">
        <v>9</v>
      </c>
      <c r="D1438" s="5" t="s">
        <v>107</v>
      </c>
      <c r="E1438" s="147" t="s">
        <v>36</v>
      </c>
      <c r="F1438" s="64" t="str">
        <f t="shared" si="47"/>
        <v>—</v>
      </c>
      <c r="G1438" s="5" t="s">
        <v>168</v>
      </c>
    </row>
    <row r="1439" spans="1:7" ht="28.5" x14ac:dyDescent="0.2">
      <c r="A1439" s="3" t="str">
        <f t="shared" si="46"/>
        <v>Apply cosmetic treatments like BotoxNova ScotiaRegistered psychiatric nurse</v>
      </c>
      <c r="B1439" s="3" t="s">
        <v>65</v>
      </c>
      <c r="C1439" s="5" t="s">
        <v>9</v>
      </c>
      <c r="D1439" s="5" t="s">
        <v>107</v>
      </c>
      <c r="E1439" s="147" t="s">
        <v>37</v>
      </c>
      <c r="F1439" s="64" t="str">
        <f t="shared" si="47"/>
        <v>—</v>
      </c>
      <c r="G1439" s="5" t="s">
        <v>168</v>
      </c>
    </row>
    <row r="1440" spans="1:7" ht="14.25" x14ac:dyDescent="0.2">
      <c r="A1440" s="3" t="str">
        <f t="shared" si="46"/>
        <v>Set fracturesNova ScotiaRegistered psychiatric nurse</v>
      </c>
      <c r="B1440" s="3" t="s">
        <v>65</v>
      </c>
      <c r="C1440" s="5" t="s">
        <v>9</v>
      </c>
      <c r="D1440" s="5" t="s">
        <v>107</v>
      </c>
      <c r="E1440" s="147" t="s">
        <v>38</v>
      </c>
      <c r="F1440" s="64" t="str">
        <f t="shared" si="47"/>
        <v>—</v>
      </c>
      <c r="G1440" s="5" t="s">
        <v>168</v>
      </c>
    </row>
    <row r="1441" spans="1:7" ht="14.25" x14ac:dyDescent="0.2">
      <c r="A1441" s="3" t="str">
        <f t="shared" si="46"/>
        <v>Reduce dislocationNova ScotiaRegistered psychiatric nurse</v>
      </c>
      <c r="B1441" s="3" t="s">
        <v>65</v>
      </c>
      <c r="C1441" s="5" t="s">
        <v>9</v>
      </c>
      <c r="D1441" s="5" t="s">
        <v>107</v>
      </c>
      <c r="E1441" s="147" t="s">
        <v>39</v>
      </c>
      <c r="F1441" s="64" t="str">
        <f t="shared" si="47"/>
        <v>—</v>
      </c>
      <c r="G1441" s="5" t="s">
        <v>168</v>
      </c>
    </row>
    <row r="1442" spans="1:7" ht="14.25" x14ac:dyDescent="0.2">
      <c r="A1442" s="3" t="str">
        <f t="shared" si="46"/>
        <v>Apply castNova ScotiaRegistered psychiatric nurse</v>
      </c>
      <c r="B1442" s="3" t="s">
        <v>65</v>
      </c>
      <c r="C1442" s="5" t="s">
        <v>9</v>
      </c>
      <c r="D1442" s="5" t="s">
        <v>107</v>
      </c>
      <c r="E1442" s="147" t="s">
        <v>40</v>
      </c>
      <c r="F1442" s="64" t="str">
        <f t="shared" si="47"/>
        <v>—</v>
      </c>
      <c r="G1442" s="5" t="s">
        <v>168</v>
      </c>
    </row>
    <row r="1443" spans="1:7" ht="14.25" x14ac:dyDescent="0.2">
      <c r="A1443" s="3" t="str">
        <f t="shared" si="46"/>
        <v>Apply restraintsNova ScotiaRegistered psychiatric nurse</v>
      </c>
      <c r="B1443" s="3" t="s">
        <v>65</v>
      </c>
      <c r="C1443" s="5" t="s">
        <v>9</v>
      </c>
      <c r="D1443" s="5" t="s">
        <v>107</v>
      </c>
      <c r="E1443" s="147" t="s">
        <v>41</v>
      </c>
      <c r="F1443" s="64" t="str">
        <f t="shared" si="47"/>
        <v>—</v>
      </c>
      <c r="G1443" s="5" t="s">
        <v>168</v>
      </c>
    </row>
    <row r="1444" spans="1:7" ht="14.25" x14ac:dyDescent="0.2">
      <c r="A1444" s="3" t="str">
        <f t="shared" si="46"/>
        <v>Manage restraintsNova ScotiaRegistered psychiatric nurse</v>
      </c>
      <c r="B1444" s="3" t="s">
        <v>65</v>
      </c>
      <c r="C1444" s="5" t="s">
        <v>9</v>
      </c>
      <c r="D1444" s="5" t="s">
        <v>107</v>
      </c>
      <c r="E1444" s="147" t="s">
        <v>42</v>
      </c>
      <c r="F1444" s="64" t="str">
        <f t="shared" si="47"/>
        <v>—</v>
      </c>
      <c r="G1444" s="5" t="s">
        <v>168</v>
      </c>
    </row>
    <row r="1445" spans="1:7" ht="28.5" x14ac:dyDescent="0.2">
      <c r="A1445" s="3" t="str">
        <f t="shared" si="46"/>
        <v>Conduct sexually transmitted infection (STI) assessmentNova ScotiaRegistered psychiatric nurse</v>
      </c>
      <c r="B1445" s="3" t="s">
        <v>65</v>
      </c>
      <c r="C1445" s="5" t="s">
        <v>9</v>
      </c>
      <c r="D1445" s="5" t="s">
        <v>107</v>
      </c>
      <c r="E1445" s="148" t="s">
        <v>175</v>
      </c>
      <c r="F1445" s="64" t="str">
        <f t="shared" si="47"/>
        <v>—</v>
      </c>
      <c r="G1445" s="5" t="s">
        <v>168</v>
      </c>
    </row>
    <row r="1446" spans="1:7" ht="28.5" x14ac:dyDescent="0.2">
      <c r="A1446" s="3" t="str">
        <f t="shared" si="46"/>
        <v>Conduct contraceptive management assessmentNova ScotiaRegistered psychiatric nurse</v>
      </c>
      <c r="B1446" s="3" t="s">
        <v>65</v>
      </c>
      <c r="C1446" s="5" t="s">
        <v>9</v>
      </c>
      <c r="D1446" s="5" t="s">
        <v>107</v>
      </c>
      <c r="E1446" s="148" t="s">
        <v>43</v>
      </c>
      <c r="F1446" s="64" t="str">
        <f t="shared" si="47"/>
        <v>—</v>
      </c>
      <c r="G1446" s="5" t="s">
        <v>168</v>
      </c>
    </row>
    <row r="1447" spans="1:7" ht="14.25" x14ac:dyDescent="0.2">
      <c r="A1447" s="3" t="str">
        <f t="shared" si="46"/>
        <v>Insert intrauterine devicesNova ScotiaRegistered psychiatric nurse</v>
      </c>
      <c r="B1447" s="3" t="s">
        <v>65</v>
      </c>
      <c r="C1447" s="5" t="s">
        <v>9</v>
      </c>
      <c r="D1447" s="5" t="s">
        <v>107</v>
      </c>
      <c r="E1447" s="149" t="s">
        <v>44</v>
      </c>
      <c r="F1447" s="64" t="str">
        <f t="shared" si="47"/>
        <v>—</v>
      </c>
      <c r="G1447" s="5" t="s">
        <v>168</v>
      </c>
    </row>
    <row r="1448" spans="1:7" ht="14.25" x14ac:dyDescent="0.2">
      <c r="A1448" s="3" t="str">
        <f t="shared" si="46"/>
        <v>Conduct pelvic examNova ScotiaRegistered psychiatric nurse</v>
      </c>
      <c r="B1448" s="3" t="s">
        <v>65</v>
      </c>
      <c r="C1448" s="5" t="s">
        <v>9</v>
      </c>
      <c r="D1448" s="5" t="s">
        <v>107</v>
      </c>
      <c r="E1448" s="148" t="s">
        <v>111</v>
      </c>
      <c r="F1448" s="64" t="str">
        <f t="shared" si="47"/>
        <v>—</v>
      </c>
      <c r="G1448" s="5" t="s">
        <v>168</v>
      </c>
    </row>
    <row r="1449" spans="1:7" ht="14.25" x14ac:dyDescent="0.2">
      <c r="A1449" s="3" t="str">
        <f t="shared" si="46"/>
        <v>Conduct cervical screening Nova ScotiaRegistered psychiatric nurse</v>
      </c>
      <c r="B1449" s="3" t="s">
        <v>65</v>
      </c>
      <c r="C1449" s="5" t="s">
        <v>9</v>
      </c>
      <c r="D1449" s="5" t="s">
        <v>107</v>
      </c>
      <c r="E1449" s="148" t="s">
        <v>45</v>
      </c>
      <c r="F1449" s="64" t="str">
        <f t="shared" si="47"/>
        <v>—</v>
      </c>
      <c r="G1449" s="5" t="s">
        <v>168</v>
      </c>
    </row>
    <row r="1450" spans="1:7" ht="28.5" x14ac:dyDescent="0.2">
      <c r="A1450" s="3" t="str">
        <f t="shared" si="46"/>
        <v>Conduct mental health screeningNova ScotiaRegistered psychiatric nurse</v>
      </c>
      <c r="B1450" s="3" t="s">
        <v>65</v>
      </c>
      <c r="C1450" s="5" t="s">
        <v>9</v>
      </c>
      <c r="D1450" s="5" t="s">
        <v>107</v>
      </c>
      <c r="E1450" s="148" t="s">
        <v>110</v>
      </c>
      <c r="F1450" s="64" t="str">
        <f t="shared" si="47"/>
        <v>—</v>
      </c>
      <c r="G1450" s="5" t="s">
        <v>168</v>
      </c>
    </row>
    <row r="1451" spans="1:7" ht="28.5" x14ac:dyDescent="0.2">
      <c r="A1451" s="3" t="str">
        <f t="shared" si="46"/>
        <v>Conduct substance use screeningNova ScotiaRegistered psychiatric nurse</v>
      </c>
      <c r="B1451" s="3" t="s">
        <v>65</v>
      </c>
      <c r="C1451" s="5" t="s">
        <v>9</v>
      </c>
      <c r="D1451" s="5" t="s">
        <v>107</v>
      </c>
      <c r="E1451" s="148" t="s">
        <v>46</v>
      </c>
      <c r="F1451" s="64" t="str">
        <f t="shared" si="47"/>
        <v>—</v>
      </c>
      <c r="G1451" s="5" t="s">
        <v>168</v>
      </c>
    </row>
    <row r="1452" spans="1:7" ht="14.25" x14ac:dyDescent="0.2">
      <c r="A1452" s="3" t="str">
        <f t="shared" si="46"/>
        <v>Perform allergy testingNova ScotiaRegistered psychiatric nurse</v>
      </c>
      <c r="B1452" s="3" t="s">
        <v>65</v>
      </c>
      <c r="C1452" s="5" t="s">
        <v>9</v>
      </c>
      <c r="D1452" s="5" t="s">
        <v>107</v>
      </c>
      <c r="E1452" s="148" t="s">
        <v>47</v>
      </c>
      <c r="F1452" s="64" t="str">
        <f t="shared" si="47"/>
        <v>—</v>
      </c>
      <c r="G1452" s="5" t="s">
        <v>168</v>
      </c>
    </row>
    <row r="1453" spans="1:7" ht="14.25" x14ac:dyDescent="0.2">
      <c r="A1453" s="3" t="str">
        <f t="shared" si="46"/>
        <v>Provide rehabilitative careNova ScotiaRegistered psychiatric nurse</v>
      </c>
      <c r="B1453" s="3" t="s">
        <v>65</v>
      </c>
      <c r="C1453" s="5" t="s">
        <v>9</v>
      </c>
      <c r="D1453" s="5" t="s">
        <v>107</v>
      </c>
      <c r="E1453" s="148" t="s">
        <v>48</v>
      </c>
      <c r="F1453" s="64" t="str">
        <f t="shared" si="47"/>
        <v>—</v>
      </c>
      <c r="G1453" s="5" t="s">
        <v>168</v>
      </c>
    </row>
    <row r="1454" spans="1:7" ht="28.5" x14ac:dyDescent="0.2">
      <c r="A1454" s="3" t="str">
        <f t="shared" si="46"/>
        <v>Provide psychotherapy for mental healthNova ScotiaRegistered psychiatric nurse</v>
      </c>
      <c r="B1454" s="3" t="s">
        <v>65</v>
      </c>
      <c r="C1454" s="5" t="s">
        <v>9</v>
      </c>
      <c r="D1454" s="5" t="s">
        <v>107</v>
      </c>
      <c r="E1454" s="147" t="s">
        <v>49</v>
      </c>
      <c r="F1454" s="64" t="str">
        <f t="shared" si="47"/>
        <v>—</v>
      </c>
      <c r="G1454" s="5" t="s">
        <v>168</v>
      </c>
    </row>
    <row r="1455" spans="1:7" ht="28.5" x14ac:dyDescent="0.2">
      <c r="A1455" s="3" t="str">
        <f t="shared" si="46"/>
        <v>Support medical assistance in dying with supervisionNova ScotiaRegistered psychiatric nurse</v>
      </c>
      <c r="B1455" s="3" t="s">
        <v>65</v>
      </c>
      <c r="C1455" s="5" t="s">
        <v>9</v>
      </c>
      <c r="D1455" s="5" t="s">
        <v>107</v>
      </c>
      <c r="E1455" s="147" t="s">
        <v>50</v>
      </c>
      <c r="F1455" s="64" t="str">
        <f t="shared" si="47"/>
        <v>—</v>
      </c>
      <c r="G1455" s="5" t="s">
        <v>168</v>
      </c>
    </row>
    <row r="1456" spans="1:7" ht="14.25" x14ac:dyDescent="0.2">
      <c r="A1456" s="3" t="str">
        <f t="shared" si="46"/>
        <v>Prescribe pharmacotherapy Nova ScotiaRegistered psychiatric nurse</v>
      </c>
      <c r="B1456" s="3" t="s">
        <v>66</v>
      </c>
      <c r="C1456" s="5" t="s">
        <v>9</v>
      </c>
      <c r="D1456" s="5" t="s">
        <v>107</v>
      </c>
      <c r="E1456" s="146" t="s">
        <v>51</v>
      </c>
      <c r="F1456" s="64" t="str">
        <f t="shared" si="47"/>
        <v>—</v>
      </c>
      <c r="G1456" s="5" t="s">
        <v>168</v>
      </c>
    </row>
    <row r="1457" spans="1:7" ht="28.5" x14ac:dyDescent="0.2">
      <c r="A1457" s="3" t="str">
        <f t="shared" si="46"/>
        <v>Prepare prescribed medicationsNova ScotiaRegistered psychiatric nurse</v>
      </c>
      <c r="B1457" s="3" t="s">
        <v>66</v>
      </c>
      <c r="C1457" s="5" t="s">
        <v>9</v>
      </c>
      <c r="D1457" s="5" t="s">
        <v>107</v>
      </c>
      <c r="E1457" s="140" t="s">
        <v>112</v>
      </c>
      <c r="F1457" s="64" t="str">
        <f t="shared" si="47"/>
        <v>—</v>
      </c>
      <c r="G1457" s="5" t="s">
        <v>168</v>
      </c>
    </row>
    <row r="1458" spans="1:7" ht="28.5" x14ac:dyDescent="0.2">
      <c r="A1458" s="3" t="str">
        <f t="shared" si="46"/>
        <v>Administer prescribed medicationsNova ScotiaRegistered psychiatric nurse</v>
      </c>
      <c r="B1458" s="3" t="s">
        <v>66</v>
      </c>
      <c r="C1458" s="5" t="s">
        <v>9</v>
      </c>
      <c r="D1458" s="5" t="s">
        <v>107</v>
      </c>
      <c r="E1458" s="140" t="s">
        <v>52</v>
      </c>
      <c r="F1458" s="64" t="str">
        <f t="shared" si="47"/>
        <v>—</v>
      </c>
      <c r="G1458" s="5" t="s">
        <v>168</v>
      </c>
    </row>
    <row r="1459" spans="1:7" ht="28.5" x14ac:dyDescent="0.2">
      <c r="A1459" s="3" t="str">
        <f t="shared" si="46"/>
        <v>Prescribe controlled substancesNova ScotiaRegistered psychiatric nurse</v>
      </c>
      <c r="B1459" s="3" t="s">
        <v>66</v>
      </c>
      <c r="C1459" s="5" t="s">
        <v>9</v>
      </c>
      <c r="D1459" s="5" t="s">
        <v>107</v>
      </c>
      <c r="E1459" s="146" t="s">
        <v>53</v>
      </c>
      <c r="F1459" s="64" t="str">
        <f t="shared" si="47"/>
        <v>—</v>
      </c>
      <c r="G1459" s="5" t="s">
        <v>168</v>
      </c>
    </row>
    <row r="1460" spans="1:7" ht="28.5" x14ac:dyDescent="0.2">
      <c r="A1460" s="3" t="str">
        <f t="shared" si="46"/>
        <v>Administer controlled substances Nova ScotiaRegistered psychiatric nurse</v>
      </c>
      <c r="B1460" s="3" t="s">
        <v>66</v>
      </c>
      <c r="C1460" s="5" t="s">
        <v>9</v>
      </c>
      <c r="D1460" s="5" t="s">
        <v>107</v>
      </c>
      <c r="E1460" s="140" t="s">
        <v>181</v>
      </c>
      <c r="F1460" s="64" t="str">
        <f t="shared" si="47"/>
        <v>—</v>
      </c>
      <c r="G1460" s="5" t="s">
        <v>168</v>
      </c>
    </row>
    <row r="1461" spans="1:7" ht="14.25" x14ac:dyDescent="0.2">
      <c r="A1461" s="3" t="str">
        <f t="shared" si="46"/>
        <v>Prescribe vaccinesNova ScotiaRegistered psychiatric nurse</v>
      </c>
      <c r="B1461" s="3" t="s">
        <v>66</v>
      </c>
      <c r="C1461" s="5" t="s">
        <v>9</v>
      </c>
      <c r="D1461" s="5" t="s">
        <v>107</v>
      </c>
      <c r="E1461" s="146" t="s">
        <v>54</v>
      </c>
      <c r="F1461" s="64" t="str">
        <f t="shared" si="47"/>
        <v>—</v>
      </c>
      <c r="G1461" s="5" t="s">
        <v>168</v>
      </c>
    </row>
    <row r="1462" spans="1:7" ht="14.25" x14ac:dyDescent="0.2">
      <c r="A1462" s="3" t="str">
        <f t="shared" si="46"/>
        <v>Administer vaccinesNova ScotiaRegistered psychiatric nurse</v>
      </c>
      <c r="B1462" s="3" t="s">
        <v>66</v>
      </c>
      <c r="C1462" s="5" t="s">
        <v>9</v>
      </c>
      <c r="D1462" s="5" t="s">
        <v>107</v>
      </c>
      <c r="E1462" s="140" t="s">
        <v>182</v>
      </c>
      <c r="F1462" s="64" t="str">
        <f t="shared" si="47"/>
        <v>—</v>
      </c>
      <c r="G1462" s="5" t="s">
        <v>168</v>
      </c>
    </row>
    <row r="1463" spans="1:7" ht="28.5" x14ac:dyDescent="0.2">
      <c r="A1463" s="3" t="str">
        <f t="shared" si="46"/>
        <v>Independently manage labour and delivery Nova ScotiaRegistered psychiatric nurse</v>
      </c>
      <c r="B1463" s="3" t="s">
        <v>67</v>
      </c>
      <c r="C1463" s="5" t="s">
        <v>9</v>
      </c>
      <c r="D1463" s="5" t="s">
        <v>107</v>
      </c>
      <c r="E1463" s="147" t="s">
        <v>170</v>
      </c>
      <c r="F1463" s="64" t="str">
        <f t="shared" si="47"/>
        <v>—</v>
      </c>
      <c r="G1463" s="5" t="s">
        <v>168</v>
      </c>
    </row>
    <row r="1464" spans="1:7" ht="14.25" x14ac:dyDescent="0.2">
      <c r="A1464" s="3" t="str">
        <f t="shared" si="46"/>
        <v>Pronounce deathNova ScotiaRegistered psychiatric nurse</v>
      </c>
      <c r="B1464" s="3" t="s">
        <v>67</v>
      </c>
      <c r="C1464" s="5" t="s">
        <v>9</v>
      </c>
      <c r="D1464" s="5" t="s">
        <v>107</v>
      </c>
      <c r="E1464" s="147" t="s">
        <v>55</v>
      </c>
      <c r="F1464" s="64" t="str">
        <f t="shared" si="47"/>
        <v>—</v>
      </c>
      <c r="G1464" s="5" t="s">
        <v>168</v>
      </c>
    </row>
    <row r="1465" spans="1:7" ht="28.5" x14ac:dyDescent="0.2">
      <c r="A1465" s="3" t="str">
        <f t="shared" si="46"/>
        <v>Admit to and discharge from hospitalNova ScotiaRegistered psychiatric nurse</v>
      </c>
      <c r="B1465" s="3" t="s">
        <v>67</v>
      </c>
      <c r="C1465" s="5" t="s">
        <v>9</v>
      </c>
      <c r="D1465" s="5" t="s">
        <v>107</v>
      </c>
      <c r="E1465" s="147" t="s">
        <v>56</v>
      </c>
      <c r="F1465" s="64" t="str">
        <f t="shared" si="47"/>
        <v>—</v>
      </c>
      <c r="G1465" s="5" t="s">
        <v>168</v>
      </c>
    </row>
    <row r="1466" spans="1:7" ht="28.5" x14ac:dyDescent="0.2">
      <c r="A1466" s="3" t="str">
        <f t="shared" si="46"/>
        <v>Certify death (i.e., complete death certificate)Nova ScotiaRegistered psychiatric nurse</v>
      </c>
      <c r="B1466" s="3" t="s">
        <v>67</v>
      </c>
      <c r="C1466" s="5" t="s">
        <v>9</v>
      </c>
      <c r="D1466" s="5" t="s">
        <v>107</v>
      </c>
      <c r="E1466" s="147" t="s">
        <v>57</v>
      </c>
      <c r="F1466" s="64" t="str">
        <f t="shared" si="47"/>
        <v>—</v>
      </c>
      <c r="G1466" s="5" t="s">
        <v>168</v>
      </c>
    </row>
    <row r="1467" spans="1:7" ht="28.5" x14ac:dyDescent="0.2">
      <c r="A1467" s="3" t="str">
        <f t="shared" si="46"/>
        <v>Conduct driver's medical examinationNova ScotiaRegistered psychiatric nurse</v>
      </c>
      <c r="B1467" s="3" t="s">
        <v>67</v>
      </c>
      <c r="C1467" s="5" t="s">
        <v>9</v>
      </c>
      <c r="D1467" s="5" t="s">
        <v>107</v>
      </c>
      <c r="E1467" s="147" t="s">
        <v>58</v>
      </c>
      <c r="F1467" s="64" t="str">
        <f t="shared" si="47"/>
        <v>—</v>
      </c>
      <c r="G1467" s="5" t="s">
        <v>168</v>
      </c>
    </row>
    <row r="1468" spans="1:7" ht="28.5" x14ac:dyDescent="0.2">
      <c r="A1468" s="3" t="str">
        <f t="shared" si="46"/>
        <v>Complete federal disability formsNova ScotiaRegistered psychiatric nurse</v>
      </c>
      <c r="B1468" s="3" t="s">
        <v>67</v>
      </c>
      <c r="C1468" s="5" t="s">
        <v>9</v>
      </c>
      <c r="D1468" s="5" t="s">
        <v>107</v>
      </c>
      <c r="E1468" s="147" t="s">
        <v>59</v>
      </c>
      <c r="F1468" s="64" t="str">
        <f t="shared" si="47"/>
        <v>—</v>
      </c>
      <c r="G1468" s="5" t="s">
        <v>168</v>
      </c>
    </row>
    <row r="1469" spans="1:7" ht="28.5" x14ac:dyDescent="0.2">
      <c r="A1469" s="3" t="str">
        <f t="shared" si="46"/>
        <v>Complete provincial/territorial medical formsNova ScotiaRegistered psychiatric nurse</v>
      </c>
      <c r="B1469" s="3" t="s">
        <v>67</v>
      </c>
      <c r="C1469" s="5" t="s">
        <v>9</v>
      </c>
      <c r="D1469" s="5" t="s">
        <v>107</v>
      </c>
      <c r="E1469" s="147" t="s">
        <v>60</v>
      </c>
      <c r="F1469" s="64" t="str">
        <f t="shared" si="47"/>
        <v>—</v>
      </c>
      <c r="G1469" s="5" t="s">
        <v>168</v>
      </c>
    </row>
    <row r="1470" spans="1:7" ht="28.5" x14ac:dyDescent="0.2">
      <c r="A1470" s="3" t="str">
        <f t="shared" si="46"/>
        <v>Sign disabled person placard formsNova ScotiaRegistered psychiatric nurse</v>
      </c>
      <c r="B1470" s="3" t="s">
        <v>67</v>
      </c>
      <c r="C1470" s="5" t="s">
        <v>9</v>
      </c>
      <c r="D1470" s="5" t="s">
        <v>107</v>
      </c>
      <c r="E1470" s="147" t="s">
        <v>61</v>
      </c>
      <c r="F1470" s="64" t="str">
        <f t="shared" si="47"/>
        <v>—</v>
      </c>
      <c r="G1470" s="5" t="s">
        <v>168</v>
      </c>
    </row>
    <row r="1471" spans="1:7" ht="28.5" x14ac:dyDescent="0.2">
      <c r="A1471" s="3" t="str">
        <f t="shared" si="46"/>
        <v>Admit to long-term care facilities Nova ScotiaRegistered psychiatric nurse</v>
      </c>
      <c r="B1471" s="3" t="s">
        <v>67</v>
      </c>
      <c r="C1471" s="5" t="s">
        <v>9</v>
      </c>
      <c r="D1471" s="5" t="s">
        <v>107</v>
      </c>
      <c r="E1471" s="147" t="s">
        <v>62</v>
      </c>
      <c r="F1471" s="64" t="str">
        <f t="shared" si="47"/>
        <v>—</v>
      </c>
      <c r="G1471" s="5" t="s">
        <v>168</v>
      </c>
    </row>
    <row r="1472" spans="1:7" ht="42.75" x14ac:dyDescent="0.2">
      <c r="A1472" s="3" t="str">
        <f t="shared" si="46"/>
        <v>Complete Form 1 for involuntary admission to hospital Nova ScotiaRegistered psychiatric nurse</v>
      </c>
      <c r="B1472" s="3" t="s">
        <v>67</v>
      </c>
      <c r="C1472" s="5" t="s">
        <v>9</v>
      </c>
      <c r="D1472" s="5" t="s">
        <v>107</v>
      </c>
      <c r="E1472" s="147" t="s">
        <v>63</v>
      </c>
      <c r="F1472" s="64" t="str">
        <f t="shared" si="47"/>
        <v>—</v>
      </c>
      <c r="G1472" s="5" t="s">
        <v>168</v>
      </c>
    </row>
    <row r="1473" spans="1:7" ht="28.5" x14ac:dyDescent="0.2">
      <c r="A1473" s="3" t="str">
        <f t="shared" si="46"/>
        <v>Hold disease management clinics (foot care, diabetes) Nova ScotiaRegistered psychiatric nurse</v>
      </c>
      <c r="B1473" s="3" t="s">
        <v>67</v>
      </c>
      <c r="C1473" s="5" t="s">
        <v>9</v>
      </c>
      <c r="D1473" s="5" t="s">
        <v>107</v>
      </c>
      <c r="E1473" s="148" t="s">
        <v>183</v>
      </c>
      <c r="F1473" s="64" t="str">
        <f t="shared" si="47"/>
        <v>—</v>
      </c>
      <c r="G1473" s="5" t="s">
        <v>168</v>
      </c>
    </row>
    <row r="1474" spans="1:7" ht="14.25" hidden="1" x14ac:dyDescent="0.2">
      <c r="A1474" s="3"/>
      <c r="B1474" s="3"/>
      <c r="C1474" s="5"/>
      <c r="D1474" s="5"/>
      <c r="E1474" s="145"/>
      <c r="F1474" s="64"/>
      <c r="G1474" s="64"/>
    </row>
    <row r="1475" spans="1:7" ht="14.25" hidden="1" x14ac:dyDescent="0.2">
      <c r="A1475" s="3"/>
      <c r="B1475" s="3"/>
      <c r="C1475" s="5"/>
      <c r="D1475" s="5"/>
      <c r="E1475" s="140"/>
      <c r="F1475" s="64"/>
      <c r="G1475" s="64"/>
    </row>
    <row r="1476" spans="1:7" ht="14.25" hidden="1" x14ac:dyDescent="0.2">
      <c r="A1476" s="3"/>
      <c r="B1476" s="3"/>
      <c r="C1476" s="5"/>
      <c r="D1476" s="5"/>
      <c r="E1476" s="140"/>
      <c r="F1476" s="64"/>
      <c r="G1476" s="64"/>
    </row>
    <row r="1477" spans="1:7" ht="14.25" hidden="1" x14ac:dyDescent="0.2">
      <c r="A1477" s="3"/>
      <c r="B1477" s="3"/>
      <c r="C1477" s="5"/>
      <c r="D1477" s="5"/>
      <c r="E1477" s="140"/>
      <c r="F1477" s="64"/>
      <c r="G1477" s="64"/>
    </row>
    <row r="1478" spans="1:7" ht="14.25" hidden="1" x14ac:dyDescent="0.2">
      <c r="A1478" s="3"/>
      <c r="B1478" s="3"/>
      <c r="C1478" s="5"/>
      <c r="D1478" s="5"/>
      <c r="E1478" s="146"/>
      <c r="F1478" s="64"/>
      <c r="G1478" s="64"/>
    </row>
    <row r="1479" spans="1:7" ht="14.25" hidden="1" x14ac:dyDescent="0.2">
      <c r="A1479" s="3"/>
      <c r="B1479" s="3"/>
      <c r="C1479" s="5"/>
      <c r="D1479" s="5"/>
      <c r="E1479" s="146"/>
      <c r="F1479" s="64"/>
      <c r="G1479" s="64"/>
    </row>
    <row r="1480" spans="1:7" ht="14.25" hidden="1" x14ac:dyDescent="0.2">
      <c r="A1480" s="3"/>
      <c r="B1480" s="3"/>
      <c r="C1480" s="5"/>
      <c r="D1480" s="5"/>
      <c r="E1480" s="140"/>
      <c r="F1480" s="64"/>
      <c r="G1480" s="64"/>
    </row>
    <row r="1481" spans="1:7" ht="14.25" hidden="1" x14ac:dyDescent="0.2">
      <c r="A1481" s="3"/>
      <c r="B1481" s="3"/>
      <c r="C1481" s="5"/>
      <c r="D1481" s="5"/>
      <c r="E1481" s="140"/>
      <c r="F1481" s="64"/>
      <c r="G1481" s="64"/>
    </row>
    <row r="1482" spans="1:7" ht="14.25" hidden="1" x14ac:dyDescent="0.2">
      <c r="A1482" s="3"/>
      <c r="B1482" s="3"/>
      <c r="C1482" s="5"/>
      <c r="D1482" s="5"/>
      <c r="E1482" s="140"/>
      <c r="F1482" s="64"/>
      <c r="G1482" s="64"/>
    </row>
    <row r="1483" spans="1:7" ht="14.25" hidden="1" x14ac:dyDescent="0.2">
      <c r="A1483" s="3"/>
      <c r="B1483" s="3"/>
      <c r="C1483" s="5"/>
      <c r="D1483" s="5"/>
      <c r="E1483" s="140"/>
      <c r="F1483" s="64"/>
      <c r="G1483" s="64"/>
    </row>
    <row r="1484" spans="1:7" ht="14.25" hidden="1" x14ac:dyDescent="0.2">
      <c r="A1484" s="3"/>
      <c r="B1484" s="3"/>
      <c r="C1484" s="5"/>
      <c r="D1484" s="5"/>
      <c r="E1484" s="140"/>
      <c r="F1484" s="64"/>
      <c r="G1484" s="64"/>
    </row>
    <row r="1485" spans="1:7" ht="14.25" hidden="1" x14ac:dyDescent="0.2">
      <c r="A1485" s="3"/>
      <c r="B1485" s="3"/>
      <c r="C1485" s="5"/>
      <c r="D1485" s="5"/>
      <c r="E1485" s="146"/>
      <c r="F1485" s="64"/>
      <c r="G1485" s="64"/>
    </row>
    <row r="1486" spans="1:7" ht="14.25" hidden="1" x14ac:dyDescent="0.2">
      <c r="A1486" s="3"/>
      <c r="B1486" s="3"/>
      <c r="C1486" s="5"/>
      <c r="D1486" s="5"/>
      <c r="E1486" s="140"/>
      <c r="F1486" s="64"/>
      <c r="G1486" s="64"/>
    </row>
    <row r="1487" spans="1:7" ht="14.25" hidden="1" x14ac:dyDescent="0.2">
      <c r="A1487" s="3"/>
      <c r="B1487" s="3"/>
      <c r="C1487" s="5"/>
      <c r="D1487" s="5"/>
      <c r="E1487" s="140"/>
      <c r="F1487" s="64"/>
      <c r="G1487" s="64"/>
    </row>
    <row r="1488" spans="1:7" ht="14.25" hidden="1" x14ac:dyDescent="0.2">
      <c r="A1488" s="3"/>
      <c r="B1488" s="3"/>
      <c r="C1488" s="5"/>
      <c r="D1488" s="5"/>
      <c r="E1488" s="140"/>
      <c r="F1488" s="64"/>
      <c r="G1488" s="64"/>
    </row>
    <row r="1489" spans="1:7" ht="14.25" hidden="1" x14ac:dyDescent="0.2">
      <c r="A1489" s="3"/>
      <c r="B1489" s="3"/>
      <c r="C1489" s="5"/>
      <c r="D1489" s="5"/>
      <c r="E1489" s="140"/>
      <c r="F1489" s="64"/>
      <c r="G1489" s="64"/>
    </row>
    <row r="1490" spans="1:7" ht="14.25" hidden="1" x14ac:dyDescent="0.2">
      <c r="A1490" s="3"/>
      <c r="B1490" s="3"/>
      <c r="C1490" s="5"/>
      <c r="D1490" s="5"/>
      <c r="E1490" s="140"/>
      <c r="F1490" s="64"/>
      <c r="G1490" s="64"/>
    </row>
    <row r="1491" spans="1:7" ht="14.25" hidden="1" x14ac:dyDescent="0.2">
      <c r="A1491" s="3"/>
      <c r="B1491" s="3"/>
      <c r="C1491" s="5"/>
      <c r="D1491" s="5"/>
      <c r="E1491" s="147"/>
      <c r="F1491" s="64"/>
      <c r="G1491" s="64"/>
    </row>
    <row r="1492" spans="1:7" ht="14.25" hidden="1" x14ac:dyDescent="0.2">
      <c r="A1492" s="3"/>
      <c r="B1492" s="3"/>
      <c r="C1492" s="5"/>
      <c r="D1492" s="5"/>
      <c r="E1492" s="148"/>
      <c r="F1492" s="64"/>
      <c r="G1492" s="64"/>
    </row>
    <row r="1493" spans="1:7" ht="14.25" hidden="1" x14ac:dyDescent="0.2">
      <c r="A1493" s="3"/>
      <c r="B1493" s="3"/>
      <c r="C1493" s="5"/>
      <c r="D1493" s="5"/>
      <c r="E1493" s="148"/>
      <c r="F1493" s="64"/>
      <c r="G1493" s="64"/>
    </row>
    <row r="1494" spans="1:7" ht="14.25" hidden="1" x14ac:dyDescent="0.2">
      <c r="A1494" s="3"/>
      <c r="B1494" s="3"/>
      <c r="C1494" s="5"/>
      <c r="D1494" s="5"/>
      <c r="E1494" s="148"/>
      <c r="F1494" s="64"/>
      <c r="G1494" s="64"/>
    </row>
    <row r="1495" spans="1:7" ht="14.25" hidden="1" x14ac:dyDescent="0.2">
      <c r="A1495" s="3"/>
      <c r="B1495" s="3"/>
      <c r="C1495" s="5"/>
      <c r="D1495" s="5"/>
      <c r="E1495" s="147"/>
      <c r="F1495" s="64"/>
      <c r="G1495" s="64"/>
    </row>
    <row r="1496" spans="1:7" ht="14.25" hidden="1" x14ac:dyDescent="0.2">
      <c r="A1496" s="3"/>
      <c r="B1496" s="3"/>
      <c r="C1496" s="5"/>
      <c r="D1496" s="5"/>
      <c r="E1496" s="147"/>
      <c r="F1496" s="64"/>
      <c r="G1496" s="64"/>
    </row>
    <row r="1497" spans="1:7" ht="14.25" hidden="1" x14ac:dyDescent="0.2">
      <c r="A1497" s="3"/>
      <c r="B1497" s="3"/>
      <c r="C1497" s="5"/>
      <c r="D1497" s="5"/>
      <c r="E1497" s="148"/>
      <c r="F1497" s="64"/>
      <c r="G1497" s="64"/>
    </row>
    <row r="1498" spans="1:7" ht="14.25" hidden="1" x14ac:dyDescent="0.2">
      <c r="A1498" s="3"/>
      <c r="B1498" s="3"/>
      <c r="C1498" s="5"/>
      <c r="D1498" s="5"/>
      <c r="E1498" s="148"/>
      <c r="F1498" s="64"/>
      <c r="G1498" s="64"/>
    </row>
    <row r="1499" spans="1:7" ht="14.25" hidden="1" x14ac:dyDescent="0.2">
      <c r="A1499" s="3"/>
      <c r="B1499" s="3"/>
      <c r="C1499" s="5"/>
      <c r="D1499" s="5"/>
      <c r="E1499" s="147"/>
      <c r="F1499" s="64"/>
      <c r="G1499" s="66"/>
    </row>
    <row r="1500" spans="1:7" ht="14.25" hidden="1" x14ac:dyDescent="0.2">
      <c r="A1500" s="3"/>
      <c r="B1500" s="3"/>
      <c r="C1500" s="5"/>
      <c r="D1500" s="5"/>
      <c r="E1500" s="147"/>
      <c r="F1500" s="64"/>
      <c r="G1500" s="66"/>
    </row>
    <row r="1501" spans="1:7" ht="14.25" hidden="1" x14ac:dyDescent="0.2">
      <c r="A1501" s="3"/>
      <c r="B1501" s="3"/>
      <c r="C1501" s="5"/>
      <c r="D1501" s="5"/>
      <c r="E1501" s="147"/>
      <c r="F1501" s="64"/>
      <c r="G1501" s="66"/>
    </row>
    <row r="1502" spans="1:7" ht="14.25" hidden="1" x14ac:dyDescent="0.2">
      <c r="A1502" s="3"/>
      <c r="B1502" s="3"/>
      <c r="C1502" s="5"/>
      <c r="D1502" s="5"/>
      <c r="E1502" s="147"/>
      <c r="F1502" s="64"/>
      <c r="G1502" s="66"/>
    </row>
    <row r="1503" spans="1:7" ht="14.25" hidden="1" x14ac:dyDescent="0.2">
      <c r="A1503" s="3"/>
      <c r="B1503" s="3"/>
      <c r="C1503" s="5"/>
      <c r="D1503" s="5"/>
      <c r="E1503" s="147"/>
      <c r="F1503" s="64"/>
      <c r="G1503" s="66"/>
    </row>
    <row r="1504" spans="1:7" ht="14.25" hidden="1" x14ac:dyDescent="0.2">
      <c r="A1504" s="3"/>
      <c r="B1504" s="3"/>
      <c r="C1504" s="5"/>
      <c r="D1504" s="5"/>
      <c r="E1504" s="147"/>
      <c r="F1504" s="64"/>
      <c r="G1504" s="64"/>
    </row>
    <row r="1505" spans="1:7" ht="14.25" hidden="1" x14ac:dyDescent="0.2">
      <c r="A1505" s="3"/>
      <c r="B1505" s="3"/>
      <c r="C1505" s="5"/>
      <c r="D1505" s="5"/>
      <c r="E1505" s="147"/>
      <c r="F1505" s="64"/>
      <c r="G1505" s="64"/>
    </row>
    <row r="1506" spans="1:7" ht="14.25" hidden="1" x14ac:dyDescent="0.2">
      <c r="A1506" s="3"/>
      <c r="B1506" s="3"/>
      <c r="C1506" s="5"/>
      <c r="D1506" s="5"/>
      <c r="E1506" s="147"/>
      <c r="F1506" s="64"/>
      <c r="G1506" s="64"/>
    </row>
    <row r="1507" spans="1:7" ht="14.25" hidden="1" x14ac:dyDescent="0.2">
      <c r="A1507" s="3"/>
      <c r="B1507" s="3"/>
      <c r="C1507" s="5"/>
      <c r="D1507" s="5"/>
      <c r="E1507" s="147"/>
      <c r="F1507" s="64"/>
      <c r="G1507" s="64"/>
    </row>
    <row r="1508" spans="1:7" ht="14.25" hidden="1" x14ac:dyDescent="0.2">
      <c r="A1508" s="3"/>
      <c r="B1508" s="3"/>
      <c r="C1508" s="5"/>
      <c r="D1508" s="5"/>
      <c r="E1508" s="147"/>
      <c r="F1508" s="64"/>
      <c r="G1508" s="64"/>
    </row>
    <row r="1509" spans="1:7" ht="14.25" hidden="1" x14ac:dyDescent="0.2">
      <c r="A1509" s="3"/>
      <c r="B1509" s="3"/>
      <c r="C1509" s="5"/>
      <c r="D1509" s="5"/>
      <c r="E1509" s="148"/>
      <c r="F1509" s="64"/>
      <c r="G1509" s="64"/>
    </row>
    <row r="1510" spans="1:7" ht="14.25" hidden="1" x14ac:dyDescent="0.2">
      <c r="A1510" s="3"/>
      <c r="B1510" s="3"/>
      <c r="C1510" s="5"/>
      <c r="D1510" s="5"/>
      <c r="E1510" s="148"/>
      <c r="F1510" s="64"/>
      <c r="G1510" s="64"/>
    </row>
    <row r="1511" spans="1:7" ht="14.25" hidden="1" x14ac:dyDescent="0.2">
      <c r="A1511" s="3"/>
      <c r="B1511" s="3"/>
      <c r="C1511" s="5"/>
      <c r="D1511" s="5"/>
      <c r="E1511" s="149"/>
      <c r="F1511" s="64"/>
      <c r="G1511" s="66"/>
    </row>
    <row r="1512" spans="1:7" ht="14.25" hidden="1" x14ac:dyDescent="0.2">
      <c r="A1512" s="3"/>
      <c r="B1512" s="3"/>
      <c r="C1512" s="5"/>
      <c r="D1512" s="5"/>
      <c r="E1512" s="148"/>
      <c r="F1512" s="64"/>
      <c r="G1512" s="64"/>
    </row>
    <row r="1513" spans="1:7" ht="14.25" hidden="1" x14ac:dyDescent="0.2">
      <c r="A1513" s="3"/>
      <c r="B1513" s="3"/>
      <c r="C1513" s="5"/>
      <c r="D1513" s="5"/>
      <c r="E1513" s="148"/>
      <c r="F1513" s="64"/>
      <c r="G1513" s="64"/>
    </row>
    <row r="1514" spans="1:7" ht="14.25" hidden="1" x14ac:dyDescent="0.2">
      <c r="A1514" s="3"/>
      <c r="B1514" s="3"/>
      <c r="C1514" s="5"/>
      <c r="D1514" s="5"/>
      <c r="E1514" s="148"/>
      <c r="F1514" s="64"/>
      <c r="G1514" s="64"/>
    </row>
    <row r="1515" spans="1:7" ht="14.25" hidden="1" x14ac:dyDescent="0.2">
      <c r="A1515" s="3"/>
      <c r="B1515" s="3"/>
      <c r="C1515" s="5"/>
      <c r="D1515" s="5"/>
      <c r="E1515" s="148"/>
      <c r="F1515" s="64"/>
      <c r="G1515" s="64"/>
    </row>
    <row r="1516" spans="1:7" ht="14.25" hidden="1" x14ac:dyDescent="0.2">
      <c r="A1516" s="3"/>
      <c r="B1516" s="3"/>
      <c r="C1516" s="5"/>
      <c r="D1516" s="5"/>
      <c r="E1516" s="148"/>
      <c r="F1516" s="64"/>
      <c r="G1516" s="64"/>
    </row>
    <row r="1517" spans="1:7" ht="14.25" hidden="1" x14ac:dyDescent="0.2">
      <c r="A1517" s="3"/>
      <c r="B1517" s="3"/>
      <c r="C1517" s="5"/>
      <c r="D1517" s="5"/>
      <c r="E1517" s="148"/>
      <c r="F1517" s="64"/>
      <c r="G1517" s="64"/>
    </row>
    <row r="1518" spans="1:7" ht="14.25" hidden="1" x14ac:dyDescent="0.2">
      <c r="A1518" s="3"/>
      <c r="B1518" s="3"/>
      <c r="C1518" s="5"/>
      <c r="D1518" s="5"/>
      <c r="E1518" s="147"/>
      <c r="F1518" s="64"/>
      <c r="G1518" s="64"/>
    </row>
    <row r="1519" spans="1:7" ht="14.25" hidden="1" x14ac:dyDescent="0.2">
      <c r="A1519" s="3"/>
      <c r="B1519" s="3"/>
      <c r="C1519" s="5"/>
      <c r="D1519" s="5"/>
      <c r="E1519" s="147"/>
      <c r="F1519" s="64"/>
      <c r="G1519" s="64"/>
    </row>
    <row r="1520" spans="1:7" ht="14.25" hidden="1" x14ac:dyDescent="0.2">
      <c r="A1520" s="3"/>
      <c r="B1520" s="3"/>
      <c r="C1520" s="5"/>
      <c r="D1520" s="5"/>
      <c r="E1520" s="146"/>
      <c r="F1520" s="64"/>
      <c r="G1520" s="64"/>
    </row>
    <row r="1521" spans="1:7" ht="14.25" hidden="1" x14ac:dyDescent="0.2">
      <c r="A1521" s="3"/>
      <c r="B1521" s="3"/>
      <c r="C1521" s="5"/>
      <c r="D1521" s="5"/>
      <c r="E1521" s="140"/>
      <c r="F1521" s="64"/>
      <c r="G1521" s="64"/>
    </row>
    <row r="1522" spans="1:7" ht="14.25" hidden="1" x14ac:dyDescent="0.2">
      <c r="A1522" s="3"/>
      <c r="B1522" s="3"/>
      <c r="C1522" s="5"/>
      <c r="D1522" s="5"/>
      <c r="E1522" s="140"/>
      <c r="F1522" s="64"/>
      <c r="G1522" s="64"/>
    </row>
    <row r="1523" spans="1:7" ht="14.25" hidden="1" x14ac:dyDescent="0.2">
      <c r="A1523" s="3"/>
      <c r="B1523" s="3"/>
      <c r="C1523" s="5"/>
      <c r="D1523" s="5"/>
      <c r="E1523" s="146"/>
      <c r="F1523" s="64"/>
      <c r="G1523" s="64"/>
    </row>
    <row r="1524" spans="1:7" ht="14.25" hidden="1" x14ac:dyDescent="0.2">
      <c r="A1524" s="3"/>
      <c r="B1524" s="3"/>
      <c r="C1524" s="5"/>
      <c r="D1524" s="5"/>
      <c r="E1524" s="140"/>
      <c r="F1524" s="64"/>
      <c r="G1524" s="68"/>
    </row>
    <row r="1525" spans="1:7" ht="14.25" hidden="1" x14ac:dyDescent="0.2">
      <c r="A1525" s="3"/>
      <c r="B1525" s="3"/>
      <c r="C1525" s="5"/>
      <c r="D1525" s="5"/>
      <c r="E1525" s="146"/>
      <c r="F1525" s="64"/>
      <c r="G1525" s="64"/>
    </row>
    <row r="1526" spans="1:7" ht="14.25" hidden="1" x14ac:dyDescent="0.2">
      <c r="A1526" s="3"/>
      <c r="B1526" s="3"/>
      <c r="C1526" s="5"/>
      <c r="D1526" s="5"/>
      <c r="E1526" s="140"/>
      <c r="F1526" s="64"/>
      <c r="G1526" s="64"/>
    </row>
    <row r="1527" spans="1:7" ht="14.25" hidden="1" x14ac:dyDescent="0.2">
      <c r="A1527" s="3"/>
      <c r="B1527" s="3"/>
      <c r="C1527" s="5"/>
      <c r="D1527" s="5"/>
      <c r="E1527" s="147"/>
      <c r="F1527" s="64"/>
      <c r="G1527" s="64"/>
    </row>
    <row r="1528" spans="1:7" ht="14.25" hidden="1" x14ac:dyDescent="0.2">
      <c r="A1528" s="3"/>
      <c r="B1528" s="3"/>
      <c r="C1528" s="5"/>
      <c r="D1528" s="5"/>
      <c r="E1528" s="147"/>
      <c r="F1528" s="64"/>
      <c r="G1528" s="64"/>
    </row>
    <row r="1529" spans="1:7" ht="14.25" hidden="1" x14ac:dyDescent="0.2">
      <c r="A1529" s="3"/>
      <c r="B1529" s="3"/>
      <c r="C1529" s="5"/>
      <c r="D1529" s="5"/>
      <c r="E1529" s="147"/>
      <c r="F1529" s="64"/>
      <c r="G1529" s="64"/>
    </row>
    <row r="1530" spans="1:7" ht="14.25" hidden="1" x14ac:dyDescent="0.2">
      <c r="A1530" s="3"/>
      <c r="B1530" s="3"/>
      <c r="C1530" s="5"/>
      <c r="D1530" s="5"/>
      <c r="E1530" s="147"/>
      <c r="F1530" s="64"/>
      <c r="G1530" s="64"/>
    </row>
    <row r="1531" spans="1:7" ht="14.25" hidden="1" x14ac:dyDescent="0.2">
      <c r="A1531" s="3"/>
      <c r="B1531" s="3"/>
      <c r="C1531" s="5"/>
      <c r="D1531" s="5"/>
      <c r="E1531" s="147"/>
      <c r="F1531" s="64"/>
      <c r="G1531" s="64"/>
    </row>
    <row r="1532" spans="1:7" ht="14.25" hidden="1" x14ac:dyDescent="0.2">
      <c r="A1532" s="3"/>
      <c r="B1532" s="3"/>
      <c r="C1532" s="5"/>
      <c r="D1532" s="5"/>
      <c r="E1532" s="147"/>
      <c r="F1532" s="64"/>
      <c r="G1532" s="64"/>
    </row>
    <row r="1533" spans="1:7" ht="14.25" hidden="1" x14ac:dyDescent="0.2">
      <c r="A1533" s="3"/>
      <c r="B1533" s="3"/>
      <c r="C1533" s="5"/>
      <c r="D1533" s="5"/>
      <c r="E1533" s="147"/>
      <c r="F1533" s="64"/>
      <c r="G1533" s="64"/>
    </row>
    <row r="1534" spans="1:7" ht="14.25" hidden="1" x14ac:dyDescent="0.2">
      <c r="A1534" s="3"/>
      <c r="B1534" s="3"/>
      <c r="C1534" s="5"/>
      <c r="D1534" s="5"/>
      <c r="E1534" s="147"/>
      <c r="F1534" s="64"/>
      <c r="G1534" s="64"/>
    </row>
    <row r="1535" spans="1:7" ht="14.25" hidden="1" x14ac:dyDescent="0.2">
      <c r="A1535" s="3"/>
      <c r="B1535" s="3"/>
      <c r="C1535" s="5"/>
      <c r="D1535" s="5"/>
      <c r="E1535" s="147"/>
      <c r="F1535" s="64"/>
      <c r="G1535" s="64"/>
    </row>
    <row r="1536" spans="1:7" ht="14.25" hidden="1" x14ac:dyDescent="0.2">
      <c r="A1536" s="3"/>
      <c r="B1536" s="3"/>
      <c r="C1536" s="5"/>
      <c r="D1536" s="5"/>
      <c r="E1536" s="147"/>
      <c r="F1536" s="64"/>
      <c r="G1536" s="64"/>
    </row>
    <row r="1537" spans="1:7" ht="14.25" hidden="1" x14ac:dyDescent="0.2">
      <c r="A1537" s="3"/>
      <c r="B1537" s="3"/>
      <c r="C1537" s="5"/>
      <c r="D1537" s="5"/>
      <c r="E1537" s="148"/>
      <c r="F1537" s="64"/>
      <c r="G1537" s="64"/>
    </row>
    <row r="1538" spans="1:7" ht="14.25" x14ac:dyDescent="0.2">
      <c r="A1538" s="3" t="str">
        <f t="shared" ref="A1538" si="48">CONCATENATE(E1538,C1538,D1538)</f>
        <v>Conduct health assessmentOntarioRegistered nurse</v>
      </c>
      <c r="B1538" s="3" t="s">
        <v>64</v>
      </c>
      <c r="C1538" s="5" t="s">
        <v>15</v>
      </c>
      <c r="D1538" s="5" t="s">
        <v>106</v>
      </c>
      <c r="E1538" s="145" t="s">
        <v>118</v>
      </c>
      <c r="F1538" s="64" t="str">
        <f t="shared" ref="F1538" si="49">TRIM(G1538)</f>
        <v>Full</v>
      </c>
      <c r="G1538" s="64" t="s">
        <v>72</v>
      </c>
    </row>
    <row r="1539" spans="1:7" ht="14.25" x14ac:dyDescent="0.2">
      <c r="A1539" s="3" t="str">
        <f t="shared" ref="A1539:A1602" si="50">CONCATENATE(E1539,C1539,D1539)</f>
        <v>Identify nursing diagnosisOntarioRegistered nurse</v>
      </c>
      <c r="B1539" s="3" t="s">
        <v>64</v>
      </c>
      <c r="C1539" s="5" t="s">
        <v>15</v>
      </c>
      <c r="D1539" s="5" t="s">
        <v>106</v>
      </c>
      <c r="E1539" s="140" t="s">
        <v>5</v>
      </c>
      <c r="F1539" s="64" t="str">
        <f t="shared" ref="F1539:F1602" si="51">TRIM(G1539)</f>
        <v>Full</v>
      </c>
      <c r="G1539" s="64" t="s">
        <v>72</v>
      </c>
    </row>
    <row r="1540" spans="1:7" ht="14.25" x14ac:dyDescent="0.2">
      <c r="A1540" s="3" t="str">
        <f t="shared" si="50"/>
        <v>Develop nursing care planOntarioRegistered nurse</v>
      </c>
      <c r="B1540" s="3" t="s">
        <v>64</v>
      </c>
      <c r="C1540" s="5" t="s">
        <v>15</v>
      </c>
      <c r="D1540" s="5" t="s">
        <v>106</v>
      </c>
      <c r="E1540" s="140" t="s">
        <v>117</v>
      </c>
      <c r="F1540" s="64" t="str">
        <f t="shared" si="51"/>
        <v>Full</v>
      </c>
      <c r="G1540" s="64" t="s">
        <v>72</v>
      </c>
    </row>
    <row r="1541" spans="1:7" ht="28.5" x14ac:dyDescent="0.2">
      <c r="A1541" s="3" t="str">
        <f t="shared" si="50"/>
        <v>Implement nursing care interventionsOntarioRegistered nurse</v>
      </c>
      <c r="B1541" s="3" t="s">
        <v>64</v>
      </c>
      <c r="C1541" s="5" t="s">
        <v>15</v>
      </c>
      <c r="D1541" s="5" t="s">
        <v>106</v>
      </c>
      <c r="E1541" s="140" t="s">
        <v>10</v>
      </c>
      <c r="F1541" s="64" t="str">
        <f t="shared" si="51"/>
        <v>Full</v>
      </c>
      <c r="G1541" s="64" t="s">
        <v>72</v>
      </c>
    </row>
    <row r="1542" spans="1:7" ht="28.5" x14ac:dyDescent="0.2">
      <c r="A1542" s="3" t="str">
        <f t="shared" si="50"/>
        <v>Consult with other health professionalsOntarioRegistered nurse</v>
      </c>
      <c r="B1542" s="3" t="s">
        <v>64</v>
      </c>
      <c r="C1542" s="5" t="s">
        <v>15</v>
      </c>
      <c r="D1542" s="5" t="s">
        <v>106</v>
      </c>
      <c r="E1542" s="146" t="s">
        <v>116</v>
      </c>
      <c r="F1542" s="64" t="str">
        <f t="shared" si="51"/>
        <v>Full</v>
      </c>
      <c r="G1542" s="64" t="s">
        <v>72</v>
      </c>
    </row>
    <row r="1543" spans="1:7" ht="28.5" x14ac:dyDescent="0.2">
      <c r="A1543" s="3" t="str">
        <f t="shared" si="50"/>
        <v>Refer to other health professionalsOntarioRegistered nurse</v>
      </c>
      <c r="B1543" s="3" t="s">
        <v>64</v>
      </c>
      <c r="C1543" s="5" t="s">
        <v>15</v>
      </c>
      <c r="D1543" s="5" t="s">
        <v>106</v>
      </c>
      <c r="E1543" s="146" t="s">
        <v>14</v>
      </c>
      <c r="F1543" s="64" t="str">
        <f t="shared" si="51"/>
        <v>Full</v>
      </c>
      <c r="G1543" s="64" t="s">
        <v>72</v>
      </c>
    </row>
    <row r="1544" spans="1:7" ht="14.25" x14ac:dyDescent="0.2">
      <c r="A1544" s="3" t="str">
        <f t="shared" si="50"/>
        <v>Coordinate health services OntarioRegistered nurse</v>
      </c>
      <c r="B1544" s="3" t="s">
        <v>64</v>
      </c>
      <c r="C1544" s="5" t="s">
        <v>15</v>
      </c>
      <c r="D1544" s="5" t="s">
        <v>106</v>
      </c>
      <c r="E1544" s="140" t="s">
        <v>16</v>
      </c>
      <c r="F1544" s="64" t="str">
        <f t="shared" si="51"/>
        <v>Full</v>
      </c>
      <c r="G1544" s="64" t="s">
        <v>72</v>
      </c>
    </row>
    <row r="1545" spans="1:7" ht="14.25" x14ac:dyDescent="0.2">
      <c r="A1545" s="3" t="str">
        <f t="shared" si="50"/>
        <v>Order X-raysOntarioRegistered nurse</v>
      </c>
      <c r="B1545" s="3" t="s">
        <v>64</v>
      </c>
      <c r="C1545" s="5" t="s">
        <v>15</v>
      </c>
      <c r="D1545" s="5" t="s">
        <v>106</v>
      </c>
      <c r="E1545" s="140" t="s">
        <v>172</v>
      </c>
      <c r="F1545" s="64" t="str">
        <f t="shared" si="51"/>
        <v>Out of scope</v>
      </c>
      <c r="G1545" s="64" t="s">
        <v>79</v>
      </c>
    </row>
    <row r="1546" spans="1:7" ht="14.25" x14ac:dyDescent="0.2">
      <c r="A1546" s="3" t="str">
        <f t="shared" si="50"/>
        <v>Interpret X-raysOntarioRegistered nurse</v>
      </c>
      <c r="B1546" s="3" t="s">
        <v>64</v>
      </c>
      <c r="C1546" s="5" t="s">
        <v>15</v>
      </c>
      <c r="D1546" s="5" t="s">
        <v>106</v>
      </c>
      <c r="E1546" s="140" t="s">
        <v>173</v>
      </c>
      <c r="F1546" s="64" t="str">
        <f t="shared" si="51"/>
        <v>Out of scope</v>
      </c>
      <c r="G1546" s="64" t="s">
        <v>79</v>
      </c>
    </row>
    <row r="1547" spans="1:7" ht="14.25" x14ac:dyDescent="0.2">
      <c r="A1547" s="3" t="str">
        <f t="shared" si="50"/>
        <v>Order lab testsOntarioRegistered nurse</v>
      </c>
      <c r="B1547" s="3" t="s">
        <v>64</v>
      </c>
      <c r="C1547" s="5" t="s">
        <v>15</v>
      </c>
      <c r="D1547" s="5" t="s">
        <v>106</v>
      </c>
      <c r="E1547" s="140" t="s">
        <v>115</v>
      </c>
      <c r="F1547" s="64" t="str">
        <f t="shared" si="51"/>
        <v>Out of scope</v>
      </c>
      <c r="G1547" s="64" t="s">
        <v>79</v>
      </c>
    </row>
    <row r="1548" spans="1:7" ht="14.25" x14ac:dyDescent="0.2">
      <c r="A1548" s="3" t="str">
        <f t="shared" si="50"/>
        <v>Interpret lab test resultsOntarioRegistered nurse</v>
      </c>
      <c r="B1548" s="3" t="s">
        <v>64</v>
      </c>
      <c r="C1548" s="5" t="s">
        <v>15</v>
      </c>
      <c r="D1548" s="5" t="s">
        <v>106</v>
      </c>
      <c r="E1548" s="140" t="s">
        <v>21</v>
      </c>
      <c r="F1548" s="64" t="str">
        <f t="shared" si="51"/>
        <v>Out of scope</v>
      </c>
      <c r="G1548" s="64" t="s">
        <v>79</v>
      </c>
    </row>
    <row r="1549" spans="1:7" ht="28.5" x14ac:dyDescent="0.2">
      <c r="A1549" s="3" t="str">
        <f t="shared" si="50"/>
        <v>Communicate diagnoses and test results to patientsOntarioRegistered nurse</v>
      </c>
      <c r="B1549" s="3" t="s">
        <v>64</v>
      </c>
      <c r="C1549" s="5" t="s">
        <v>15</v>
      </c>
      <c r="D1549" s="5" t="s">
        <v>106</v>
      </c>
      <c r="E1549" s="146" t="s">
        <v>114</v>
      </c>
      <c r="F1549" s="64" t="str">
        <f t="shared" si="51"/>
        <v>Out of scope</v>
      </c>
      <c r="G1549" s="64" t="s">
        <v>79</v>
      </c>
    </row>
    <row r="1550" spans="1:7" ht="28.5" x14ac:dyDescent="0.2">
      <c r="A1550" s="3" t="str">
        <f t="shared" si="50"/>
        <v>Monitor and evaluate client outcomesOntarioRegistered nurse</v>
      </c>
      <c r="B1550" s="3" t="s">
        <v>64</v>
      </c>
      <c r="C1550" s="5" t="s">
        <v>15</v>
      </c>
      <c r="D1550" s="5" t="s">
        <v>106</v>
      </c>
      <c r="E1550" s="140" t="s">
        <v>113</v>
      </c>
      <c r="F1550" s="64" t="str">
        <f t="shared" si="51"/>
        <v>Full</v>
      </c>
      <c r="G1550" s="64" t="s">
        <v>72</v>
      </c>
    </row>
    <row r="1551" spans="1:7" ht="14.25" x14ac:dyDescent="0.2">
      <c r="A1551" s="3" t="str">
        <f t="shared" si="50"/>
        <v>Conduct follow-up visitsOntarioRegistered nurse</v>
      </c>
      <c r="B1551" s="3" t="s">
        <v>64</v>
      </c>
      <c r="C1551" s="5" t="s">
        <v>15</v>
      </c>
      <c r="D1551" s="5" t="s">
        <v>106</v>
      </c>
      <c r="E1551" s="140" t="s">
        <v>22</v>
      </c>
      <c r="F1551" s="64" t="str">
        <f t="shared" si="51"/>
        <v>Full</v>
      </c>
      <c r="G1551" s="64" t="s">
        <v>72</v>
      </c>
    </row>
    <row r="1552" spans="1:7" ht="14.25" x14ac:dyDescent="0.2">
      <c r="A1552" s="3" t="str">
        <f t="shared" si="50"/>
        <v>Manage NP-led clinics OntarioRegistered nurse</v>
      </c>
      <c r="B1552" s="3" t="s">
        <v>64</v>
      </c>
      <c r="C1552" s="5" t="s">
        <v>15</v>
      </c>
      <c r="D1552" s="5" t="s">
        <v>106</v>
      </c>
      <c r="E1552" s="140" t="s">
        <v>23</v>
      </c>
      <c r="F1552" s="64" t="str">
        <f t="shared" si="51"/>
        <v>Out of scope</v>
      </c>
      <c r="G1552" s="64" t="s">
        <v>79</v>
      </c>
    </row>
    <row r="1553" spans="1:7" ht="14.25" x14ac:dyDescent="0.2">
      <c r="A1553" s="3" t="str">
        <f t="shared" si="50"/>
        <v>Roster and manage patientsOntarioRegistered nurse</v>
      </c>
      <c r="B1553" s="3" t="s">
        <v>64</v>
      </c>
      <c r="C1553" s="5" t="s">
        <v>15</v>
      </c>
      <c r="D1553" s="5" t="s">
        <v>106</v>
      </c>
      <c r="E1553" s="140" t="s">
        <v>24</v>
      </c>
      <c r="F1553" s="64" t="str">
        <f t="shared" si="51"/>
        <v>Out of scope</v>
      </c>
      <c r="G1553" s="64" t="s">
        <v>79</v>
      </c>
    </row>
    <row r="1554" spans="1:7" ht="14.25" x14ac:dyDescent="0.2">
      <c r="A1554" s="3" t="str">
        <f t="shared" si="50"/>
        <v>Practise autonomouslyOntarioRegistered nurse</v>
      </c>
      <c r="B1554" s="3" t="s">
        <v>64</v>
      </c>
      <c r="C1554" s="5" t="s">
        <v>15</v>
      </c>
      <c r="D1554" s="5" t="s">
        <v>106</v>
      </c>
      <c r="E1554" s="140" t="s">
        <v>25</v>
      </c>
      <c r="F1554" s="64" t="str">
        <f t="shared" si="51"/>
        <v>Full</v>
      </c>
      <c r="G1554" s="64" t="s">
        <v>72</v>
      </c>
    </row>
    <row r="1555" spans="1:7" ht="28.5" x14ac:dyDescent="0.2">
      <c r="A1555" s="3" t="str">
        <f t="shared" si="50"/>
        <v>Provide wound care (above dermis)OntarioRegistered nurse</v>
      </c>
      <c r="B1555" s="3" t="s">
        <v>65</v>
      </c>
      <c r="C1555" s="5" t="s">
        <v>15</v>
      </c>
      <c r="D1555" s="5" t="s">
        <v>106</v>
      </c>
      <c r="E1555" s="147" t="s">
        <v>26</v>
      </c>
      <c r="F1555" s="64" t="str">
        <f t="shared" si="51"/>
        <v>Full</v>
      </c>
      <c r="G1555" s="64" t="s">
        <v>72</v>
      </c>
    </row>
    <row r="1556" spans="1:7" ht="28.5" x14ac:dyDescent="0.2">
      <c r="A1556" s="3" t="str">
        <f t="shared" si="50"/>
        <v>Perform procedures below the dermisOntarioRegistered nurse</v>
      </c>
      <c r="B1556" s="3" t="s">
        <v>65</v>
      </c>
      <c r="C1556" s="5" t="s">
        <v>15</v>
      </c>
      <c r="D1556" s="5" t="s">
        <v>106</v>
      </c>
      <c r="E1556" s="148" t="s">
        <v>27</v>
      </c>
      <c r="F1556" s="64" t="str">
        <f t="shared" si="51"/>
        <v>Full</v>
      </c>
      <c r="G1556" s="66" t="s">
        <v>72</v>
      </c>
    </row>
    <row r="1557" spans="1:7" ht="14.25" x14ac:dyDescent="0.2">
      <c r="A1557" s="3" t="str">
        <f t="shared" si="50"/>
        <v>Establish an intravenous lineOntarioRegistered nurse</v>
      </c>
      <c r="B1557" s="3" t="s">
        <v>65</v>
      </c>
      <c r="C1557" s="5" t="s">
        <v>15</v>
      </c>
      <c r="D1557" s="5" t="s">
        <v>106</v>
      </c>
      <c r="E1557" s="148" t="s">
        <v>28</v>
      </c>
      <c r="F1557" s="64" t="str">
        <f t="shared" si="51"/>
        <v>Full</v>
      </c>
      <c r="G1557" s="64" t="s">
        <v>72</v>
      </c>
    </row>
    <row r="1558" spans="1:7" ht="42.75" x14ac:dyDescent="0.2">
      <c r="A1558" s="3" t="str">
        <f t="shared" si="50"/>
        <v>Perform procedures that require putting an instrument or finger into body openingsOntarioRegistered nurse</v>
      </c>
      <c r="B1558" s="3" t="s">
        <v>65</v>
      </c>
      <c r="C1558" s="5" t="s">
        <v>15</v>
      </c>
      <c r="D1558" s="5" t="s">
        <v>106</v>
      </c>
      <c r="E1558" s="148" t="s">
        <v>174</v>
      </c>
      <c r="F1558" s="64" t="str">
        <f t="shared" si="51"/>
        <v>Full</v>
      </c>
      <c r="G1558" s="64" t="s">
        <v>72</v>
      </c>
    </row>
    <row r="1559" spans="1:7" ht="14.25" x14ac:dyDescent="0.2">
      <c r="A1559" s="3" t="str">
        <f t="shared" si="50"/>
        <v>Order a form of energyOntarioRegistered nurse</v>
      </c>
      <c r="B1559" s="3" t="s">
        <v>65</v>
      </c>
      <c r="C1559" s="5" t="s">
        <v>15</v>
      </c>
      <c r="D1559" s="5" t="s">
        <v>106</v>
      </c>
      <c r="E1559" s="147" t="s">
        <v>29</v>
      </c>
      <c r="F1559" s="64" t="str">
        <f t="shared" si="51"/>
        <v>Out of scope</v>
      </c>
      <c r="G1559" s="64" t="s">
        <v>79</v>
      </c>
    </row>
    <row r="1560" spans="1:7" ht="14.25" x14ac:dyDescent="0.2">
      <c r="A1560" s="3" t="str">
        <f t="shared" si="50"/>
        <v>Apply a form of energyOntarioRegistered nurse</v>
      </c>
      <c r="B1560" s="3" t="s">
        <v>65</v>
      </c>
      <c r="C1560" s="5" t="s">
        <v>15</v>
      </c>
      <c r="D1560" s="5" t="s">
        <v>106</v>
      </c>
      <c r="E1560" s="147" t="s">
        <v>30</v>
      </c>
      <c r="F1560" s="64" t="str">
        <f t="shared" si="51"/>
        <v>Restricted</v>
      </c>
      <c r="G1560" s="64" t="s">
        <v>73</v>
      </c>
    </row>
    <row r="1561" spans="1:7" ht="14.25" x14ac:dyDescent="0.2">
      <c r="A1561" s="3" t="str">
        <f t="shared" si="50"/>
        <v>Perform an electrocardiogramOntarioRegistered nurse</v>
      </c>
      <c r="B1561" s="3" t="s">
        <v>65</v>
      </c>
      <c r="C1561" s="5" t="s">
        <v>15</v>
      </c>
      <c r="D1561" s="5" t="s">
        <v>106</v>
      </c>
      <c r="E1561" s="148" t="s">
        <v>31</v>
      </c>
      <c r="F1561" s="64" t="str">
        <f t="shared" si="51"/>
        <v>Full</v>
      </c>
      <c r="G1561" s="64" t="s">
        <v>72</v>
      </c>
    </row>
    <row r="1562" spans="1:7" ht="14.25" x14ac:dyDescent="0.2">
      <c r="A1562" s="3" t="str">
        <f t="shared" si="50"/>
        <v>Interpret an electrocardiogramOntarioRegistered nurse</v>
      </c>
      <c r="B1562" s="3" t="s">
        <v>65</v>
      </c>
      <c r="C1562" s="5" t="s">
        <v>15</v>
      </c>
      <c r="D1562" s="5" t="s">
        <v>106</v>
      </c>
      <c r="E1562" s="148" t="s">
        <v>32</v>
      </c>
      <c r="F1562" s="64" t="str">
        <f t="shared" si="51"/>
        <v>Full</v>
      </c>
      <c r="G1562" s="66" t="s">
        <v>72</v>
      </c>
    </row>
    <row r="1563" spans="1:7" ht="28.5" x14ac:dyDescent="0.2">
      <c r="A1563" s="3" t="str">
        <f t="shared" si="50"/>
        <v>Order blood and blood productsOntarioRegistered nurse</v>
      </c>
      <c r="B1563" s="3" t="s">
        <v>65</v>
      </c>
      <c r="C1563" s="5" t="s">
        <v>15</v>
      </c>
      <c r="D1563" s="5" t="s">
        <v>106</v>
      </c>
      <c r="E1563" s="147" t="s">
        <v>33</v>
      </c>
      <c r="F1563" s="64" t="str">
        <f t="shared" si="51"/>
        <v>Out of scope</v>
      </c>
      <c r="G1563" s="66" t="s">
        <v>79</v>
      </c>
    </row>
    <row r="1564" spans="1:7" ht="14.25" x14ac:dyDescent="0.2">
      <c r="A1564" s="3" t="str">
        <f t="shared" si="50"/>
        <v>Order any form of radiationOntarioRegistered nurse</v>
      </c>
      <c r="B1564" s="3" t="s">
        <v>65</v>
      </c>
      <c r="C1564" s="5" t="s">
        <v>15</v>
      </c>
      <c r="D1564" s="5" t="s">
        <v>106</v>
      </c>
      <c r="E1564" s="147" t="s">
        <v>34</v>
      </c>
      <c r="F1564" s="64" t="str">
        <f t="shared" si="51"/>
        <v>Out of scope</v>
      </c>
      <c r="G1564" s="66" t="s">
        <v>79</v>
      </c>
    </row>
    <row r="1565" spans="1:7" ht="14.25" x14ac:dyDescent="0.2">
      <c r="A1565" s="3" t="str">
        <f t="shared" si="50"/>
        <v>Apply any form of radiationOntarioRegistered nurse</v>
      </c>
      <c r="B1565" s="3" t="s">
        <v>65</v>
      </c>
      <c r="C1565" s="5" t="s">
        <v>15</v>
      </c>
      <c r="D1565" s="5" t="s">
        <v>106</v>
      </c>
      <c r="E1565" s="147" t="s">
        <v>35</v>
      </c>
      <c r="F1565" s="64" t="str">
        <f t="shared" si="51"/>
        <v>Out of scope</v>
      </c>
      <c r="G1565" s="66" t="s">
        <v>79</v>
      </c>
    </row>
    <row r="1566" spans="1:7" ht="28.5" x14ac:dyDescent="0.2">
      <c r="A1566" s="3" t="str">
        <f t="shared" si="50"/>
        <v>Order cosmetic treatments like BotoxOntarioRegistered nurse</v>
      </c>
      <c r="B1566" s="3" t="s">
        <v>65</v>
      </c>
      <c r="C1566" s="5" t="s">
        <v>15</v>
      </c>
      <c r="D1566" s="5" t="s">
        <v>106</v>
      </c>
      <c r="E1566" s="147" t="s">
        <v>36</v>
      </c>
      <c r="F1566" s="64" t="str">
        <f t="shared" si="51"/>
        <v>Out of scope</v>
      </c>
      <c r="G1566" s="66" t="s">
        <v>79</v>
      </c>
    </row>
    <row r="1567" spans="1:7" ht="28.5" x14ac:dyDescent="0.2">
      <c r="A1567" s="3" t="str">
        <f t="shared" si="50"/>
        <v>Apply cosmetic treatments like BotoxOntarioRegistered nurse</v>
      </c>
      <c r="B1567" s="3" t="s">
        <v>65</v>
      </c>
      <c r="C1567" s="5" t="s">
        <v>15</v>
      </c>
      <c r="D1567" s="5" t="s">
        <v>106</v>
      </c>
      <c r="E1567" s="147" t="s">
        <v>37</v>
      </c>
      <c r="F1567" s="64" t="str">
        <f t="shared" si="51"/>
        <v>Full</v>
      </c>
      <c r="G1567" s="66" t="s">
        <v>72</v>
      </c>
    </row>
    <row r="1568" spans="1:7" ht="14.25" x14ac:dyDescent="0.2">
      <c r="A1568" s="3" t="str">
        <f t="shared" si="50"/>
        <v>Set fracturesOntarioRegistered nurse</v>
      </c>
      <c r="B1568" s="3" t="s">
        <v>65</v>
      </c>
      <c r="C1568" s="5" t="s">
        <v>15</v>
      </c>
      <c r="D1568" s="5" t="s">
        <v>106</v>
      </c>
      <c r="E1568" s="147" t="s">
        <v>38</v>
      </c>
      <c r="F1568" s="64" t="str">
        <f t="shared" si="51"/>
        <v>Out of scope</v>
      </c>
      <c r="G1568" s="64" t="s">
        <v>79</v>
      </c>
    </row>
    <row r="1569" spans="1:7" ht="14.25" x14ac:dyDescent="0.2">
      <c r="A1569" s="3" t="str">
        <f t="shared" si="50"/>
        <v>Reduce dislocationOntarioRegistered nurse</v>
      </c>
      <c r="B1569" s="3" t="s">
        <v>65</v>
      </c>
      <c r="C1569" s="5" t="s">
        <v>15</v>
      </c>
      <c r="D1569" s="5" t="s">
        <v>106</v>
      </c>
      <c r="E1569" s="147" t="s">
        <v>39</v>
      </c>
      <c r="F1569" s="64" t="str">
        <f t="shared" si="51"/>
        <v>Out of scope</v>
      </c>
      <c r="G1569" s="64" t="s">
        <v>79</v>
      </c>
    </row>
    <row r="1570" spans="1:7" ht="14.25" x14ac:dyDescent="0.2">
      <c r="A1570" s="3" t="str">
        <f t="shared" si="50"/>
        <v>Apply castOntarioRegistered nurse</v>
      </c>
      <c r="B1570" s="3" t="s">
        <v>65</v>
      </c>
      <c r="C1570" s="5" t="s">
        <v>15</v>
      </c>
      <c r="D1570" s="5" t="s">
        <v>106</v>
      </c>
      <c r="E1570" s="147" t="s">
        <v>40</v>
      </c>
      <c r="F1570" s="64" t="str">
        <f t="shared" si="51"/>
        <v>Out of scope</v>
      </c>
      <c r="G1570" s="64" t="s">
        <v>79</v>
      </c>
    </row>
    <row r="1571" spans="1:7" ht="14.25" x14ac:dyDescent="0.2">
      <c r="A1571" s="3" t="str">
        <f t="shared" si="50"/>
        <v>Apply restraintsOntarioRegistered nurse</v>
      </c>
      <c r="B1571" s="3" t="s">
        <v>65</v>
      </c>
      <c r="C1571" s="5" t="s">
        <v>15</v>
      </c>
      <c r="D1571" s="5" t="s">
        <v>106</v>
      </c>
      <c r="E1571" s="147" t="s">
        <v>41</v>
      </c>
      <c r="F1571" s="64" t="str">
        <f t="shared" si="51"/>
        <v>Full</v>
      </c>
      <c r="G1571" s="64" t="s">
        <v>72</v>
      </c>
    </row>
    <row r="1572" spans="1:7" ht="14.25" x14ac:dyDescent="0.2">
      <c r="A1572" s="3" t="str">
        <f t="shared" si="50"/>
        <v>Manage restraintsOntarioRegistered nurse</v>
      </c>
      <c r="B1572" s="3" t="s">
        <v>65</v>
      </c>
      <c r="C1572" s="5" t="s">
        <v>15</v>
      </c>
      <c r="D1572" s="5" t="s">
        <v>106</v>
      </c>
      <c r="E1572" s="147" t="s">
        <v>42</v>
      </c>
      <c r="F1572" s="64" t="str">
        <f t="shared" si="51"/>
        <v>Full</v>
      </c>
      <c r="G1572" s="64" t="s">
        <v>72</v>
      </c>
    </row>
    <row r="1573" spans="1:7" ht="28.5" x14ac:dyDescent="0.2">
      <c r="A1573" s="3" t="str">
        <f t="shared" si="50"/>
        <v>Conduct sexually transmitted infection (STI) assessmentOntarioRegistered nurse</v>
      </c>
      <c r="B1573" s="3" t="s">
        <v>65</v>
      </c>
      <c r="C1573" s="5" t="s">
        <v>15</v>
      </c>
      <c r="D1573" s="5" t="s">
        <v>106</v>
      </c>
      <c r="E1573" s="148" t="s">
        <v>175</v>
      </c>
      <c r="F1573" s="64" t="str">
        <f t="shared" si="51"/>
        <v>Full</v>
      </c>
      <c r="G1573" s="64" t="s">
        <v>72</v>
      </c>
    </row>
    <row r="1574" spans="1:7" ht="28.5" x14ac:dyDescent="0.2">
      <c r="A1574" s="3" t="str">
        <f t="shared" si="50"/>
        <v>Conduct contraceptive management assessmentOntarioRegistered nurse</v>
      </c>
      <c r="B1574" s="3" t="s">
        <v>65</v>
      </c>
      <c r="C1574" s="5" t="s">
        <v>15</v>
      </c>
      <c r="D1574" s="5" t="s">
        <v>106</v>
      </c>
      <c r="E1574" s="148" t="s">
        <v>43</v>
      </c>
      <c r="F1574" s="64" t="str">
        <f t="shared" si="51"/>
        <v>Full</v>
      </c>
      <c r="G1574" s="64" t="s">
        <v>72</v>
      </c>
    </row>
    <row r="1575" spans="1:7" ht="14.25" x14ac:dyDescent="0.2">
      <c r="A1575" s="3" t="str">
        <f t="shared" si="50"/>
        <v>Insert intrauterine devicesOntarioRegistered nurse</v>
      </c>
      <c r="B1575" s="3" t="s">
        <v>65</v>
      </c>
      <c r="C1575" s="5" t="s">
        <v>15</v>
      </c>
      <c r="D1575" s="5" t="s">
        <v>106</v>
      </c>
      <c r="E1575" s="149" t="s">
        <v>44</v>
      </c>
      <c r="F1575" s="64" t="str">
        <f t="shared" si="51"/>
        <v>Full</v>
      </c>
      <c r="G1575" s="66" t="s">
        <v>72</v>
      </c>
    </row>
    <row r="1576" spans="1:7" ht="14.25" x14ac:dyDescent="0.2">
      <c r="A1576" s="3" t="str">
        <f t="shared" si="50"/>
        <v>Conduct pelvic examOntarioRegistered nurse</v>
      </c>
      <c r="B1576" s="3" t="s">
        <v>65</v>
      </c>
      <c r="C1576" s="5" t="s">
        <v>15</v>
      </c>
      <c r="D1576" s="5" t="s">
        <v>106</v>
      </c>
      <c r="E1576" s="148" t="s">
        <v>111</v>
      </c>
      <c r="F1576" s="64" t="str">
        <f t="shared" si="51"/>
        <v>Full</v>
      </c>
      <c r="G1576" s="64" t="s">
        <v>72</v>
      </c>
    </row>
    <row r="1577" spans="1:7" ht="14.25" x14ac:dyDescent="0.2">
      <c r="A1577" s="3" t="str">
        <f t="shared" si="50"/>
        <v>Conduct cervical screening OntarioRegistered nurse</v>
      </c>
      <c r="B1577" s="3" t="s">
        <v>65</v>
      </c>
      <c r="C1577" s="5" t="s">
        <v>15</v>
      </c>
      <c r="D1577" s="5" t="s">
        <v>106</v>
      </c>
      <c r="E1577" s="148" t="s">
        <v>45</v>
      </c>
      <c r="F1577" s="64" t="str">
        <f t="shared" si="51"/>
        <v>Full</v>
      </c>
      <c r="G1577" s="64" t="s">
        <v>72</v>
      </c>
    </row>
    <row r="1578" spans="1:7" ht="28.5" x14ac:dyDescent="0.2">
      <c r="A1578" s="3" t="str">
        <f t="shared" si="50"/>
        <v>Conduct mental health screeningOntarioRegistered nurse</v>
      </c>
      <c r="B1578" s="3" t="s">
        <v>65</v>
      </c>
      <c r="C1578" s="5" t="s">
        <v>15</v>
      </c>
      <c r="D1578" s="5" t="s">
        <v>106</v>
      </c>
      <c r="E1578" s="148" t="s">
        <v>110</v>
      </c>
      <c r="F1578" s="64" t="str">
        <f t="shared" si="51"/>
        <v>Full</v>
      </c>
      <c r="G1578" s="64" t="s">
        <v>72</v>
      </c>
    </row>
    <row r="1579" spans="1:7" ht="28.5" x14ac:dyDescent="0.2">
      <c r="A1579" s="3" t="str">
        <f t="shared" si="50"/>
        <v>Conduct substance use screeningOntarioRegistered nurse</v>
      </c>
      <c r="B1579" s="3" t="s">
        <v>65</v>
      </c>
      <c r="C1579" s="5" t="s">
        <v>15</v>
      </c>
      <c r="D1579" s="5" t="s">
        <v>106</v>
      </c>
      <c r="E1579" s="148" t="s">
        <v>46</v>
      </c>
      <c r="F1579" s="64" t="str">
        <f t="shared" si="51"/>
        <v>Full</v>
      </c>
      <c r="G1579" s="64" t="s">
        <v>72</v>
      </c>
    </row>
    <row r="1580" spans="1:7" ht="14.25" x14ac:dyDescent="0.2">
      <c r="A1580" s="3" t="str">
        <f t="shared" si="50"/>
        <v>Perform allergy testingOntarioRegistered nurse</v>
      </c>
      <c r="B1580" s="3" t="s">
        <v>65</v>
      </c>
      <c r="C1580" s="5" t="s">
        <v>15</v>
      </c>
      <c r="D1580" s="5" t="s">
        <v>106</v>
      </c>
      <c r="E1580" s="148" t="s">
        <v>47</v>
      </c>
      <c r="F1580" s="64" t="str">
        <f t="shared" si="51"/>
        <v>Out of scope</v>
      </c>
      <c r="G1580" s="64" t="s">
        <v>79</v>
      </c>
    </row>
    <row r="1581" spans="1:7" ht="14.25" x14ac:dyDescent="0.2">
      <c r="A1581" s="3" t="str">
        <f t="shared" si="50"/>
        <v>Provide rehabilitative careOntarioRegistered nurse</v>
      </c>
      <c r="B1581" s="3" t="s">
        <v>65</v>
      </c>
      <c r="C1581" s="5" t="s">
        <v>15</v>
      </c>
      <c r="D1581" s="5" t="s">
        <v>106</v>
      </c>
      <c r="E1581" s="148" t="s">
        <v>48</v>
      </c>
      <c r="F1581" s="64" t="str">
        <f t="shared" si="51"/>
        <v>Full</v>
      </c>
      <c r="G1581" s="64" t="s">
        <v>72</v>
      </c>
    </row>
    <row r="1582" spans="1:7" ht="28.5" x14ac:dyDescent="0.2">
      <c r="A1582" s="3" t="str">
        <f t="shared" si="50"/>
        <v>Provide psychotherapy for mental healthOntarioRegistered nurse</v>
      </c>
      <c r="B1582" s="3" t="s">
        <v>65</v>
      </c>
      <c r="C1582" s="5" t="s">
        <v>15</v>
      </c>
      <c r="D1582" s="5" t="s">
        <v>106</v>
      </c>
      <c r="E1582" s="147" t="s">
        <v>49</v>
      </c>
      <c r="F1582" s="64" t="str">
        <f t="shared" si="51"/>
        <v>Full</v>
      </c>
      <c r="G1582" s="64" t="s">
        <v>72</v>
      </c>
    </row>
    <row r="1583" spans="1:7" ht="28.5" x14ac:dyDescent="0.2">
      <c r="A1583" s="3" t="str">
        <f t="shared" si="50"/>
        <v>Support medical assistance in dying with supervisionOntarioRegistered nurse</v>
      </c>
      <c r="B1583" s="3" t="s">
        <v>65</v>
      </c>
      <c r="C1583" s="5" t="s">
        <v>15</v>
      </c>
      <c r="D1583" s="5" t="s">
        <v>106</v>
      </c>
      <c r="E1583" s="147" t="s">
        <v>50</v>
      </c>
      <c r="F1583" s="64" t="str">
        <f t="shared" si="51"/>
        <v>Out of scope</v>
      </c>
      <c r="G1583" s="64" t="s">
        <v>79</v>
      </c>
    </row>
    <row r="1584" spans="1:7" ht="14.25" x14ac:dyDescent="0.2">
      <c r="A1584" s="3" t="str">
        <f t="shared" si="50"/>
        <v>Prescribe pharmacotherapy OntarioRegistered nurse</v>
      </c>
      <c r="B1584" s="3" t="s">
        <v>66</v>
      </c>
      <c r="C1584" s="5" t="s">
        <v>15</v>
      </c>
      <c r="D1584" s="5" t="s">
        <v>106</v>
      </c>
      <c r="E1584" s="146" t="s">
        <v>51</v>
      </c>
      <c r="F1584" s="64" t="str">
        <f t="shared" si="51"/>
        <v>Out of scope</v>
      </c>
      <c r="G1584" s="64" t="s">
        <v>79</v>
      </c>
    </row>
    <row r="1585" spans="1:7" ht="28.5" x14ac:dyDescent="0.2">
      <c r="A1585" s="3" t="str">
        <f t="shared" si="50"/>
        <v>Prepare prescribed medicationsOntarioRegistered nurse</v>
      </c>
      <c r="B1585" s="3" t="s">
        <v>66</v>
      </c>
      <c r="C1585" s="5" t="s">
        <v>15</v>
      </c>
      <c r="D1585" s="5" t="s">
        <v>106</v>
      </c>
      <c r="E1585" s="140" t="s">
        <v>112</v>
      </c>
      <c r="F1585" s="64" t="str">
        <f t="shared" si="51"/>
        <v>Full</v>
      </c>
      <c r="G1585" s="64" t="s">
        <v>72</v>
      </c>
    </row>
    <row r="1586" spans="1:7" ht="28.5" x14ac:dyDescent="0.2">
      <c r="A1586" s="3" t="str">
        <f t="shared" si="50"/>
        <v>Administer prescribed medicationsOntarioRegistered nurse</v>
      </c>
      <c r="B1586" s="3" t="s">
        <v>66</v>
      </c>
      <c r="C1586" s="5" t="s">
        <v>15</v>
      </c>
      <c r="D1586" s="5" t="s">
        <v>106</v>
      </c>
      <c r="E1586" s="140" t="s">
        <v>52</v>
      </c>
      <c r="F1586" s="64" t="str">
        <f t="shared" si="51"/>
        <v>Full</v>
      </c>
      <c r="G1586" s="64" t="s">
        <v>72</v>
      </c>
    </row>
    <row r="1587" spans="1:7" ht="28.5" x14ac:dyDescent="0.2">
      <c r="A1587" s="3" t="str">
        <f t="shared" si="50"/>
        <v>Prescribe controlled substancesOntarioRegistered nurse</v>
      </c>
      <c r="B1587" s="3" t="s">
        <v>66</v>
      </c>
      <c r="C1587" s="5" t="s">
        <v>15</v>
      </c>
      <c r="D1587" s="5" t="s">
        <v>106</v>
      </c>
      <c r="E1587" s="146" t="s">
        <v>53</v>
      </c>
      <c r="F1587" s="64" t="str">
        <f t="shared" si="51"/>
        <v>Out of scope</v>
      </c>
      <c r="G1587" s="64" t="s">
        <v>79</v>
      </c>
    </row>
    <row r="1588" spans="1:7" ht="28.5" x14ac:dyDescent="0.2">
      <c r="A1588" s="3" t="str">
        <f t="shared" si="50"/>
        <v>Administer controlled substances OntarioRegistered nurse</v>
      </c>
      <c r="B1588" s="3" t="s">
        <v>66</v>
      </c>
      <c r="C1588" s="5" t="s">
        <v>15</v>
      </c>
      <c r="D1588" s="5" t="s">
        <v>106</v>
      </c>
      <c r="E1588" s="140" t="s">
        <v>181</v>
      </c>
      <c r="F1588" s="64" t="str">
        <f t="shared" si="51"/>
        <v>Full</v>
      </c>
      <c r="G1588" s="64" t="s">
        <v>72</v>
      </c>
    </row>
    <row r="1589" spans="1:7" ht="14.25" x14ac:dyDescent="0.2">
      <c r="A1589" s="3" t="str">
        <f t="shared" si="50"/>
        <v>Prescribe vaccinesOntarioRegistered nurse</v>
      </c>
      <c r="B1589" s="3" t="s">
        <v>66</v>
      </c>
      <c r="C1589" s="5" t="s">
        <v>15</v>
      </c>
      <c r="D1589" s="5" t="s">
        <v>106</v>
      </c>
      <c r="E1589" s="146" t="s">
        <v>54</v>
      </c>
      <c r="F1589" s="64" t="str">
        <f t="shared" si="51"/>
        <v>Out of scope</v>
      </c>
      <c r="G1589" s="64" t="s">
        <v>79</v>
      </c>
    </row>
    <row r="1590" spans="1:7" ht="14.25" x14ac:dyDescent="0.2">
      <c r="A1590" s="3" t="str">
        <f t="shared" si="50"/>
        <v>Administer vaccinesOntarioRegistered nurse</v>
      </c>
      <c r="B1590" s="3" t="s">
        <v>66</v>
      </c>
      <c r="C1590" s="5" t="s">
        <v>15</v>
      </c>
      <c r="D1590" s="5" t="s">
        <v>106</v>
      </c>
      <c r="E1590" s="140" t="s">
        <v>182</v>
      </c>
      <c r="F1590" s="64" t="str">
        <f t="shared" si="51"/>
        <v>Full</v>
      </c>
      <c r="G1590" s="64" t="s">
        <v>72</v>
      </c>
    </row>
    <row r="1591" spans="1:7" ht="28.5" x14ac:dyDescent="0.2">
      <c r="A1591" s="3" t="str">
        <f t="shared" si="50"/>
        <v>Independently manage labour and delivery OntarioRegistered nurse</v>
      </c>
      <c r="B1591" s="3" t="s">
        <v>67</v>
      </c>
      <c r="C1591" s="5" t="s">
        <v>15</v>
      </c>
      <c r="D1591" s="5" t="s">
        <v>106</v>
      </c>
      <c r="E1591" s="147" t="s">
        <v>170</v>
      </c>
      <c r="F1591" s="64" t="str">
        <f t="shared" si="51"/>
        <v>Out of scope</v>
      </c>
      <c r="G1591" s="64" t="s">
        <v>79</v>
      </c>
    </row>
    <row r="1592" spans="1:7" ht="14.25" x14ac:dyDescent="0.2">
      <c r="A1592" s="3" t="str">
        <f t="shared" si="50"/>
        <v>Pronounce deathOntarioRegistered nurse</v>
      </c>
      <c r="B1592" s="3" t="s">
        <v>67</v>
      </c>
      <c r="C1592" s="5" t="s">
        <v>15</v>
      </c>
      <c r="D1592" s="5" t="s">
        <v>106</v>
      </c>
      <c r="E1592" s="147" t="s">
        <v>55</v>
      </c>
      <c r="F1592" s="64" t="str">
        <f t="shared" si="51"/>
        <v>Full</v>
      </c>
      <c r="G1592" s="64" t="s">
        <v>72</v>
      </c>
    </row>
    <row r="1593" spans="1:7" ht="28.5" x14ac:dyDescent="0.2">
      <c r="A1593" s="3" t="str">
        <f t="shared" si="50"/>
        <v>Admit to and discharge from hospitalOntarioRegistered nurse</v>
      </c>
      <c r="B1593" s="3" t="s">
        <v>67</v>
      </c>
      <c r="C1593" s="5" t="s">
        <v>15</v>
      </c>
      <c r="D1593" s="5" t="s">
        <v>106</v>
      </c>
      <c r="E1593" s="147" t="s">
        <v>56</v>
      </c>
      <c r="F1593" s="64" t="str">
        <f t="shared" si="51"/>
        <v>Out of scope</v>
      </c>
      <c r="G1593" s="64" t="s">
        <v>79</v>
      </c>
    </row>
    <row r="1594" spans="1:7" ht="28.5" x14ac:dyDescent="0.2">
      <c r="A1594" s="3" t="str">
        <f t="shared" si="50"/>
        <v>Certify death (i.e., complete death certificate)OntarioRegistered nurse</v>
      </c>
      <c r="B1594" s="3" t="s">
        <v>67</v>
      </c>
      <c r="C1594" s="5" t="s">
        <v>15</v>
      </c>
      <c r="D1594" s="5" t="s">
        <v>106</v>
      </c>
      <c r="E1594" s="147" t="s">
        <v>57</v>
      </c>
      <c r="F1594" s="64" t="str">
        <f t="shared" si="51"/>
        <v>Restricted</v>
      </c>
      <c r="G1594" s="64" t="s">
        <v>73</v>
      </c>
    </row>
    <row r="1595" spans="1:7" ht="28.5" x14ac:dyDescent="0.2">
      <c r="A1595" s="3" t="str">
        <f t="shared" si="50"/>
        <v>Conduct driver's medical examinationOntarioRegistered nurse</v>
      </c>
      <c r="B1595" s="3" t="s">
        <v>67</v>
      </c>
      <c r="C1595" s="5" t="s">
        <v>15</v>
      </c>
      <c r="D1595" s="5" t="s">
        <v>106</v>
      </c>
      <c r="E1595" s="147" t="s">
        <v>58</v>
      </c>
      <c r="F1595" s="64" t="str">
        <f t="shared" si="51"/>
        <v>Out of scope</v>
      </c>
      <c r="G1595" s="64" t="s">
        <v>79</v>
      </c>
    </row>
    <row r="1596" spans="1:7" ht="28.5" x14ac:dyDescent="0.2">
      <c r="A1596" s="3" t="str">
        <f t="shared" si="50"/>
        <v>Complete federal disability formsOntarioRegistered nurse</v>
      </c>
      <c r="B1596" s="3" t="s">
        <v>67</v>
      </c>
      <c r="C1596" s="5" t="s">
        <v>15</v>
      </c>
      <c r="D1596" s="5" t="s">
        <v>106</v>
      </c>
      <c r="E1596" s="147" t="s">
        <v>59</v>
      </c>
      <c r="F1596" s="64" t="str">
        <f t="shared" si="51"/>
        <v>Out of scope</v>
      </c>
      <c r="G1596" s="64" t="s">
        <v>79</v>
      </c>
    </row>
    <row r="1597" spans="1:7" ht="28.5" x14ac:dyDescent="0.2">
      <c r="A1597" s="3" t="str">
        <f t="shared" si="50"/>
        <v>Complete provincial/territorial medical formsOntarioRegistered nurse</v>
      </c>
      <c r="B1597" s="3" t="s">
        <v>67</v>
      </c>
      <c r="C1597" s="5" t="s">
        <v>15</v>
      </c>
      <c r="D1597" s="5" t="s">
        <v>106</v>
      </c>
      <c r="E1597" s="147" t="s">
        <v>60</v>
      </c>
      <c r="F1597" s="64" t="str">
        <f t="shared" si="51"/>
        <v>Out of scope</v>
      </c>
      <c r="G1597" s="64" t="s">
        <v>79</v>
      </c>
    </row>
    <row r="1598" spans="1:7" ht="28.5" x14ac:dyDescent="0.2">
      <c r="A1598" s="3" t="str">
        <f t="shared" si="50"/>
        <v>Sign disabled person placard formsOntarioRegistered nurse</v>
      </c>
      <c r="B1598" s="3" t="s">
        <v>67</v>
      </c>
      <c r="C1598" s="5" t="s">
        <v>15</v>
      </c>
      <c r="D1598" s="5" t="s">
        <v>106</v>
      </c>
      <c r="E1598" s="147" t="s">
        <v>61</v>
      </c>
      <c r="F1598" s="64" t="str">
        <f t="shared" si="51"/>
        <v>Out of scope</v>
      </c>
      <c r="G1598" s="64" t="s">
        <v>79</v>
      </c>
    </row>
    <row r="1599" spans="1:7" ht="28.5" x14ac:dyDescent="0.2">
      <c r="A1599" s="3" t="str">
        <f t="shared" si="50"/>
        <v>Admit to long-term care facilities OntarioRegistered nurse</v>
      </c>
      <c r="B1599" s="3" t="s">
        <v>67</v>
      </c>
      <c r="C1599" s="5" t="s">
        <v>15</v>
      </c>
      <c r="D1599" s="5" t="s">
        <v>106</v>
      </c>
      <c r="E1599" s="147" t="s">
        <v>62</v>
      </c>
      <c r="F1599" s="64" t="str">
        <f t="shared" si="51"/>
        <v>Out of scope</v>
      </c>
      <c r="G1599" s="64" t="s">
        <v>79</v>
      </c>
    </row>
    <row r="1600" spans="1:7" ht="42.75" x14ac:dyDescent="0.2">
      <c r="A1600" s="3" t="str">
        <f t="shared" si="50"/>
        <v>Complete Form 1 for involuntary admission to hospital OntarioRegistered nurse</v>
      </c>
      <c r="B1600" s="3" t="s">
        <v>67</v>
      </c>
      <c r="C1600" s="5" t="s">
        <v>15</v>
      </c>
      <c r="D1600" s="5" t="s">
        <v>106</v>
      </c>
      <c r="E1600" s="147" t="s">
        <v>63</v>
      </c>
      <c r="F1600" s="64" t="str">
        <f t="shared" si="51"/>
        <v>Out of scope</v>
      </c>
      <c r="G1600" s="64" t="s">
        <v>79</v>
      </c>
    </row>
    <row r="1601" spans="1:7" ht="28.5" x14ac:dyDescent="0.2">
      <c r="A1601" s="3" t="str">
        <f t="shared" si="50"/>
        <v>Hold disease management clinics (foot care, diabetes) OntarioRegistered nurse</v>
      </c>
      <c r="B1601" s="3" t="s">
        <v>67</v>
      </c>
      <c r="C1601" s="5" t="s">
        <v>15</v>
      </c>
      <c r="D1601" s="5" t="s">
        <v>106</v>
      </c>
      <c r="E1601" s="148" t="s">
        <v>183</v>
      </c>
      <c r="F1601" s="64" t="str">
        <f t="shared" si="51"/>
        <v>Full</v>
      </c>
      <c r="G1601" s="64" t="s">
        <v>72</v>
      </c>
    </row>
    <row r="1602" spans="1:7" ht="14.25" x14ac:dyDescent="0.2">
      <c r="A1602" s="3" t="str">
        <f t="shared" si="50"/>
        <v>Conduct health assessmentOntarioLicensed practical nurse</v>
      </c>
      <c r="B1602" s="3" t="s">
        <v>64</v>
      </c>
      <c r="C1602" s="5" t="s">
        <v>15</v>
      </c>
      <c r="D1602" s="5" t="s">
        <v>108</v>
      </c>
      <c r="E1602" s="145" t="s">
        <v>118</v>
      </c>
      <c r="F1602" s="64" t="str">
        <f t="shared" si="51"/>
        <v>Full</v>
      </c>
      <c r="G1602" s="64" t="s">
        <v>72</v>
      </c>
    </row>
    <row r="1603" spans="1:7" ht="14.25" x14ac:dyDescent="0.2">
      <c r="A1603" s="3" t="str">
        <f t="shared" ref="A1603:A1666" si="52">CONCATENATE(E1603,C1603,D1603)</f>
        <v>Identify nursing diagnosisOntarioLicensed practical nurse</v>
      </c>
      <c r="B1603" s="3" t="s">
        <v>64</v>
      </c>
      <c r="C1603" s="5" t="s">
        <v>15</v>
      </c>
      <c r="D1603" s="5" t="s">
        <v>108</v>
      </c>
      <c r="E1603" s="140" t="s">
        <v>5</v>
      </c>
      <c r="F1603" s="64" t="str">
        <f t="shared" ref="F1603:F1666" si="53">TRIM(G1603)</f>
        <v>Full</v>
      </c>
      <c r="G1603" s="64" t="s">
        <v>72</v>
      </c>
    </row>
    <row r="1604" spans="1:7" ht="14.25" x14ac:dyDescent="0.2">
      <c r="A1604" s="3" t="str">
        <f t="shared" si="52"/>
        <v>Develop nursing care planOntarioLicensed practical nurse</v>
      </c>
      <c r="B1604" s="3" t="s">
        <v>64</v>
      </c>
      <c r="C1604" s="5" t="s">
        <v>15</v>
      </c>
      <c r="D1604" s="5" t="s">
        <v>108</v>
      </c>
      <c r="E1604" s="140" t="s">
        <v>117</v>
      </c>
      <c r="F1604" s="64" t="str">
        <f t="shared" si="53"/>
        <v>Full</v>
      </c>
      <c r="G1604" s="64" t="s">
        <v>72</v>
      </c>
    </row>
    <row r="1605" spans="1:7" ht="28.5" x14ac:dyDescent="0.2">
      <c r="A1605" s="3" t="str">
        <f t="shared" si="52"/>
        <v>Implement nursing care interventionsOntarioLicensed practical nurse</v>
      </c>
      <c r="B1605" s="3" t="s">
        <v>64</v>
      </c>
      <c r="C1605" s="5" t="s">
        <v>15</v>
      </c>
      <c r="D1605" s="5" t="s">
        <v>108</v>
      </c>
      <c r="E1605" s="140" t="s">
        <v>10</v>
      </c>
      <c r="F1605" s="64" t="str">
        <f t="shared" si="53"/>
        <v>Full</v>
      </c>
      <c r="G1605" s="64" t="s">
        <v>72</v>
      </c>
    </row>
    <row r="1606" spans="1:7" ht="28.5" x14ac:dyDescent="0.2">
      <c r="A1606" s="3" t="str">
        <f t="shared" si="52"/>
        <v>Consult with other health professionalsOntarioLicensed practical nurse</v>
      </c>
      <c r="B1606" s="3" t="s">
        <v>64</v>
      </c>
      <c r="C1606" s="5" t="s">
        <v>15</v>
      </c>
      <c r="D1606" s="5" t="s">
        <v>108</v>
      </c>
      <c r="E1606" s="146" t="s">
        <v>116</v>
      </c>
      <c r="F1606" s="64" t="str">
        <f t="shared" si="53"/>
        <v>Full</v>
      </c>
      <c r="G1606" s="64" t="s">
        <v>72</v>
      </c>
    </row>
    <row r="1607" spans="1:7" ht="28.5" x14ac:dyDescent="0.2">
      <c r="A1607" s="3" t="str">
        <f t="shared" si="52"/>
        <v>Refer to other health professionalsOntarioLicensed practical nurse</v>
      </c>
      <c r="B1607" s="3" t="s">
        <v>64</v>
      </c>
      <c r="C1607" s="5" t="s">
        <v>15</v>
      </c>
      <c r="D1607" s="5" t="s">
        <v>108</v>
      </c>
      <c r="E1607" s="146" t="s">
        <v>14</v>
      </c>
      <c r="F1607" s="64" t="str">
        <f t="shared" si="53"/>
        <v>Full</v>
      </c>
      <c r="G1607" s="65" t="s">
        <v>72</v>
      </c>
    </row>
    <row r="1608" spans="1:7" ht="14.25" x14ac:dyDescent="0.2">
      <c r="A1608" s="3" t="str">
        <f t="shared" si="52"/>
        <v>Coordinate health services OntarioLicensed practical nurse</v>
      </c>
      <c r="B1608" s="3" t="s">
        <v>64</v>
      </c>
      <c r="C1608" s="5" t="s">
        <v>15</v>
      </c>
      <c r="D1608" s="5" t="s">
        <v>108</v>
      </c>
      <c r="E1608" s="140" t="s">
        <v>16</v>
      </c>
      <c r="F1608" s="64" t="str">
        <f t="shared" si="53"/>
        <v>Full</v>
      </c>
      <c r="G1608" s="64" t="s">
        <v>72</v>
      </c>
    </row>
    <row r="1609" spans="1:7" ht="14.25" x14ac:dyDescent="0.2">
      <c r="A1609" s="3" t="str">
        <f t="shared" si="52"/>
        <v>Order X-raysOntarioLicensed practical nurse</v>
      </c>
      <c r="B1609" s="3" t="s">
        <v>64</v>
      </c>
      <c r="C1609" s="5" t="s">
        <v>15</v>
      </c>
      <c r="D1609" s="5" t="s">
        <v>108</v>
      </c>
      <c r="E1609" s="140" t="s">
        <v>172</v>
      </c>
      <c r="F1609" s="64" t="str">
        <f t="shared" si="53"/>
        <v>Out of scope</v>
      </c>
      <c r="G1609" s="64" t="s">
        <v>79</v>
      </c>
    </row>
    <row r="1610" spans="1:7" ht="14.25" x14ac:dyDescent="0.2">
      <c r="A1610" s="3" t="str">
        <f t="shared" si="52"/>
        <v>Interpret X-raysOntarioLicensed practical nurse</v>
      </c>
      <c r="B1610" s="3" t="s">
        <v>64</v>
      </c>
      <c r="C1610" s="5" t="s">
        <v>15</v>
      </c>
      <c r="D1610" s="5" t="s">
        <v>108</v>
      </c>
      <c r="E1610" s="140" t="s">
        <v>173</v>
      </c>
      <c r="F1610" s="64" t="str">
        <f t="shared" si="53"/>
        <v>Out of scope</v>
      </c>
      <c r="G1610" s="64" t="s">
        <v>79</v>
      </c>
    </row>
    <row r="1611" spans="1:7" ht="14.25" x14ac:dyDescent="0.2">
      <c r="A1611" s="3" t="str">
        <f t="shared" si="52"/>
        <v>Order lab testsOntarioLicensed practical nurse</v>
      </c>
      <c r="B1611" s="3" t="s">
        <v>64</v>
      </c>
      <c r="C1611" s="5" t="s">
        <v>15</v>
      </c>
      <c r="D1611" s="5" t="s">
        <v>108</v>
      </c>
      <c r="E1611" s="140" t="s">
        <v>115</v>
      </c>
      <c r="F1611" s="64" t="str">
        <f t="shared" si="53"/>
        <v>Out of scope</v>
      </c>
      <c r="G1611" s="64" t="s">
        <v>79</v>
      </c>
    </row>
    <row r="1612" spans="1:7" ht="14.25" x14ac:dyDescent="0.2">
      <c r="A1612" s="3" t="str">
        <f t="shared" si="52"/>
        <v>Interpret lab test resultsOntarioLicensed practical nurse</v>
      </c>
      <c r="B1612" s="3" t="s">
        <v>64</v>
      </c>
      <c r="C1612" s="5" t="s">
        <v>15</v>
      </c>
      <c r="D1612" s="5" t="s">
        <v>108</v>
      </c>
      <c r="E1612" s="140" t="s">
        <v>21</v>
      </c>
      <c r="F1612" s="64" t="str">
        <f t="shared" si="53"/>
        <v>Out of scope</v>
      </c>
      <c r="G1612" s="64" t="s">
        <v>79</v>
      </c>
    </row>
    <row r="1613" spans="1:7" ht="28.5" x14ac:dyDescent="0.2">
      <c r="A1613" s="3" t="str">
        <f t="shared" si="52"/>
        <v>Communicate diagnoses and test results to patientsOntarioLicensed practical nurse</v>
      </c>
      <c r="B1613" s="3" t="s">
        <v>64</v>
      </c>
      <c r="C1613" s="5" t="s">
        <v>15</v>
      </c>
      <c r="D1613" s="5" t="s">
        <v>108</v>
      </c>
      <c r="E1613" s="146" t="s">
        <v>114</v>
      </c>
      <c r="F1613" s="64" t="str">
        <f t="shared" si="53"/>
        <v>Out of scope</v>
      </c>
      <c r="G1613" s="64" t="s">
        <v>79</v>
      </c>
    </row>
    <row r="1614" spans="1:7" ht="28.5" x14ac:dyDescent="0.2">
      <c r="A1614" s="3" t="str">
        <f t="shared" si="52"/>
        <v>Monitor and evaluate client outcomesOntarioLicensed practical nurse</v>
      </c>
      <c r="B1614" s="3" t="s">
        <v>64</v>
      </c>
      <c r="C1614" s="5" t="s">
        <v>15</v>
      </c>
      <c r="D1614" s="5" t="s">
        <v>108</v>
      </c>
      <c r="E1614" s="140" t="s">
        <v>113</v>
      </c>
      <c r="F1614" s="64" t="str">
        <f t="shared" si="53"/>
        <v>Full</v>
      </c>
      <c r="G1614" s="64" t="s">
        <v>72</v>
      </c>
    </row>
    <row r="1615" spans="1:7" ht="14.25" x14ac:dyDescent="0.2">
      <c r="A1615" s="3" t="str">
        <f t="shared" si="52"/>
        <v>Conduct follow-up visitsOntarioLicensed practical nurse</v>
      </c>
      <c r="B1615" s="3" t="s">
        <v>64</v>
      </c>
      <c r="C1615" s="5" t="s">
        <v>15</v>
      </c>
      <c r="D1615" s="5" t="s">
        <v>108</v>
      </c>
      <c r="E1615" s="140" t="s">
        <v>22</v>
      </c>
      <c r="F1615" s="64" t="str">
        <f t="shared" si="53"/>
        <v>Full</v>
      </c>
      <c r="G1615" s="64" t="s">
        <v>72</v>
      </c>
    </row>
    <row r="1616" spans="1:7" ht="14.25" x14ac:dyDescent="0.2">
      <c r="A1616" s="3" t="str">
        <f t="shared" si="52"/>
        <v>Manage NP-led clinics OntarioLicensed practical nurse</v>
      </c>
      <c r="B1616" s="3" t="s">
        <v>64</v>
      </c>
      <c r="C1616" s="5" t="s">
        <v>15</v>
      </c>
      <c r="D1616" s="5" t="s">
        <v>108</v>
      </c>
      <c r="E1616" s="140" t="s">
        <v>23</v>
      </c>
      <c r="F1616" s="64" t="str">
        <f t="shared" si="53"/>
        <v>Out of scope</v>
      </c>
      <c r="G1616" s="64" t="s">
        <v>79</v>
      </c>
    </row>
    <row r="1617" spans="1:7" ht="14.25" x14ac:dyDescent="0.2">
      <c r="A1617" s="3" t="str">
        <f t="shared" si="52"/>
        <v>Roster and manage patientsOntarioLicensed practical nurse</v>
      </c>
      <c r="B1617" s="3" t="s">
        <v>64</v>
      </c>
      <c r="C1617" s="5" t="s">
        <v>15</v>
      </c>
      <c r="D1617" s="5" t="s">
        <v>108</v>
      </c>
      <c r="E1617" s="140" t="s">
        <v>24</v>
      </c>
      <c r="F1617" s="64" t="str">
        <f t="shared" si="53"/>
        <v>Out of scope</v>
      </c>
      <c r="G1617" s="64" t="s">
        <v>79</v>
      </c>
    </row>
    <row r="1618" spans="1:7" ht="14.25" x14ac:dyDescent="0.2">
      <c r="A1618" s="3" t="str">
        <f t="shared" si="52"/>
        <v>Practise autonomouslyOntarioLicensed practical nurse</v>
      </c>
      <c r="B1618" s="3" t="s">
        <v>64</v>
      </c>
      <c r="C1618" s="5" t="s">
        <v>15</v>
      </c>
      <c r="D1618" s="5" t="s">
        <v>108</v>
      </c>
      <c r="E1618" s="140" t="s">
        <v>25</v>
      </c>
      <c r="F1618" s="64" t="str">
        <f t="shared" si="53"/>
        <v>Full</v>
      </c>
      <c r="G1618" s="64" t="s">
        <v>72</v>
      </c>
    </row>
    <row r="1619" spans="1:7" ht="28.5" x14ac:dyDescent="0.2">
      <c r="A1619" s="3" t="str">
        <f t="shared" si="52"/>
        <v>Provide wound care (above dermis)OntarioLicensed practical nurse</v>
      </c>
      <c r="B1619" s="3" t="s">
        <v>65</v>
      </c>
      <c r="C1619" s="5" t="s">
        <v>15</v>
      </c>
      <c r="D1619" s="5" t="s">
        <v>108</v>
      </c>
      <c r="E1619" s="147" t="s">
        <v>26</v>
      </c>
      <c r="F1619" s="64" t="str">
        <f t="shared" si="53"/>
        <v>Full</v>
      </c>
      <c r="G1619" s="64" t="s">
        <v>72</v>
      </c>
    </row>
    <row r="1620" spans="1:7" ht="28.5" x14ac:dyDescent="0.2">
      <c r="A1620" s="3" t="str">
        <f t="shared" si="52"/>
        <v>Perform procedures below the dermisOntarioLicensed practical nurse</v>
      </c>
      <c r="B1620" s="3" t="s">
        <v>65</v>
      </c>
      <c r="C1620" s="5" t="s">
        <v>15</v>
      </c>
      <c r="D1620" s="5" t="s">
        <v>108</v>
      </c>
      <c r="E1620" s="148" t="s">
        <v>27</v>
      </c>
      <c r="F1620" s="64" t="str">
        <f t="shared" si="53"/>
        <v>Full</v>
      </c>
      <c r="G1620" s="66" t="s">
        <v>72</v>
      </c>
    </row>
    <row r="1621" spans="1:7" ht="14.25" x14ac:dyDescent="0.2">
      <c r="A1621" s="3" t="str">
        <f t="shared" si="52"/>
        <v>Establish an intravenous lineOntarioLicensed practical nurse</v>
      </c>
      <c r="B1621" s="3" t="s">
        <v>65</v>
      </c>
      <c r="C1621" s="5" t="s">
        <v>15</v>
      </c>
      <c r="D1621" s="5" t="s">
        <v>108</v>
      </c>
      <c r="E1621" s="148" t="s">
        <v>28</v>
      </c>
      <c r="F1621" s="64" t="str">
        <f t="shared" si="53"/>
        <v>Full</v>
      </c>
      <c r="G1621" s="64" t="s">
        <v>72</v>
      </c>
    </row>
    <row r="1622" spans="1:7" ht="42.75" x14ac:dyDescent="0.2">
      <c r="A1622" s="3" t="str">
        <f t="shared" si="52"/>
        <v>Perform procedures that require putting an instrument or finger into body openingsOntarioLicensed practical nurse</v>
      </c>
      <c r="B1622" s="3" t="s">
        <v>65</v>
      </c>
      <c r="C1622" s="5" t="s">
        <v>15</v>
      </c>
      <c r="D1622" s="5" t="s">
        <v>108</v>
      </c>
      <c r="E1622" s="148" t="s">
        <v>174</v>
      </c>
      <c r="F1622" s="64" t="str">
        <f t="shared" si="53"/>
        <v>Full</v>
      </c>
      <c r="G1622" s="64" t="s">
        <v>72</v>
      </c>
    </row>
    <row r="1623" spans="1:7" ht="14.25" x14ac:dyDescent="0.2">
      <c r="A1623" s="3" t="str">
        <f t="shared" si="52"/>
        <v>Order a form of energyOntarioLicensed practical nurse</v>
      </c>
      <c r="B1623" s="3" t="s">
        <v>65</v>
      </c>
      <c r="C1623" s="5" t="s">
        <v>15</v>
      </c>
      <c r="D1623" s="5" t="s">
        <v>108</v>
      </c>
      <c r="E1623" s="147" t="s">
        <v>29</v>
      </c>
      <c r="F1623" s="64" t="str">
        <f t="shared" si="53"/>
        <v>Out of scope</v>
      </c>
      <c r="G1623" s="64" t="s">
        <v>79</v>
      </c>
    </row>
    <row r="1624" spans="1:7" ht="14.25" x14ac:dyDescent="0.2">
      <c r="A1624" s="3" t="str">
        <f t="shared" si="52"/>
        <v>Apply a form of energyOntarioLicensed practical nurse</v>
      </c>
      <c r="B1624" s="3" t="s">
        <v>65</v>
      </c>
      <c r="C1624" s="5" t="s">
        <v>15</v>
      </c>
      <c r="D1624" s="5" t="s">
        <v>108</v>
      </c>
      <c r="E1624" s="147" t="s">
        <v>30</v>
      </c>
      <c r="F1624" s="64" t="str">
        <f t="shared" si="53"/>
        <v>Restricted</v>
      </c>
      <c r="G1624" s="64" t="s">
        <v>73</v>
      </c>
    </row>
    <row r="1625" spans="1:7" ht="14.25" x14ac:dyDescent="0.2">
      <c r="A1625" s="3" t="str">
        <f t="shared" si="52"/>
        <v>Perform an electrocardiogramOntarioLicensed practical nurse</v>
      </c>
      <c r="B1625" s="3" t="s">
        <v>65</v>
      </c>
      <c r="C1625" s="5" t="s">
        <v>15</v>
      </c>
      <c r="D1625" s="5" t="s">
        <v>108</v>
      </c>
      <c r="E1625" s="148" t="s">
        <v>31</v>
      </c>
      <c r="F1625" s="64" t="str">
        <f t="shared" si="53"/>
        <v>Full</v>
      </c>
      <c r="G1625" s="64" t="s">
        <v>72</v>
      </c>
    </row>
    <row r="1626" spans="1:7" ht="14.25" x14ac:dyDescent="0.2">
      <c r="A1626" s="3" t="str">
        <f t="shared" si="52"/>
        <v>Interpret an electrocardiogramOntarioLicensed practical nurse</v>
      </c>
      <c r="B1626" s="3" t="s">
        <v>65</v>
      </c>
      <c r="C1626" s="5" t="s">
        <v>15</v>
      </c>
      <c r="D1626" s="5" t="s">
        <v>108</v>
      </c>
      <c r="E1626" s="148" t="s">
        <v>32</v>
      </c>
      <c r="F1626" s="64" t="str">
        <f t="shared" si="53"/>
        <v>Full</v>
      </c>
      <c r="G1626" s="66" t="s">
        <v>72</v>
      </c>
    </row>
    <row r="1627" spans="1:7" ht="28.5" x14ac:dyDescent="0.2">
      <c r="A1627" s="3" t="str">
        <f t="shared" si="52"/>
        <v>Order blood and blood productsOntarioLicensed practical nurse</v>
      </c>
      <c r="B1627" s="3" t="s">
        <v>65</v>
      </c>
      <c r="C1627" s="5" t="s">
        <v>15</v>
      </c>
      <c r="D1627" s="5" t="s">
        <v>108</v>
      </c>
      <c r="E1627" s="147" t="s">
        <v>33</v>
      </c>
      <c r="F1627" s="64" t="str">
        <f t="shared" si="53"/>
        <v>Out of scope</v>
      </c>
      <c r="G1627" s="66" t="s">
        <v>79</v>
      </c>
    </row>
    <row r="1628" spans="1:7" ht="14.25" x14ac:dyDescent="0.2">
      <c r="A1628" s="3" t="str">
        <f t="shared" si="52"/>
        <v>Order any form of radiationOntarioLicensed practical nurse</v>
      </c>
      <c r="B1628" s="3" t="s">
        <v>65</v>
      </c>
      <c r="C1628" s="5" t="s">
        <v>15</v>
      </c>
      <c r="D1628" s="5" t="s">
        <v>108</v>
      </c>
      <c r="E1628" s="147" t="s">
        <v>34</v>
      </c>
      <c r="F1628" s="64" t="str">
        <f t="shared" si="53"/>
        <v>Out of scope</v>
      </c>
      <c r="G1628" s="66" t="s">
        <v>79</v>
      </c>
    </row>
    <row r="1629" spans="1:7" ht="14.25" x14ac:dyDescent="0.2">
      <c r="A1629" s="3" t="str">
        <f t="shared" si="52"/>
        <v>Apply any form of radiationOntarioLicensed practical nurse</v>
      </c>
      <c r="B1629" s="3" t="s">
        <v>65</v>
      </c>
      <c r="C1629" s="5" t="s">
        <v>15</v>
      </c>
      <c r="D1629" s="5" t="s">
        <v>108</v>
      </c>
      <c r="E1629" s="147" t="s">
        <v>35</v>
      </c>
      <c r="F1629" s="64" t="str">
        <f t="shared" si="53"/>
        <v>Out of scope</v>
      </c>
      <c r="G1629" s="66" t="s">
        <v>79</v>
      </c>
    </row>
    <row r="1630" spans="1:7" ht="28.5" x14ac:dyDescent="0.2">
      <c r="A1630" s="3" t="str">
        <f t="shared" si="52"/>
        <v>Order cosmetic treatments like BotoxOntarioLicensed practical nurse</v>
      </c>
      <c r="B1630" s="3" t="s">
        <v>65</v>
      </c>
      <c r="C1630" s="5" t="s">
        <v>15</v>
      </c>
      <c r="D1630" s="5" t="s">
        <v>108</v>
      </c>
      <c r="E1630" s="147" t="s">
        <v>36</v>
      </c>
      <c r="F1630" s="64" t="str">
        <f t="shared" si="53"/>
        <v>Out of scope</v>
      </c>
      <c r="G1630" s="66" t="s">
        <v>79</v>
      </c>
    </row>
    <row r="1631" spans="1:7" ht="28.5" x14ac:dyDescent="0.2">
      <c r="A1631" s="3" t="str">
        <f t="shared" si="52"/>
        <v>Apply cosmetic treatments like BotoxOntarioLicensed practical nurse</v>
      </c>
      <c r="B1631" s="3" t="s">
        <v>65</v>
      </c>
      <c r="C1631" s="5" t="s">
        <v>15</v>
      </c>
      <c r="D1631" s="5" t="s">
        <v>108</v>
      </c>
      <c r="E1631" s="147" t="s">
        <v>37</v>
      </c>
      <c r="F1631" s="64" t="str">
        <f t="shared" si="53"/>
        <v>Full</v>
      </c>
      <c r="G1631" s="66" t="s">
        <v>72</v>
      </c>
    </row>
    <row r="1632" spans="1:7" ht="14.25" x14ac:dyDescent="0.2">
      <c r="A1632" s="3" t="str">
        <f t="shared" si="52"/>
        <v>Set fracturesOntarioLicensed practical nurse</v>
      </c>
      <c r="B1632" s="3" t="s">
        <v>65</v>
      </c>
      <c r="C1632" s="5" t="s">
        <v>15</v>
      </c>
      <c r="D1632" s="5" t="s">
        <v>108</v>
      </c>
      <c r="E1632" s="147" t="s">
        <v>38</v>
      </c>
      <c r="F1632" s="64" t="str">
        <f t="shared" si="53"/>
        <v>Out of scope</v>
      </c>
      <c r="G1632" s="64" t="s">
        <v>79</v>
      </c>
    </row>
    <row r="1633" spans="1:7" ht="14.25" x14ac:dyDescent="0.2">
      <c r="A1633" s="3" t="str">
        <f t="shared" si="52"/>
        <v>Reduce dislocationOntarioLicensed practical nurse</v>
      </c>
      <c r="B1633" s="3" t="s">
        <v>65</v>
      </c>
      <c r="C1633" s="5" t="s">
        <v>15</v>
      </c>
      <c r="D1633" s="5" t="s">
        <v>108</v>
      </c>
      <c r="E1633" s="147" t="s">
        <v>39</v>
      </c>
      <c r="F1633" s="64" t="str">
        <f t="shared" si="53"/>
        <v>Out of scope</v>
      </c>
      <c r="G1633" s="64" t="s">
        <v>79</v>
      </c>
    </row>
    <row r="1634" spans="1:7" ht="14.25" x14ac:dyDescent="0.2">
      <c r="A1634" s="3" t="str">
        <f t="shared" si="52"/>
        <v>Apply castOntarioLicensed practical nurse</v>
      </c>
      <c r="B1634" s="3" t="s">
        <v>65</v>
      </c>
      <c r="C1634" s="5" t="s">
        <v>15</v>
      </c>
      <c r="D1634" s="5" t="s">
        <v>108</v>
      </c>
      <c r="E1634" s="147" t="s">
        <v>40</v>
      </c>
      <c r="F1634" s="64" t="str">
        <f t="shared" si="53"/>
        <v>Out of scope</v>
      </c>
      <c r="G1634" s="64" t="s">
        <v>79</v>
      </c>
    </row>
    <row r="1635" spans="1:7" ht="14.25" x14ac:dyDescent="0.2">
      <c r="A1635" s="3" t="str">
        <f t="shared" si="52"/>
        <v>Apply restraintsOntarioLicensed practical nurse</v>
      </c>
      <c r="B1635" s="3" t="s">
        <v>65</v>
      </c>
      <c r="C1635" s="5" t="s">
        <v>15</v>
      </c>
      <c r="D1635" s="5" t="s">
        <v>108</v>
      </c>
      <c r="E1635" s="147" t="s">
        <v>41</v>
      </c>
      <c r="F1635" s="64" t="str">
        <f t="shared" si="53"/>
        <v>Full</v>
      </c>
      <c r="G1635" s="64" t="s">
        <v>72</v>
      </c>
    </row>
    <row r="1636" spans="1:7" ht="14.25" x14ac:dyDescent="0.2">
      <c r="A1636" s="3" t="str">
        <f t="shared" si="52"/>
        <v>Manage restraintsOntarioLicensed practical nurse</v>
      </c>
      <c r="B1636" s="3" t="s">
        <v>65</v>
      </c>
      <c r="C1636" s="5" t="s">
        <v>15</v>
      </c>
      <c r="D1636" s="5" t="s">
        <v>108</v>
      </c>
      <c r="E1636" s="147" t="s">
        <v>42</v>
      </c>
      <c r="F1636" s="64" t="str">
        <f t="shared" si="53"/>
        <v>Full</v>
      </c>
      <c r="G1636" s="64" t="s">
        <v>72</v>
      </c>
    </row>
    <row r="1637" spans="1:7" ht="28.5" x14ac:dyDescent="0.2">
      <c r="A1637" s="3" t="str">
        <f t="shared" si="52"/>
        <v>Conduct sexually transmitted infection (STI) assessmentOntarioLicensed practical nurse</v>
      </c>
      <c r="B1637" s="3" t="s">
        <v>65</v>
      </c>
      <c r="C1637" s="5" t="s">
        <v>15</v>
      </c>
      <c r="D1637" s="5" t="s">
        <v>108</v>
      </c>
      <c r="E1637" s="148" t="s">
        <v>175</v>
      </c>
      <c r="F1637" s="64" t="str">
        <f t="shared" si="53"/>
        <v>Full</v>
      </c>
      <c r="G1637" s="64" t="s">
        <v>72</v>
      </c>
    </row>
    <row r="1638" spans="1:7" ht="28.5" x14ac:dyDescent="0.2">
      <c r="A1638" s="3" t="str">
        <f t="shared" si="52"/>
        <v>Conduct contraceptive management assessmentOntarioLicensed practical nurse</v>
      </c>
      <c r="B1638" s="3" t="s">
        <v>65</v>
      </c>
      <c r="C1638" s="5" t="s">
        <v>15</v>
      </c>
      <c r="D1638" s="5" t="s">
        <v>108</v>
      </c>
      <c r="E1638" s="148" t="s">
        <v>43</v>
      </c>
      <c r="F1638" s="64" t="str">
        <f t="shared" si="53"/>
        <v>Full</v>
      </c>
      <c r="G1638" s="64" t="s">
        <v>72</v>
      </c>
    </row>
    <row r="1639" spans="1:7" ht="14.25" x14ac:dyDescent="0.2">
      <c r="A1639" s="3" t="str">
        <f t="shared" si="52"/>
        <v>Insert intrauterine devicesOntarioLicensed practical nurse</v>
      </c>
      <c r="B1639" s="3" t="s">
        <v>65</v>
      </c>
      <c r="C1639" s="5" t="s">
        <v>15</v>
      </c>
      <c r="D1639" s="5" t="s">
        <v>108</v>
      </c>
      <c r="E1639" s="149" t="s">
        <v>44</v>
      </c>
      <c r="F1639" s="64" t="str">
        <f t="shared" si="53"/>
        <v>Full</v>
      </c>
      <c r="G1639" s="66" t="s">
        <v>72</v>
      </c>
    </row>
    <row r="1640" spans="1:7" ht="14.25" x14ac:dyDescent="0.2">
      <c r="A1640" s="3" t="str">
        <f t="shared" si="52"/>
        <v>Conduct pelvic examOntarioLicensed practical nurse</v>
      </c>
      <c r="B1640" s="3" t="s">
        <v>65</v>
      </c>
      <c r="C1640" s="5" t="s">
        <v>15</v>
      </c>
      <c r="D1640" s="5" t="s">
        <v>108</v>
      </c>
      <c r="E1640" s="148" t="s">
        <v>111</v>
      </c>
      <c r="F1640" s="64" t="str">
        <f t="shared" si="53"/>
        <v>Full</v>
      </c>
      <c r="G1640" s="64" t="s">
        <v>72</v>
      </c>
    </row>
    <row r="1641" spans="1:7" ht="14.25" x14ac:dyDescent="0.2">
      <c r="A1641" s="3" t="str">
        <f t="shared" si="52"/>
        <v>Conduct cervical screening OntarioLicensed practical nurse</v>
      </c>
      <c r="B1641" s="3" t="s">
        <v>65</v>
      </c>
      <c r="C1641" s="5" t="s">
        <v>15</v>
      </c>
      <c r="D1641" s="5" t="s">
        <v>108</v>
      </c>
      <c r="E1641" s="148" t="s">
        <v>45</v>
      </c>
      <c r="F1641" s="64" t="str">
        <f t="shared" si="53"/>
        <v>Full</v>
      </c>
      <c r="G1641" s="64" t="s">
        <v>72</v>
      </c>
    </row>
    <row r="1642" spans="1:7" ht="28.5" x14ac:dyDescent="0.2">
      <c r="A1642" s="3" t="str">
        <f t="shared" si="52"/>
        <v>Conduct mental health screeningOntarioLicensed practical nurse</v>
      </c>
      <c r="B1642" s="3" t="s">
        <v>65</v>
      </c>
      <c r="C1642" s="5" t="s">
        <v>15</v>
      </c>
      <c r="D1642" s="5" t="s">
        <v>108</v>
      </c>
      <c r="E1642" s="148" t="s">
        <v>110</v>
      </c>
      <c r="F1642" s="64" t="str">
        <f t="shared" si="53"/>
        <v>Full</v>
      </c>
      <c r="G1642" s="64" t="s">
        <v>72</v>
      </c>
    </row>
    <row r="1643" spans="1:7" ht="28.5" x14ac:dyDescent="0.2">
      <c r="A1643" s="3" t="str">
        <f t="shared" si="52"/>
        <v>Conduct substance use screeningOntarioLicensed practical nurse</v>
      </c>
      <c r="B1643" s="3" t="s">
        <v>65</v>
      </c>
      <c r="C1643" s="5" t="s">
        <v>15</v>
      </c>
      <c r="D1643" s="5" t="s">
        <v>108</v>
      </c>
      <c r="E1643" s="148" t="s">
        <v>46</v>
      </c>
      <c r="F1643" s="64" t="str">
        <f t="shared" si="53"/>
        <v>Full</v>
      </c>
      <c r="G1643" s="64" t="s">
        <v>72</v>
      </c>
    </row>
    <row r="1644" spans="1:7" ht="14.25" x14ac:dyDescent="0.2">
      <c r="A1644" s="3" t="str">
        <f t="shared" si="52"/>
        <v>Perform allergy testingOntarioLicensed practical nurse</v>
      </c>
      <c r="B1644" s="3" t="s">
        <v>65</v>
      </c>
      <c r="C1644" s="5" t="s">
        <v>15</v>
      </c>
      <c r="D1644" s="5" t="s">
        <v>108</v>
      </c>
      <c r="E1644" s="148" t="s">
        <v>47</v>
      </c>
      <c r="F1644" s="64" t="str">
        <f t="shared" si="53"/>
        <v>Out of scope</v>
      </c>
      <c r="G1644" s="64" t="s">
        <v>79</v>
      </c>
    </row>
    <row r="1645" spans="1:7" ht="14.25" x14ac:dyDescent="0.2">
      <c r="A1645" s="3" t="str">
        <f t="shared" si="52"/>
        <v>Provide rehabilitative careOntarioLicensed practical nurse</v>
      </c>
      <c r="B1645" s="3" t="s">
        <v>65</v>
      </c>
      <c r="C1645" s="5" t="s">
        <v>15</v>
      </c>
      <c r="D1645" s="5" t="s">
        <v>108</v>
      </c>
      <c r="E1645" s="148" t="s">
        <v>48</v>
      </c>
      <c r="F1645" s="64" t="str">
        <f t="shared" si="53"/>
        <v>Full</v>
      </c>
      <c r="G1645" s="64" t="s">
        <v>72</v>
      </c>
    </row>
    <row r="1646" spans="1:7" ht="28.5" x14ac:dyDescent="0.2">
      <c r="A1646" s="3" t="str">
        <f t="shared" si="52"/>
        <v>Provide psychotherapy for mental healthOntarioLicensed practical nurse</v>
      </c>
      <c r="B1646" s="3" t="s">
        <v>65</v>
      </c>
      <c r="C1646" s="5" t="s">
        <v>15</v>
      </c>
      <c r="D1646" s="5" t="s">
        <v>108</v>
      </c>
      <c r="E1646" s="147" t="s">
        <v>49</v>
      </c>
      <c r="F1646" s="64" t="str">
        <f t="shared" si="53"/>
        <v>Full</v>
      </c>
      <c r="G1646" s="64" t="s">
        <v>72</v>
      </c>
    </row>
    <row r="1647" spans="1:7" ht="28.5" x14ac:dyDescent="0.2">
      <c r="A1647" s="3" t="str">
        <f t="shared" si="52"/>
        <v>Support medical assistance in dying with supervisionOntarioLicensed practical nurse</v>
      </c>
      <c r="B1647" s="3" t="s">
        <v>65</v>
      </c>
      <c r="C1647" s="5" t="s">
        <v>15</v>
      </c>
      <c r="D1647" s="5" t="s">
        <v>108</v>
      </c>
      <c r="E1647" s="147" t="s">
        <v>50</v>
      </c>
      <c r="F1647" s="64" t="str">
        <f t="shared" si="53"/>
        <v>Out of scope</v>
      </c>
      <c r="G1647" s="64" t="s">
        <v>79</v>
      </c>
    </row>
    <row r="1648" spans="1:7" ht="14.25" x14ac:dyDescent="0.2">
      <c r="A1648" s="3" t="str">
        <f t="shared" si="52"/>
        <v>Prescribe pharmacotherapy OntarioLicensed practical nurse</v>
      </c>
      <c r="B1648" s="3" t="s">
        <v>66</v>
      </c>
      <c r="C1648" s="5" t="s">
        <v>15</v>
      </c>
      <c r="D1648" s="5" t="s">
        <v>108</v>
      </c>
      <c r="E1648" s="146" t="s">
        <v>51</v>
      </c>
      <c r="F1648" s="64" t="str">
        <f t="shared" si="53"/>
        <v>Out of scope</v>
      </c>
      <c r="G1648" s="64" t="s">
        <v>79</v>
      </c>
    </row>
    <row r="1649" spans="1:7" ht="28.5" x14ac:dyDescent="0.2">
      <c r="A1649" s="3" t="str">
        <f t="shared" si="52"/>
        <v>Prepare prescribed medicationsOntarioLicensed practical nurse</v>
      </c>
      <c r="B1649" s="3" t="s">
        <v>66</v>
      </c>
      <c r="C1649" s="5" t="s">
        <v>15</v>
      </c>
      <c r="D1649" s="5" t="s">
        <v>108</v>
      </c>
      <c r="E1649" s="140" t="s">
        <v>112</v>
      </c>
      <c r="F1649" s="64" t="str">
        <f t="shared" si="53"/>
        <v>Full</v>
      </c>
      <c r="G1649" s="64" t="s">
        <v>72</v>
      </c>
    </row>
    <row r="1650" spans="1:7" ht="28.5" x14ac:dyDescent="0.2">
      <c r="A1650" s="3" t="str">
        <f t="shared" si="52"/>
        <v>Administer prescribed medicationsOntarioLicensed practical nurse</v>
      </c>
      <c r="B1650" s="3" t="s">
        <v>66</v>
      </c>
      <c r="C1650" s="5" t="s">
        <v>15</v>
      </c>
      <c r="D1650" s="5" t="s">
        <v>108</v>
      </c>
      <c r="E1650" s="140" t="s">
        <v>52</v>
      </c>
      <c r="F1650" s="64" t="str">
        <f t="shared" si="53"/>
        <v>Full</v>
      </c>
      <c r="G1650" s="64" t="s">
        <v>72</v>
      </c>
    </row>
    <row r="1651" spans="1:7" ht="28.5" x14ac:dyDescent="0.2">
      <c r="A1651" s="3" t="str">
        <f t="shared" si="52"/>
        <v>Prescribe controlled substancesOntarioLicensed practical nurse</v>
      </c>
      <c r="B1651" s="3" t="s">
        <v>66</v>
      </c>
      <c r="C1651" s="5" t="s">
        <v>15</v>
      </c>
      <c r="D1651" s="5" t="s">
        <v>108</v>
      </c>
      <c r="E1651" s="146" t="s">
        <v>53</v>
      </c>
      <c r="F1651" s="64" t="str">
        <f t="shared" si="53"/>
        <v>Out of scope</v>
      </c>
      <c r="G1651" s="64" t="s">
        <v>79</v>
      </c>
    </row>
    <row r="1652" spans="1:7" ht="28.5" x14ac:dyDescent="0.2">
      <c r="A1652" s="3" t="str">
        <f t="shared" si="52"/>
        <v>Administer controlled substances OntarioLicensed practical nurse</v>
      </c>
      <c r="B1652" s="3" t="s">
        <v>66</v>
      </c>
      <c r="C1652" s="5" t="s">
        <v>15</v>
      </c>
      <c r="D1652" s="5" t="s">
        <v>108</v>
      </c>
      <c r="E1652" s="140" t="s">
        <v>181</v>
      </c>
      <c r="F1652" s="64" t="str">
        <f t="shared" si="53"/>
        <v>Full</v>
      </c>
      <c r="G1652" s="64" t="s">
        <v>72</v>
      </c>
    </row>
    <row r="1653" spans="1:7" ht="14.25" x14ac:dyDescent="0.2">
      <c r="A1653" s="3" t="str">
        <f t="shared" si="52"/>
        <v>Prescribe vaccinesOntarioLicensed practical nurse</v>
      </c>
      <c r="B1653" s="3" t="s">
        <v>66</v>
      </c>
      <c r="C1653" s="5" t="s">
        <v>15</v>
      </c>
      <c r="D1653" s="5" t="s">
        <v>108</v>
      </c>
      <c r="E1653" s="146" t="s">
        <v>54</v>
      </c>
      <c r="F1653" s="64" t="str">
        <f t="shared" si="53"/>
        <v>Out of scope</v>
      </c>
      <c r="G1653" s="64" t="s">
        <v>79</v>
      </c>
    </row>
    <row r="1654" spans="1:7" ht="14.25" x14ac:dyDescent="0.2">
      <c r="A1654" s="3" t="str">
        <f t="shared" si="52"/>
        <v>Administer vaccinesOntarioLicensed practical nurse</v>
      </c>
      <c r="B1654" s="3" t="s">
        <v>66</v>
      </c>
      <c r="C1654" s="5" t="s">
        <v>15</v>
      </c>
      <c r="D1654" s="5" t="s">
        <v>108</v>
      </c>
      <c r="E1654" s="140" t="s">
        <v>182</v>
      </c>
      <c r="F1654" s="64" t="str">
        <f t="shared" si="53"/>
        <v>Full</v>
      </c>
      <c r="G1654" s="64" t="s">
        <v>72</v>
      </c>
    </row>
    <row r="1655" spans="1:7" ht="28.5" x14ac:dyDescent="0.2">
      <c r="A1655" s="3" t="str">
        <f t="shared" si="52"/>
        <v>Independently manage labour and delivery OntarioLicensed practical nurse</v>
      </c>
      <c r="B1655" s="3" t="s">
        <v>67</v>
      </c>
      <c r="C1655" s="5" t="s">
        <v>15</v>
      </c>
      <c r="D1655" s="5" t="s">
        <v>108</v>
      </c>
      <c r="E1655" s="147" t="s">
        <v>170</v>
      </c>
      <c r="F1655" s="64" t="str">
        <f t="shared" si="53"/>
        <v>Out of scope</v>
      </c>
      <c r="G1655" s="64" t="s">
        <v>79</v>
      </c>
    </row>
    <row r="1656" spans="1:7" ht="14.25" x14ac:dyDescent="0.2">
      <c r="A1656" s="3" t="str">
        <f t="shared" si="52"/>
        <v>Pronounce deathOntarioLicensed practical nurse</v>
      </c>
      <c r="B1656" s="3" t="s">
        <v>67</v>
      </c>
      <c r="C1656" s="5" t="s">
        <v>15</v>
      </c>
      <c r="D1656" s="5" t="s">
        <v>108</v>
      </c>
      <c r="E1656" s="147" t="s">
        <v>55</v>
      </c>
      <c r="F1656" s="64" t="str">
        <f t="shared" si="53"/>
        <v>Full</v>
      </c>
      <c r="G1656" s="64" t="s">
        <v>72</v>
      </c>
    </row>
    <row r="1657" spans="1:7" ht="28.5" x14ac:dyDescent="0.2">
      <c r="A1657" s="3" t="str">
        <f t="shared" si="52"/>
        <v>Admit to and discharge from hospitalOntarioLicensed practical nurse</v>
      </c>
      <c r="B1657" s="3" t="s">
        <v>67</v>
      </c>
      <c r="C1657" s="5" t="s">
        <v>15</v>
      </c>
      <c r="D1657" s="5" t="s">
        <v>108</v>
      </c>
      <c r="E1657" s="147" t="s">
        <v>56</v>
      </c>
      <c r="F1657" s="64" t="str">
        <f t="shared" si="53"/>
        <v>Out of scope</v>
      </c>
      <c r="G1657" s="64" t="s">
        <v>79</v>
      </c>
    </row>
    <row r="1658" spans="1:7" ht="28.5" x14ac:dyDescent="0.2">
      <c r="A1658" s="3" t="str">
        <f t="shared" si="52"/>
        <v>Certify death (i.e., complete death certificate)OntarioLicensed practical nurse</v>
      </c>
      <c r="B1658" s="3" t="s">
        <v>67</v>
      </c>
      <c r="C1658" s="5" t="s">
        <v>15</v>
      </c>
      <c r="D1658" s="5" t="s">
        <v>108</v>
      </c>
      <c r="E1658" s="147" t="s">
        <v>57</v>
      </c>
      <c r="F1658" s="64" t="str">
        <f t="shared" si="53"/>
        <v>Out of scope</v>
      </c>
      <c r="G1658" s="64" t="s">
        <v>79</v>
      </c>
    </row>
    <row r="1659" spans="1:7" ht="28.5" x14ac:dyDescent="0.2">
      <c r="A1659" s="3" t="str">
        <f t="shared" si="52"/>
        <v>Conduct driver's medical examinationOntarioLicensed practical nurse</v>
      </c>
      <c r="B1659" s="3" t="s">
        <v>67</v>
      </c>
      <c r="C1659" s="5" t="s">
        <v>15</v>
      </c>
      <c r="D1659" s="5" t="s">
        <v>108</v>
      </c>
      <c r="E1659" s="147" t="s">
        <v>58</v>
      </c>
      <c r="F1659" s="64" t="str">
        <f t="shared" si="53"/>
        <v>Out of scope</v>
      </c>
      <c r="G1659" s="64" t="s">
        <v>79</v>
      </c>
    </row>
    <row r="1660" spans="1:7" ht="28.5" x14ac:dyDescent="0.2">
      <c r="A1660" s="3" t="str">
        <f t="shared" si="52"/>
        <v>Complete federal disability formsOntarioLicensed practical nurse</v>
      </c>
      <c r="B1660" s="3" t="s">
        <v>67</v>
      </c>
      <c r="C1660" s="5" t="s">
        <v>15</v>
      </c>
      <c r="D1660" s="5" t="s">
        <v>108</v>
      </c>
      <c r="E1660" s="147" t="s">
        <v>59</v>
      </c>
      <c r="F1660" s="64" t="str">
        <f t="shared" si="53"/>
        <v>Out of scope</v>
      </c>
      <c r="G1660" s="64" t="s">
        <v>79</v>
      </c>
    </row>
    <row r="1661" spans="1:7" ht="28.5" x14ac:dyDescent="0.2">
      <c r="A1661" s="3" t="str">
        <f t="shared" si="52"/>
        <v>Complete provincial/territorial medical formsOntarioLicensed practical nurse</v>
      </c>
      <c r="B1661" s="3" t="s">
        <v>67</v>
      </c>
      <c r="C1661" s="5" t="s">
        <v>15</v>
      </c>
      <c r="D1661" s="5" t="s">
        <v>108</v>
      </c>
      <c r="E1661" s="147" t="s">
        <v>60</v>
      </c>
      <c r="F1661" s="64" t="str">
        <f t="shared" si="53"/>
        <v>Out of scope</v>
      </c>
      <c r="G1661" s="64" t="s">
        <v>79</v>
      </c>
    </row>
    <row r="1662" spans="1:7" ht="28.5" x14ac:dyDescent="0.2">
      <c r="A1662" s="3" t="str">
        <f t="shared" si="52"/>
        <v>Sign disabled person placard formsOntarioLicensed practical nurse</v>
      </c>
      <c r="B1662" s="3" t="s">
        <v>67</v>
      </c>
      <c r="C1662" s="5" t="s">
        <v>15</v>
      </c>
      <c r="D1662" s="5" t="s">
        <v>108</v>
      </c>
      <c r="E1662" s="147" t="s">
        <v>61</v>
      </c>
      <c r="F1662" s="64" t="str">
        <f t="shared" si="53"/>
        <v>Out of scope</v>
      </c>
      <c r="G1662" s="64" t="s">
        <v>79</v>
      </c>
    </row>
    <row r="1663" spans="1:7" ht="28.5" x14ac:dyDescent="0.2">
      <c r="A1663" s="3" t="str">
        <f t="shared" si="52"/>
        <v>Admit to long-term care facilities OntarioLicensed practical nurse</v>
      </c>
      <c r="B1663" s="3" t="s">
        <v>67</v>
      </c>
      <c r="C1663" s="5" t="s">
        <v>15</v>
      </c>
      <c r="D1663" s="5" t="s">
        <v>108</v>
      </c>
      <c r="E1663" s="147" t="s">
        <v>62</v>
      </c>
      <c r="F1663" s="64" t="str">
        <f t="shared" si="53"/>
        <v>Out of scope</v>
      </c>
      <c r="G1663" s="64" t="s">
        <v>79</v>
      </c>
    </row>
    <row r="1664" spans="1:7" ht="42.75" x14ac:dyDescent="0.2">
      <c r="A1664" s="3" t="str">
        <f t="shared" si="52"/>
        <v>Complete Form 1 for involuntary admission to hospital OntarioLicensed practical nurse</v>
      </c>
      <c r="B1664" s="3" t="s">
        <v>67</v>
      </c>
      <c r="C1664" s="5" t="s">
        <v>15</v>
      </c>
      <c r="D1664" s="5" t="s">
        <v>108</v>
      </c>
      <c r="E1664" s="147" t="s">
        <v>63</v>
      </c>
      <c r="F1664" s="64" t="str">
        <f t="shared" si="53"/>
        <v>Out of scope</v>
      </c>
      <c r="G1664" s="64" t="s">
        <v>79</v>
      </c>
    </row>
    <row r="1665" spans="1:7" ht="28.5" x14ac:dyDescent="0.2">
      <c r="A1665" s="3" t="str">
        <f t="shared" si="52"/>
        <v>Hold disease management clinics (foot care, diabetes) OntarioLicensed practical nurse</v>
      </c>
      <c r="B1665" s="3" t="s">
        <v>67</v>
      </c>
      <c r="C1665" s="5" t="s">
        <v>15</v>
      </c>
      <c r="D1665" s="5" t="s">
        <v>108</v>
      </c>
      <c r="E1665" s="148" t="s">
        <v>183</v>
      </c>
      <c r="F1665" s="64" t="str">
        <f t="shared" si="53"/>
        <v>Full</v>
      </c>
      <c r="G1665" s="64" t="s">
        <v>72</v>
      </c>
    </row>
    <row r="1666" spans="1:7" ht="14.25" x14ac:dyDescent="0.2">
      <c r="A1666" s="3" t="str">
        <f t="shared" si="52"/>
        <v>Conduct health assessmentOntarioRegistered psychiatric nurse</v>
      </c>
      <c r="B1666" s="3" t="s">
        <v>64</v>
      </c>
      <c r="C1666" s="5" t="s">
        <v>15</v>
      </c>
      <c r="D1666" s="5" t="s">
        <v>107</v>
      </c>
      <c r="E1666" s="145" t="s">
        <v>118</v>
      </c>
      <c r="F1666" s="64" t="str">
        <f t="shared" si="53"/>
        <v>—</v>
      </c>
      <c r="G1666" s="5" t="s">
        <v>168</v>
      </c>
    </row>
    <row r="1667" spans="1:7" ht="14.25" x14ac:dyDescent="0.2">
      <c r="A1667" s="3" t="str">
        <f t="shared" ref="A1667:A1729" si="54">CONCATENATE(E1667,C1667,D1667)</f>
        <v>Identify nursing diagnosisOntarioRegistered psychiatric nurse</v>
      </c>
      <c r="B1667" s="3" t="s">
        <v>64</v>
      </c>
      <c r="C1667" s="5" t="s">
        <v>15</v>
      </c>
      <c r="D1667" s="5" t="s">
        <v>107</v>
      </c>
      <c r="E1667" s="140" t="s">
        <v>5</v>
      </c>
      <c r="F1667" s="64" t="str">
        <f t="shared" ref="F1667:F1729" si="55">TRIM(G1667)</f>
        <v>—</v>
      </c>
      <c r="G1667" s="5" t="s">
        <v>168</v>
      </c>
    </row>
    <row r="1668" spans="1:7" ht="14.25" x14ac:dyDescent="0.2">
      <c r="A1668" s="3" t="str">
        <f t="shared" si="54"/>
        <v>Develop nursing care planOntarioRegistered psychiatric nurse</v>
      </c>
      <c r="B1668" s="3" t="s">
        <v>64</v>
      </c>
      <c r="C1668" s="5" t="s">
        <v>15</v>
      </c>
      <c r="D1668" s="5" t="s">
        <v>107</v>
      </c>
      <c r="E1668" s="140" t="s">
        <v>117</v>
      </c>
      <c r="F1668" s="64" t="str">
        <f t="shared" si="55"/>
        <v>—</v>
      </c>
      <c r="G1668" s="5" t="s">
        <v>168</v>
      </c>
    </row>
    <row r="1669" spans="1:7" ht="28.5" x14ac:dyDescent="0.2">
      <c r="A1669" s="3" t="str">
        <f t="shared" si="54"/>
        <v>Implement nursing care interventionsOntarioRegistered psychiatric nurse</v>
      </c>
      <c r="B1669" s="3" t="s">
        <v>64</v>
      </c>
      <c r="C1669" s="5" t="s">
        <v>15</v>
      </c>
      <c r="D1669" s="5" t="s">
        <v>107</v>
      </c>
      <c r="E1669" s="140" t="s">
        <v>10</v>
      </c>
      <c r="F1669" s="64" t="str">
        <f t="shared" si="55"/>
        <v>—</v>
      </c>
      <c r="G1669" s="5" t="s">
        <v>168</v>
      </c>
    </row>
    <row r="1670" spans="1:7" ht="28.5" x14ac:dyDescent="0.2">
      <c r="A1670" s="3" t="str">
        <f t="shared" si="54"/>
        <v>Consult with other health professionalsOntarioRegistered psychiatric nurse</v>
      </c>
      <c r="B1670" s="3" t="s">
        <v>64</v>
      </c>
      <c r="C1670" s="5" t="s">
        <v>15</v>
      </c>
      <c r="D1670" s="5" t="s">
        <v>107</v>
      </c>
      <c r="E1670" s="146" t="s">
        <v>116</v>
      </c>
      <c r="F1670" s="64" t="str">
        <f t="shared" si="55"/>
        <v>—</v>
      </c>
      <c r="G1670" s="5" t="s">
        <v>168</v>
      </c>
    </row>
    <row r="1671" spans="1:7" ht="28.5" x14ac:dyDescent="0.2">
      <c r="A1671" s="3" t="str">
        <f t="shared" si="54"/>
        <v>Refer to other health professionalsOntarioRegistered psychiatric nurse</v>
      </c>
      <c r="B1671" s="3" t="s">
        <v>64</v>
      </c>
      <c r="C1671" s="5" t="s">
        <v>15</v>
      </c>
      <c r="D1671" s="5" t="s">
        <v>107</v>
      </c>
      <c r="E1671" s="146" t="s">
        <v>14</v>
      </c>
      <c r="F1671" s="64" t="str">
        <f t="shared" si="55"/>
        <v>—</v>
      </c>
      <c r="G1671" s="5" t="s">
        <v>168</v>
      </c>
    </row>
    <row r="1672" spans="1:7" ht="14.25" x14ac:dyDescent="0.2">
      <c r="A1672" s="3" t="str">
        <f t="shared" si="54"/>
        <v>Coordinate health services OntarioRegistered psychiatric nurse</v>
      </c>
      <c r="B1672" s="3" t="s">
        <v>64</v>
      </c>
      <c r="C1672" s="5" t="s">
        <v>15</v>
      </c>
      <c r="D1672" s="5" t="s">
        <v>107</v>
      </c>
      <c r="E1672" s="140" t="s">
        <v>16</v>
      </c>
      <c r="F1672" s="64" t="str">
        <f t="shared" si="55"/>
        <v>—</v>
      </c>
      <c r="G1672" s="5" t="s">
        <v>168</v>
      </c>
    </row>
    <row r="1673" spans="1:7" ht="14.25" x14ac:dyDescent="0.2">
      <c r="A1673" s="3" t="str">
        <f t="shared" si="54"/>
        <v>Order X-raysOntarioRegistered psychiatric nurse</v>
      </c>
      <c r="B1673" s="3" t="s">
        <v>64</v>
      </c>
      <c r="C1673" s="5" t="s">
        <v>15</v>
      </c>
      <c r="D1673" s="5" t="s">
        <v>107</v>
      </c>
      <c r="E1673" s="140" t="s">
        <v>172</v>
      </c>
      <c r="F1673" s="64" t="str">
        <f t="shared" si="55"/>
        <v>—</v>
      </c>
      <c r="G1673" s="5" t="s">
        <v>168</v>
      </c>
    </row>
    <row r="1674" spans="1:7" ht="14.25" x14ac:dyDescent="0.2">
      <c r="A1674" s="3" t="str">
        <f t="shared" si="54"/>
        <v>Interpret X-raysOntarioRegistered psychiatric nurse</v>
      </c>
      <c r="B1674" s="3" t="s">
        <v>64</v>
      </c>
      <c r="C1674" s="5" t="s">
        <v>15</v>
      </c>
      <c r="D1674" s="5" t="s">
        <v>107</v>
      </c>
      <c r="E1674" s="140" t="s">
        <v>173</v>
      </c>
      <c r="F1674" s="64" t="str">
        <f t="shared" si="55"/>
        <v>—</v>
      </c>
      <c r="G1674" s="5" t="s">
        <v>168</v>
      </c>
    </row>
    <row r="1675" spans="1:7" ht="14.25" x14ac:dyDescent="0.2">
      <c r="A1675" s="3" t="str">
        <f t="shared" si="54"/>
        <v>Order lab testsOntarioRegistered psychiatric nurse</v>
      </c>
      <c r="B1675" s="3" t="s">
        <v>64</v>
      </c>
      <c r="C1675" s="5" t="s">
        <v>15</v>
      </c>
      <c r="D1675" s="5" t="s">
        <v>107</v>
      </c>
      <c r="E1675" s="140" t="s">
        <v>115</v>
      </c>
      <c r="F1675" s="64" t="str">
        <f t="shared" si="55"/>
        <v>—</v>
      </c>
      <c r="G1675" s="5" t="s">
        <v>168</v>
      </c>
    </row>
    <row r="1676" spans="1:7" ht="14.25" x14ac:dyDescent="0.2">
      <c r="A1676" s="3" t="str">
        <f t="shared" si="54"/>
        <v>Interpret lab test resultsOntarioRegistered psychiatric nurse</v>
      </c>
      <c r="B1676" s="3" t="s">
        <v>64</v>
      </c>
      <c r="C1676" s="5" t="s">
        <v>15</v>
      </c>
      <c r="D1676" s="5" t="s">
        <v>107</v>
      </c>
      <c r="E1676" s="140" t="s">
        <v>21</v>
      </c>
      <c r="F1676" s="64" t="str">
        <f t="shared" si="55"/>
        <v>—</v>
      </c>
      <c r="G1676" s="5" t="s">
        <v>168</v>
      </c>
    </row>
    <row r="1677" spans="1:7" ht="28.5" x14ac:dyDescent="0.2">
      <c r="A1677" s="3" t="str">
        <f t="shared" si="54"/>
        <v>Communicate diagnoses and test results to patientsOntarioRegistered psychiatric nurse</v>
      </c>
      <c r="B1677" s="3" t="s">
        <v>64</v>
      </c>
      <c r="C1677" s="5" t="s">
        <v>15</v>
      </c>
      <c r="D1677" s="5" t="s">
        <v>107</v>
      </c>
      <c r="E1677" s="146" t="s">
        <v>114</v>
      </c>
      <c r="F1677" s="64" t="str">
        <f t="shared" si="55"/>
        <v>—</v>
      </c>
      <c r="G1677" s="5" t="s">
        <v>168</v>
      </c>
    </row>
    <row r="1678" spans="1:7" ht="28.5" x14ac:dyDescent="0.2">
      <c r="A1678" s="3" t="str">
        <f t="shared" si="54"/>
        <v>Monitor and evaluate client outcomesOntarioRegistered psychiatric nurse</v>
      </c>
      <c r="B1678" s="3" t="s">
        <v>64</v>
      </c>
      <c r="C1678" s="5" t="s">
        <v>15</v>
      </c>
      <c r="D1678" s="5" t="s">
        <v>107</v>
      </c>
      <c r="E1678" s="140" t="s">
        <v>113</v>
      </c>
      <c r="F1678" s="64" t="str">
        <f t="shared" si="55"/>
        <v>—</v>
      </c>
      <c r="G1678" s="5" t="s">
        <v>168</v>
      </c>
    </row>
    <row r="1679" spans="1:7" ht="14.25" x14ac:dyDescent="0.2">
      <c r="A1679" s="3" t="str">
        <f t="shared" si="54"/>
        <v>Conduct follow-up visitsOntarioRegistered psychiatric nurse</v>
      </c>
      <c r="B1679" s="3" t="s">
        <v>64</v>
      </c>
      <c r="C1679" s="5" t="s">
        <v>15</v>
      </c>
      <c r="D1679" s="5" t="s">
        <v>107</v>
      </c>
      <c r="E1679" s="140" t="s">
        <v>22</v>
      </c>
      <c r="F1679" s="64" t="str">
        <f t="shared" si="55"/>
        <v>—</v>
      </c>
      <c r="G1679" s="5" t="s">
        <v>168</v>
      </c>
    </row>
    <row r="1680" spans="1:7" ht="14.25" x14ac:dyDescent="0.2">
      <c r="A1680" s="3" t="str">
        <f t="shared" si="54"/>
        <v>Manage NP-led clinics OntarioRegistered psychiatric nurse</v>
      </c>
      <c r="B1680" s="3" t="s">
        <v>64</v>
      </c>
      <c r="C1680" s="5" t="s">
        <v>15</v>
      </c>
      <c r="D1680" s="5" t="s">
        <v>107</v>
      </c>
      <c r="E1680" s="140" t="s">
        <v>23</v>
      </c>
      <c r="F1680" s="64" t="str">
        <f t="shared" si="55"/>
        <v>—</v>
      </c>
      <c r="G1680" s="5" t="s">
        <v>168</v>
      </c>
    </row>
    <row r="1681" spans="1:7" ht="14.25" x14ac:dyDescent="0.2">
      <c r="A1681" s="3" t="str">
        <f t="shared" si="54"/>
        <v>Roster and manage patientsOntarioRegistered psychiatric nurse</v>
      </c>
      <c r="B1681" s="3" t="s">
        <v>64</v>
      </c>
      <c r="C1681" s="5" t="s">
        <v>15</v>
      </c>
      <c r="D1681" s="5" t="s">
        <v>107</v>
      </c>
      <c r="E1681" s="140" t="s">
        <v>24</v>
      </c>
      <c r="F1681" s="64" t="str">
        <f t="shared" si="55"/>
        <v>—</v>
      </c>
      <c r="G1681" s="5" t="s">
        <v>168</v>
      </c>
    </row>
    <row r="1682" spans="1:7" ht="14.25" x14ac:dyDescent="0.2">
      <c r="A1682" s="3" t="str">
        <f t="shared" si="54"/>
        <v>Practise autonomouslyOntarioRegistered psychiatric nurse</v>
      </c>
      <c r="B1682" s="3" t="s">
        <v>64</v>
      </c>
      <c r="C1682" s="5" t="s">
        <v>15</v>
      </c>
      <c r="D1682" s="5" t="s">
        <v>107</v>
      </c>
      <c r="E1682" s="140" t="s">
        <v>25</v>
      </c>
      <c r="F1682" s="64" t="str">
        <f t="shared" si="55"/>
        <v>—</v>
      </c>
      <c r="G1682" s="5" t="s">
        <v>168</v>
      </c>
    </row>
    <row r="1683" spans="1:7" ht="28.5" x14ac:dyDescent="0.2">
      <c r="A1683" s="3" t="str">
        <f t="shared" si="54"/>
        <v>Provide wound care (above dermis)OntarioRegistered psychiatric nurse</v>
      </c>
      <c r="B1683" s="3" t="s">
        <v>65</v>
      </c>
      <c r="C1683" s="5" t="s">
        <v>15</v>
      </c>
      <c r="D1683" s="5" t="s">
        <v>107</v>
      </c>
      <c r="E1683" s="147" t="s">
        <v>26</v>
      </c>
      <c r="F1683" s="64" t="str">
        <f t="shared" si="55"/>
        <v>—</v>
      </c>
      <c r="G1683" s="5" t="s">
        <v>168</v>
      </c>
    </row>
    <row r="1684" spans="1:7" ht="28.5" x14ac:dyDescent="0.2">
      <c r="A1684" s="3" t="str">
        <f t="shared" si="54"/>
        <v>Perform procedures below the dermisOntarioRegistered psychiatric nurse</v>
      </c>
      <c r="B1684" s="3" t="s">
        <v>65</v>
      </c>
      <c r="C1684" s="5" t="s">
        <v>15</v>
      </c>
      <c r="D1684" s="5" t="s">
        <v>107</v>
      </c>
      <c r="E1684" s="148" t="s">
        <v>27</v>
      </c>
      <c r="F1684" s="64" t="str">
        <f t="shared" si="55"/>
        <v>—</v>
      </c>
      <c r="G1684" s="5" t="s">
        <v>168</v>
      </c>
    </row>
    <row r="1685" spans="1:7" ht="14.25" x14ac:dyDescent="0.2">
      <c r="A1685" s="3" t="str">
        <f t="shared" si="54"/>
        <v>Establish an intravenous lineOntarioRegistered psychiatric nurse</v>
      </c>
      <c r="B1685" s="3" t="s">
        <v>65</v>
      </c>
      <c r="C1685" s="5" t="s">
        <v>15</v>
      </c>
      <c r="D1685" s="5" t="s">
        <v>107</v>
      </c>
      <c r="E1685" s="148" t="s">
        <v>28</v>
      </c>
      <c r="F1685" s="64" t="str">
        <f t="shared" si="55"/>
        <v>—</v>
      </c>
      <c r="G1685" s="5" t="s">
        <v>168</v>
      </c>
    </row>
    <row r="1686" spans="1:7" ht="42.75" x14ac:dyDescent="0.2">
      <c r="A1686" s="3" t="str">
        <f t="shared" si="54"/>
        <v>Perform procedures that require putting an instrument or finger into body openingsOntarioRegistered psychiatric nurse</v>
      </c>
      <c r="B1686" s="3" t="s">
        <v>65</v>
      </c>
      <c r="C1686" s="5" t="s">
        <v>15</v>
      </c>
      <c r="D1686" s="5" t="s">
        <v>107</v>
      </c>
      <c r="E1686" s="148" t="s">
        <v>174</v>
      </c>
      <c r="F1686" s="64" t="str">
        <f t="shared" si="55"/>
        <v>—</v>
      </c>
      <c r="G1686" s="5" t="s">
        <v>168</v>
      </c>
    </row>
    <row r="1687" spans="1:7" ht="14.25" x14ac:dyDescent="0.2">
      <c r="A1687" s="3" t="str">
        <f t="shared" si="54"/>
        <v>Order a form of energyOntarioRegistered psychiatric nurse</v>
      </c>
      <c r="B1687" s="3" t="s">
        <v>65</v>
      </c>
      <c r="C1687" s="5" t="s">
        <v>15</v>
      </c>
      <c r="D1687" s="5" t="s">
        <v>107</v>
      </c>
      <c r="E1687" s="147" t="s">
        <v>29</v>
      </c>
      <c r="F1687" s="64" t="str">
        <f t="shared" si="55"/>
        <v>—</v>
      </c>
      <c r="G1687" s="5" t="s">
        <v>168</v>
      </c>
    </row>
    <row r="1688" spans="1:7" ht="14.25" x14ac:dyDescent="0.2">
      <c r="A1688" s="3" t="str">
        <f t="shared" si="54"/>
        <v>Apply a form of energyOntarioRegistered psychiatric nurse</v>
      </c>
      <c r="B1688" s="3" t="s">
        <v>65</v>
      </c>
      <c r="C1688" s="5" t="s">
        <v>15</v>
      </c>
      <c r="D1688" s="5" t="s">
        <v>107</v>
      </c>
      <c r="E1688" s="147" t="s">
        <v>30</v>
      </c>
      <c r="F1688" s="64" t="str">
        <f t="shared" si="55"/>
        <v>—</v>
      </c>
      <c r="G1688" s="5" t="s">
        <v>168</v>
      </c>
    </row>
    <row r="1689" spans="1:7" ht="14.25" x14ac:dyDescent="0.2">
      <c r="A1689" s="3" t="str">
        <f t="shared" si="54"/>
        <v>Perform an electrocardiogramOntarioRegistered psychiatric nurse</v>
      </c>
      <c r="B1689" s="3" t="s">
        <v>65</v>
      </c>
      <c r="C1689" s="5" t="s">
        <v>15</v>
      </c>
      <c r="D1689" s="5" t="s">
        <v>107</v>
      </c>
      <c r="E1689" s="148" t="s">
        <v>31</v>
      </c>
      <c r="F1689" s="64" t="str">
        <f t="shared" si="55"/>
        <v>—</v>
      </c>
      <c r="G1689" s="5" t="s">
        <v>168</v>
      </c>
    </row>
    <row r="1690" spans="1:7" ht="14.25" x14ac:dyDescent="0.2">
      <c r="A1690" s="3" t="str">
        <f t="shared" si="54"/>
        <v>Interpret an electrocardiogramOntarioRegistered psychiatric nurse</v>
      </c>
      <c r="B1690" s="3" t="s">
        <v>65</v>
      </c>
      <c r="C1690" s="5" t="s">
        <v>15</v>
      </c>
      <c r="D1690" s="5" t="s">
        <v>107</v>
      </c>
      <c r="E1690" s="148" t="s">
        <v>32</v>
      </c>
      <c r="F1690" s="64" t="str">
        <f t="shared" si="55"/>
        <v>—</v>
      </c>
      <c r="G1690" s="5" t="s">
        <v>168</v>
      </c>
    </row>
    <row r="1691" spans="1:7" ht="28.5" x14ac:dyDescent="0.2">
      <c r="A1691" s="3" t="str">
        <f t="shared" si="54"/>
        <v>Order blood and blood productsOntarioRegistered psychiatric nurse</v>
      </c>
      <c r="B1691" s="3" t="s">
        <v>65</v>
      </c>
      <c r="C1691" s="5" t="s">
        <v>15</v>
      </c>
      <c r="D1691" s="5" t="s">
        <v>107</v>
      </c>
      <c r="E1691" s="147" t="s">
        <v>33</v>
      </c>
      <c r="F1691" s="64" t="str">
        <f t="shared" si="55"/>
        <v>—</v>
      </c>
      <c r="G1691" s="5" t="s">
        <v>168</v>
      </c>
    </row>
    <row r="1692" spans="1:7" ht="14.25" x14ac:dyDescent="0.2">
      <c r="A1692" s="3" t="str">
        <f t="shared" si="54"/>
        <v>Order any form of radiationOntarioRegistered psychiatric nurse</v>
      </c>
      <c r="B1692" s="3" t="s">
        <v>65</v>
      </c>
      <c r="C1692" s="5" t="s">
        <v>15</v>
      </c>
      <c r="D1692" s="5" t="s">
        <v>107</v>
      </c>
      <c r="E1692" s="147" t="s">
        <v>34</v>
      </c>
      <c r="F1692" s="64" t="str">
        <f t="shared" si="55"/>
        <v>—</v>
      </c>
      <c r="G1692" s="5" t="s">
        <v>168</v>
      </c>
    </row>
    <row r="1693" spans="1:7" ht="14.25" x14ac:dyDescent="0.2">
      <c r="A1693" s="3" t="str">
        <f t="shared" si="54"/>
        <v>Apply any form of radiationOntarioRegistered psychiatric nurse</v>
      </c>
      <c r="B1693" s="3" t="s">
        <v>65</v>
      </c>
      <c r="C1693" s="5" t="s">
        <v>15</v>
      </c>
      <c r="D1693" s="5" t="s">
        <v>107</v>
      </c>
      <c r="E1693" s="147" t="s">
        <v>35</v>
      </c>
      <c r="F1693" s="64" t="str">
        <f t="shared" si="55"/>
        <v>—</v>
      </c>
      <c r="G1693" s="5" t="s">
        <v>168</v>
      </c>
    </row>
    <row r="1694" spans="1:7" ht="28.5" x14ac:dyDescent="0.2">
      <c r="A1694" s="3" t="str">
        <f t="shared" si="54"/>
        <v>Order cosmetic treatments like BotoxOntarioRegistered psychiatric nurse</v>
      </c>
      <c r="B1694" s="3" t="s">
        <v>65</v>
      </c>
      <c r="C1694" s="5" t="s">
        <v>15</v>
      </c>
      <c r="D1694" s="5" t="s">
        <v>107</v>
      </c>
      <c r="E1694" s="147" t="s">
        <v>36</v>
      </c>
      <c r="F1694" s="64" t="str">
        <f t="shared" si="55"/>
        <v>—</v>
      </c>
      <c r="G1694" s="5" t="s">
        <v>168</v>
      </c>
    </row>
    <row r="1695" spans="1:7" ht="28.5" x14ac:dyDescent="0.2">
      <c r="A1695" s="3" t="str">
        <f t="shared" si="54"/>
        <v>Apply cosmetic treatments like BotoxOntarioRegistered psychiatric nurse</v>
      </c>
      <c r="B1695" s="3" t="s">
        <v>65</v>
      </c>
      <c r="C1695" s="5" t="s">
        <v>15</v>
      </c>
      <c r="D1695" s="5" t="s">
        <v>107</v>
      </c>
      <c r="E1695" s="147" t="s">
        <v>37</v>
      </c>
      <c r="F1695" s="64" t="str">
        <f t="shared" si="55"/>
        <v>—</v>
      </c>
      <c r="G1695" s="5" t="s">
        <v>168</v>
      </c>
    </row>
    <row r="1696" spans="1:7" ht="14.25" x14ac:dyDescent="0.2">
      <c r="A1696" s="3" t="str">
        <f t="shared" si="54"/>
        <v>Set fracturesOntarioRegistered psychiatric nurse</v>
      </c>
      <c r="B1696" s="3" t="s">
        <v>65</v>
      </c>
      <c r="C1696" s="5" t="s">
        <v>15</v>
      </c>
      <c r="D1696" s="5" t="s">
        <v>107</v>
      </c>
      <c r="E1696" s="147" t="s">
        <v>38</v>
      </c>
      <c r="F1696" s="64" t="str">
        <f t="shared" si="55"/>
        <v>—</v>
      </c>
      <c r="G1696" s="5" t="s">
        <v>168</v>
      </c>
    </row>
    <row r="1697" spans="1:7" ht="14.25" x14ac:dyDescent="0.2">
      <c r="A1697" s="3" t="str">
        <f t="shared" si="54"/>
        <v>Reduce dislocationOntarioRegistered psychiatric nurse</v>
      </c>
      <c r="B1697" s="3" t="s">
        <v>65</v>
      </c>
      <c r="C1697" s="5" t="s">
        <v>15</v>
      </c>
      <c r="D1697" s="5" t="s">
        <v>107</v>
      </c>
      <c r="E1697" s="147" t="s">
        <v>39</v>
      </c>
      <c r="F1697" s="64" t="str">
        <f t="shared" si="55"/>
        <v>—</v>
      </c>
      <c r="G1697" s="5" t="s">
        <v>168</v>
      </c>
    </row>
    <row r="1698" spans="1:7" ht="14.25" x14ac:dyDescent="0.2">
      <c r="A1698" s="3" t="str">
        <f t="shared" si="54"/>
        <v>Apply castOntarioRegistered psychiatric nurse</v>
      </c>
      <c r="B1698" s="3" t="s">
        <v>65</v>
      </c>
      <c r="C1698" s="5" t="s">
        <v>15</v>
      </c>
      <c r="D1698" s="5" t="s">
        <v>107</v>
      </c>
      <c r="E1698" s="147" t="s">
        <v>40</v>
      </c>
      <c r="F1698" s="64" t="str">
        <f t="shared" si="55"/>
        <v>—</v>
      </c>
      <c r="G1698" s="5" t="s">
        <v>168</v>
      </c>
    </row>
    <row r="1699" spans="1:7" ht="14.25" x14ac:dyDescent="0.2">
      <c r="A1699" s="3" t="str">
        <f t="shared" si="54"/>
        <v>Apply restraintsOntarioRegistered psychiatric nurse</v>
      </c>
      <c r="B1699" s="3" t="s">
        <v>65</v>
      </c>
      <c r="C1699" s="5" t="s">
        <v>15</v>
      </c>
      <c r="D1699" s="5" t="s">
        <v>107</v>
      </c>
      <c r="E1699" s="147" t="s">
        <v>41</v>
      </c>
      <c r="F1699" s="64" t="str">
        <f t="shared" si="55"/>
        <v>—</v>
      </c>
      <c r="G1699" s="5" t="s">
        <v>168</v>
      </c>
    </row>
    <row r="1700" spans="1:7" ht="14.25" x14ac:dyDescent="0.2">
      <c r="A1700" s="3" t="str">
        <f t="shared" si="54"/>
        <v>Manage restraintsOntarioRegistered psychiatric nurse</v>
      </c>
      <c r="B1700" s="3" t="s">
        <v>65</v>
      </c>
      <c r="C1700" s="5" t="s">
        <v>15</v>
      </c>
      <c r="D1700" s="5" t="s">
        <v>107</v>
      </c>
      <c r="E1700" s="147" t="s">
        <v>42</v>
      </c>
      <c r="F1700" s="64" t="str">
        <f t="shared" si="55"/>
        <v>—</v>
      </c>
      <c r="G1700" s="5" t="s">
        <v>168</v>
      </c>
    </row>
    <row r="1701" spans="1:7" ht="28.5" x14ac:dyDescent="0.2">
      <c r="A1701" s="3" t="str">
        <f t="shared" si="54"/>
        <v>Conduct sexually transmitted infection (STI) assessmentOntarioRegistered psychiatric nurse</v>
      </c>
      <c r="B1701" s="3" t="s">
        <v>65</v>
      </c>
      <c r="C1701" s="5" t="s">
        <v>15</v>
      </c>
      <c r="D1701" s="5" t="s">
        <v>107</v>
      </c>
      <c r="E1701" s="148" t="s">
        <v>175</v>
      </c>
      <c r="F1701" s="64" t="str">
        <f t="shared" si="55"/>
        <v>—</v>
      </c>
      <c r="G1701" s="5" t="s">
        <v>168</v>
      </c>
    </row>
    <row r="1702" spans="1:7" ht="28.5" x14ac:dyDescent="0.2">
      <c r="A1702" s="3" t="str">
        <f t="shared" si="54"/>
        <v>Conduct contraceptive management assessmentOntarioRegistered psychiatric nurse</v>
      </c>
      <c r="B1702" s="3" t="s">
        <v>65</v>
      </c>
      <c r="C1702" s="5" t="s">
        <v>15</v>
      </c>
      <c r="D1702" s="5" t="s">
        <v>107</v>
      </c>
      <c r="E1702" s="148" t="s">
        <v>43</v>
      </c>
      <c r="F1702" s="64" t="str">
        <f t="shared" si="55"/>
        <v>—</v>
      </c>
      <c r="G1702" s="5" t="s">
        <v>168</v>
      </c>
    </row>
    <row r="1703" spans="1:7" ht="14.25" x14ac:dyDescent="0.2">
      <c r="A1703" s="3" t="str">
        <f t="shared" si="54"/>
        <v>Insert intrauterine devicesOntarioRegistered psychiatric nurse</v>
      </c>
      <c r="B1703" s="3" t="s">
        <v>65</v>
      </c>
      <c r="C1703" s="5" t="s">
        <v>15</v>
      </c>
      <c r="D1703" s="5" t="s">
        <v>107</v>
      </c>
      <c r="E1703" s="149" t="s">
        <v>44</v>
      </c>
      <c r="F1703" s="64" t="str">
        <f t="shared" si="55"/>
        <v>—</v>
      </c>
      <c r="G1703" s="5" t="s">
        <v>168</v>
      </c>
    </row>
    <row r="1704" spans="1:7" ht="14.25" x14ac:dyDescent="0.2">
      <c r="A1704" s="3" t="str">
        <f t="shared" si="54"/>
        <v>Conduct pelvic examOntarioRegistered psychiatric nurse</v>
      </c>
      <c r="B1704" s="3" t="s">
        <v>65</v>
      </c>
      <c r="C1704" s="5" t="s">
        <v>15</v>
      </c>
      <c r="D1704" s="5" t="s">
        <v>107</v>
      </c>
      <c r="E1704" s="148" t="s">
        <v>111</v>
      </c>
      <c r="F1704" s="64" t="str">
        <f t="shared" si="55"/>
        <v>—</v>
      </c>
      <c r="G1704" s="5" t="s">
        <v>168</v>
      </c>
    </row>
    <row r="1705" spans="1:7" ht="14.25" x14ac:dyDescent="0.2">
      <c r="A1705" s="3" t="str">
        <f t="shared" si="54"/>
        <v>Conduct cervical screening OntarioRegistered psychiatric nurse</v>
      </c>
      <c r="B1705" s="3" t="s">
        <v>65</v>
      </c>
      <c r="C1705" s="5" t="s">
        <v>15</v>
      </c>
      <c r="D1705" s="5" t="s">
        <v>107</v>
      </c>
      <c r="E1705" s="148" t="s">
        <v>45</v>
      </c>
      <c r="F1705" s="64" t="str">
        <f t="shared" si="55"/>
        <v>—</v>
      </c>
      <c r="G1705" s="5" t="s">
        <v>168</v>
      </c>
    </row>
    <row r="1706" spans="1:7" ht="28.5" x14ac:dyDescent="0.2">
      <c r="A1706" s="3" t="str">
        <f t="shared" si="54"/>
        <v>Conduct mental health screeningOntarioRegistered psychiatric nurse</v>
      </c>
      <c r="B1706" s="3" t="s">
        <v>65</v>
      </c>
      <c r="C1706" s="5" t="s">
        <v>15</v>
      </c>
      <c r="D1706" s="5" t="s">
        <v>107</v>
      </c>
      <c r="E1706" s="148" t="s">
        <v>110</v>
      </c>
      <c r="F1706" s="64" t="str">
        <f t="shared" si="55"/>
        <v>—</v>
      </c>
      <c r="G1706" s="5" t="s">
        <v>168</v>
      </c>
    </row>
    <row r="1707" spans="1:7" ht="28.5" x14ac:dyDescent="0.2">
      <c r="A1707" s="3" t="str">
        <f t="shared" si="54"/>
        <v>Conduct substance use screeningOntarioRegistered psychiatric nurse</v>
      </c>
      <c r="B1707" s="3" t="s">
        <v>65</v>
      </c>
      <c r="C1707" s="5" t="s">
        <v>15</v>
      </c>
      <c r="D1707" s="5" t="s">
        <v>107</v>
      </c>
      <c r="E1707" s="148" t="s">
        <v>46</v>
      </c>
      <c r="F1707" s="64" t="str">
        <f t="shared" si="55"/>
        <v>—</v>
      </c>
      <c r="G1707" s="5" t="s">
        <v>168</v>
      </c>
    </row>
    <row r="1708" spans="1:7" ht="14.25" x14ac:dyDescent="0.2">
      <c r="A1708" s="3" t="str">
        <f t="shared" si="54"/>
        <v>Perform allergy testingOntarioRegistered psychiatric nurse</v>
      </c>
      <c r="B1708" s="3" t="s">
        <v>65</v>
      </c>
      <c r="C1708" s="5" t="s">
        <v>15</v>
      </c>
      <c r="D1708" s="5" t="s">
        <v>107</v>
      </c>
      <c r="E1708" s="148" t="s">
        <v>47</v>
      </c>
      <c r="F1708" s="64" t="str">
        <f t="shared" si="55"/>
        <v>—</v>
      </c>
      <c r="G1708" s="5" t="s">
        <v>168</v>
      </c>
    </row>
    <row r="1709" spans="1:7" ht="14.25" x14ac:dyDescent="0.2">
      <c r="A1709" s="3" t="str">
        <f t="shared" si="54"/>
        <v>Provide rehabilitative careOntarioRegistered psychiatric nurse</v>
      </c>
      <c r="B1709" s="3" t="s">
        <v>65</v>
      </c>
      <c r="C1709" s="5" t="s">
        <v>15</v>
      </c>
      <c r="D1709" s="5" t="s">
        <v>107</v>
      </c>
      <c r="E1709" s="148" t="s">
        <v>48</v>
      </c>
      <c r="F1709" s="64" t="str">
        <f t="shared" si="55"/>
        <v>—</v>
      </c>
      <c r="G1709" s="5" t="s">
        <v>168</v>
      </c>
    </row>
    <row r="1710" spans="1:7" ht="28.5" x14ac:dyDescent="0.2">
      <c r="A1710" s="3" t="str">
        <f t="shared" si="54"/>
        <v>Provide psychotherapy for mental healthOntarioRegistered psychiatric nurse</v>
      </c>
      <c r="B1710" s="3" t="s">
        <v>65</v>
      </c>
      <c r="C1710" s="5" t="s">
        <v>15</v>
      </c>
      <c r="D1710" s="5" t="s">
        <v>107</v>
      </c>
      <c r="E1710" s="147" t="s">
        <v>49</v>
      </c>
      <c r="F1710" s="64" t="str">
        <f t="shared" si="55"/>
        <v>—</v>
      </c>
      <c r="G1710" s="5" t="s">
        <v>168</v>
      </c>
    </row>
    <row r="1711" spans="1:7" ht="28.5" x14ac:dyDescent="0.2">
      <c r="A1711" s="3" t="str">
        <f t="shared" si="54"/>
        <v>Support medical assistance in dying with supervisionOntarioRegistered psychiatric nurse</v>
      </c>
      <c r="B1711" s="3" t="s">
        <v>65</v>
      </c>
      <c r="C1711" s="5" t="s">
        <v>15</v>
      </c>
      <c r="D1711" s="5" t="s">
        <v>107</v>
      </c>
      <c r="E1711" s="147" t="s">
        <v>50</v>
      </c>
      <c r="F1711" s="64" t="str">
        <f t="shared" si="55"/>
        <v>—</v>
      </c>
      <c r="G1711" s="5" t="s">
        <v>168</v>
      </c>
    </row>
    <row r="1712" spans="1:7" ht="14.25" x14ac:dyDescent="0.2">
      <c r="A1712" s="3" t="str">
        <f t="shared" si="54"/>
        <v>Prescribe pharmacotherapy OntarioRegistered psychiatric nurse</v>
      </c>
      <c r="B1712" s="3" t="s">
        <v>66</v>
      </c>
      <c r="C1712" s="5" t="s">
        <v>15</v>
      </c>
      <c r="D1712" s="5" t="s">
        <v>107</v>
      </c>
      <c r="E1712" s="146" t="s">
        <v>51</v>
      </c>
      <c r="F1712" s="64" t="str">
        <f t="shared" si="55"/>
        <v>—</v>
      </c>
      <c r="G1712" s="5" t="s">
        <v>168</v>
      </c>
    </row>
    <row r="1713" spans="1:7" ht="28.5" x14ac:dyDescent="0.2">
      <c r="A1713" s="3" t="str">
        <f t="shared" si="54"/>
        <v>Prepare prescribed medicationsOntarioRegistered psychiatric nurse</v>
      </c>
      <c r="B1713" s="3" t="s">
        <v>66</v>
      </c>
      <c r="C1713" s="5" t="s">
        <v>15</v>
      </c>
      <c r="D1713" s="5" t="s">
        <v>107</v>
      </c>
      <c r="E1713" s="140" t="s">
        <v>112</v>
      </c>
      <c r="F1713" s="64" t="str">
        <f t="shared" si="55"/>
        <v>—</v>
      </c>
      <c r="G1713" s="5" t="s">
        <v>168</v>
      </c>
    </row>
    <row r="1714" spans="1:7" ht="28.5" x14ac:dyDescent="0.2">
      <c r="A1714" s="3" t="str">
        <f t="shared" si="54"/>
        <v>Administer prescribed medicationsOntarioRegistered psychiatric nurse</v>
      </c>
      <c r="B1714" s="3" t="s">
        <v>66</v>
      </c>
      <c r="C1714" s="5" t="s">
        <v>15</v>
      </c>
      <c r="D1714" s="5" t="s">
        <v>107</v>
      </c>
      <c r="E1714" s="140" t="s">
        <v>52</v>
      </c>
      <c r="F1714" s="64" t="str">
        <f t="shared" si="55"/>
        <v>—</v>
      </c>
      <c r="G1714" s="5" t="s">
        <v>168</v>
      </c>
    </row>
    <row r="1715" spans="1:7" ht="28.5" x14ac:dyDescent="0.2">
      <c r="A1715" s="3" t="str">
        <f t="shared" si="54"/>
        <v>Prescribe controlled substancesOntarioRegistered psychiatric nurse</v>
      </c>
      <c r="B1715" s="3" t="s">
        <v>66</v>
      </c>
      <c r="C1715" s="5" t="s">
        <v>15</v>
      </c>
      <c r="D1715" s="5" t="s">
        <v>107</v>
      </c>
      <c r="E1715" s="146" t="s">
        <v>53</v>
      </c>
      <c r="F1715" s="64" t="str">
        <f t="shared" si="55"/>
        <v>—</v>
      </c>
      <c r="G1715" s="5" t="s">
        <v>168</v>
      </c>
    </row>
    <row r="1716" spans="1:7" ht="28.5" x14ac:dyDescent="0.2">
      <c r="A1716" s="3" t="str">
        <f t="shared" si="54"/>
        <v>Administer controlled substances OntarioRegistered psychiatric nurse</v>
      </c>
      <c r="B1716" s="3" t="s">
        <v>66</v>
      </c>
      <c r="C1716" s="5" t="s">
        <v>15</v>
      </c>
      <c r="D1716" s="5" t="s">
        <v>107</v>
      </c>
      <c r="E1716" s="140" t="s">
        <v>181</v>
      </c>
      <c r="F1716" s="64" t="str">
        <f t="shared" si="55"/>
        <v>—</v>
      </c>
      <c r="G1716" s="5" t="s">
        <v>168</v>
      </c>
    </row>
    <row r="1717" spans="1:7" ht="14.25" x14ac:dyDescent="0.2">
      <c r="A1717" s="3" t="str">
        <f t="shared" si="54"/>
        <v>Prescribe vaccinesOntarioRegistered psychiatric nurse</v>
      </c>
      <c r="B1717" s="3" t="s">
        <v>66</v>
      </c>
      <c r="C1717" s="5" t="s">
        <v>15</v>
      </c>
      <c r="D1717" s="5" t="s">
        <v>107</v>
      </c>
      <c r="E1717" s="146" t="s">
        <v>54</v>
      </c>
      <c r="F1717" s="64" t="str">
        <f t="shared" si="55"/>
        <v>—</v>
      </c>
      <c r="G1717" s="5" t="s">
        <v>168</v>
      </c>
    </row>
    <row r="1718" spans="1:7" ht="14.25" x14ac:dyDescent="0.2">
      <c r="A1718" s="3" t="str">
        <f t="shared" si="54"/>
        <v>Administer vaccinesOntarioRegistered psychiatric nurse</v>
      </c>
      <c r="B1718" s="3" t="s">
        <v>66</v>
      </c>
      <c r="C1718" s="5" t="s">
        <v>15</v>
      </c>
      <c r="D1718" s="5" t="s">
        <v>107</v>
      </c>
      <c r="E1718" s="140" t="s">
        <v>182</v>
      </c>
      <c r="F1718" s="64" t="str">
        <f t="shared" si="55"/>
        <v>—</v>
      </c>
      <c r="G1718" s="5" t="s">
        <v>168</v>
      </c>
    </row>
    <row r="1719" spans="1:7" ht="28.5" x14ac:dyDescent="0.2">
      <c r="A1719" s="3" t="str">
        <f t="shared" si="54"/>
        <v>Independently manage labour and delivery OntarioRegistered psychiatric nurse</v>
      </c>
      <c r="B1719" s="3" t="s">
        <v>67</v>
      </c>
      <c r="C1719" s="5" t="s">
        <v>15</v>
      </c>
      <c r="D1719" s="5" t="s">
        <v>107</v>
      </c>
      <c r="E1719" s="147" t="s">
        <v>170</v>
      </c>
      <c r="F1719" s="64" t="str">
        <f t="shared" si="55"/>
        <v>—</v>
      </c>
      <c r="G1719" s="5" t="s">
        <v>168</v>
      </c>
    </row>
    <row r="1720" spans="1:7" ht="14.25" x14ac:dyDescent="0.2">
      <c r="A1720" s="3" t="str">
        <f t="shared" si="54"/>
        <v>Pronounce deathOntarioRegistered psychiatric nurse</v>
      </c>
      <c r="B1720" s="3" t="s">
        <v>67</v>
      </c>
      <c r="C1720" s="5" t="s">
        <v>15</v>
      </c>
      <c r="D1720" s="5" t="s">
        <v>107</v>
      </c>
      <c r="E1720" s="147" t="s">
        <v>55</v>
      </c>
      <c r="F1720" s="64" t="str">
        <f t="shared" si="55"/>
        <v>—</v>
      </c>
      <c r="G1720" s="5" t="s">
        <v>168</v>
      </c>
    </row>
    <row r="1721" spans="1:7" ht="28.5" x14ac:dyDescent="0.2">
      <c r="A1721" s="3" t="str">
        <f t="shared" si="54"/>
        <v>Admit to and discharge from hospitalOntarioRegistered psychiatric nurse</v>
      </c>
      <c r="B1721" s="3" t="s">
        <v>67</v>
      </c>
      <c r="C1721" s="5" t="s">
        <v>15</v>
      </c>
      <c r="D1721" s="5" t="s">
        <v>107</v>
      </c>
      <c r="E1721" s="147" t="s">
        <v>56</v>
      </c>
      <c r="F1721" s="64" t="str">
        <f t="shared" si="55"/>
        <v>—</v>
      </c>
      <c r="G1721" s="5" t="s">
        <v>168</v>
      </c>
    </row>
    <row r="1722" spans="1:7" ht="28.5" x14ac:dyDescent="0.2">
      <c r="A1722" s="3" t="str">
        <f t="shared" si="54"/>
        <v>Certify death (i.e., complete death certificate)OntarioRegistered psychiatric nurse</v>
      </c>
      <c r="B1722" s="3" t="s">
        <v>67</v>
      </c>
      <c r="C1722" s="5" t="s">
        <v>15</v>
      </c>
      <c r="D1722" s="5" t="s">
        <v>107</v>
      </c>
      <c r="E1722" s="147" t="s">
        <v>57</v>
      </c>
      <c r="F1722" s="64" t="str">
        <f t="shared" si="55"/>
        <v>—</v>
      </c>
      <c r="G1722" s="5" t="s">
        <v>168</v>
      </c>
    </row>
    <row r="1723" spans="1:7" ht="28.5" x14ac:dyDescent="0.2">
      <c r="A1723" s="3" t="str">
        <f t="shared" si="54"/>
        <v>Conduct driver's medical examinationOntarioRegistered psychiatric nurse</v>
      </c>
      <c r="B1723" s="3" t="s">
        <v>67</v>
      </c>
      <c r="C1723" s="5" t="s">
        <v>15</v>
      </c>
      <c r="D1723" s="5" t="s">
        <v>107</v>
      </c>
      <c r="E1723" s="147" t="s">
        <v>58</v>
      </c>
      <c r="F1723" s="64" t="str">
        <f t="shared" si="55"/>
        <v>—</v>
      </c>
      <c r="G1723" s="5" t="s">
        <v>168</v>
      </c>
    </row>
    <row r="1724" spans="1:7" ht="28.5" x14ac:dyDescent="0.2">
      <c r="A1724" s="3" t="str">
        <f t="shared" si="54"/>
        <v>Complete federal disability formsOntarioRegistered psychiatric nurse</v>
      </c>
      <c r="B1724" s="3" t="s">
        <v>67</v>
      </c>
      <c r="C1724" s="5" t="s">
        <v>15</v>
      </c>
      <c r="D1724" s="5" t="s">
        <v>107</v>
      </c>
      <c r="E1724" s="147" t="s">
        <v>59</v>
      </c>
      <c r="F1724" s="64" t="str">
        <f t="shared" si="55"/>
        <v>—</v>
      </c>
      <c r="G1724" s="5" t="s">
        <v>168</v>
      </c>
    </row>
    <row r="1725" spans="1:7" ht="28.5" x14ac:dyDescent="0.2">
      <c r="A1725" s="3" t="str">
        <f t="shared" si="54"/>
        <v>Complete provincial/territorial medical formsOntarioRegistered psychiatric nurse</v>
      </c>
      <c r="B1725" s="3" t="s">
        <v>67</v>
      </c>
      <c r="C1725" s="5" t="s">
        <v>15</v>
      </c>
      <c r="D1725" s="5" t="s">
        <v>107</v>
      </c>
      <c r="E1725" s="147" t="s">
        <v>60</v>
      </c>
      <c r="F1725" s="64" t="str">
        <f t="shared" si="55"/>
        <v>—</v>
      </c>
      <c r="G1725" s="5" t="s">
        <v>168</v>
      </c>
    </row>
    <row r="1726" spans="1:7" ht="28.5" x14ac:dyDescent="0.2">
      <c r="A1726" s="3" t="str">
        <f t="shared" si="54"/>
        <v>Sign disabled person placard formsOntarioRegistered psychiatric nurse</v>
      </c>
      <c r="B1726" s="3" t="s">
        <v>67</v>
      </c>
      <c r="C1726" s="5" t="s">
        <v>15</v>
      </c>
      <c r="D1726" s="5" t="s">
        <v>107</v>
      </c>
      <c r="E1726" s="147" t="s">
        <v>61</v>
      </c>
      <c r="F1726" s="64" t="str">
        <f t="shared" si="55"/>
        <v>—</v>
      </c>
      <c r="G1726" s="5" t="s">
        <v>168</v>
      </c>
    </row>
    <row r="1727" spans="1:7" ht="28.5" x14ac:dyDescent="0.2">
      <c r="A1727" s="3" t="str">
        <f t="shared" si="54"/>
        <v>Admit to long-term care facilities OntarioRegistered psychiatric nurse</v>
      </c>
      <c r="B1727" s="3" t="s">
        <v>67</v>
      </c>
      <c r="C1727" s="5" t="s">
        <v>15</v>
      </c>
      <c r="D1727" s="5" t="s">
        <v>107</v>
      </c>
      <c r="E1727" s="147" t="s">
        <v>62</v>
      </c>
      <c r="F1727" s="64" t="str">
        <f t="shared" si="55"/>
        <v>—</v>
      </c>
      <c r="G1727" s="5" t="s">
        <v>168</v>
      </c>
    </row>
    <row r="1728" spans="1:7" ht="42.75" x14ac:dyDescent="0.2">
      <c r="A1728" s="3" t="str">
        <f t="shared" si="54"/>
        <v>Complete Form 1 for involuntary admission to hospital OntarioRegistered psychiatric nurse</v>
      </c>
      <c r="B1728" s="3" t="s">
        <v>67</v>
      </c>
      <c r="C1728" s="5" t="s">
        <v>15</v>
      </c>
      <c r="D1728" s="5" t="s">
        <v>107</v>
      </c>
      <c r="E1728" s="147" t="s">
        <v>63</v>
      </c>
      <c r="F1728" s="64" t="str">
        <f t="shared" si="55"/>
        <v>—</v>
      </c>
      <c r="G1728" s="5" t="s">
        <v>168</v>
      </c>
    </row>
    <row r="1729" spans="1:7" ht="28.5" x14ac:dyDescent="0.2">
      <c r="A1729" s="3" t="str">
        <f t="shared" si="54"/>
        <v>Hold disease management clinics (foot care, diabetes) OntarioRegistered psychiatric nurse</v>
      </c>
      <c r="B1729" s="3" t="s">
        <v>67</v>
      </c>
      <c r="C1729" s="5" t="s">
        <v>15</v>
      </c>
      <c r="D1729" s="5" t="s">
        <v>107</v>
      </c>
      <c r="E1729" s="148" t="s">
        <v>183</v>
      </c>
      <c r="F1729" s="64" t="str">
        <f t="shared" si="55"/>
        <v>—</v>
      </c>
      <c r="G1729" s="5" t="s">
        <v>168</v>
      </c>
    </row>
    <row r="1730" spans="1:7" ht="14.25" hidden="1" x14ac:dyDescent="0.2">
      <c r="A1730" s="3"/>
      <c r="B1730" s="3"/>
      <c r="C1730" s="5"/>
      <c r="D1730" s="5"/>
      <c r="E1730" s="145"/>
      <c r="F1730" s="64"/>
      <c r="G1730" s="65"/>
    </row>
    <row r="1731" spans="1:7" ht="14.25" hidden="1" x14ac:dyDescent="0.2">
      <c r="A1731" s="3"/>
      <c r="B1731" s="3"/>
      <c r="C1731" s="5"/>
      <c r="D1731" s="5"/>
      <c r="E1731" s="140"/>
      <c r="F1731" s="64"/>
      <c r="G1731" s="65"/>
    </row>
    <row r="1732" spans="1:7" ht="14.25" hidden="1" x14ac:dyDescent="0.2">
      <c r="A1732" s="3"/>
      <c r="B1732" s="3"/>
      <c r="C1732" s="5"/>
      <c r="D1732" s="5"/>
      <c r="E1732" s="140"/>
      <c r="F1732" s="64"/>
      <c r="G1732" s="65"/>
    </row>
    <row r="1733" spans="1:7" ht="14.25" hidden="1" x14ac:dyDescent="0.2">
      <c r="A1733" s="3"/>
      <c r="B1733" s="3"/>
      <c r="C1733" s="5"/>
      <c r="D1733" s="5"/>
      <c r="E1733" s="140"/>
      <c r="F1733" s="64"/>
      <c r="G1733" s="65"/>
    </row>
    <row r="1734" spans="1:7" ht="14.25" hidden="1" x14ac:dyDescent="0.2">
      <c r="A1734" s="3"/>
      <c r="B1734" s="3"/>
      <c r="C1734" s="5"/>
      <c r="D1734" s="5"/>
      <c r="E1734" s="146"/>
      <c r="F1734" s="64"/>
      <c r="G1734" s="65"/>
    </row>
    <row r="1735" spans="1:7" ht="14.25" hidden="1" x14ac:dyDescent="0.2">
      <c r="A1735" s="3"/>
      <c r="B1735" s="3"/>
      <c r="C1735" s="5"/>
      <c r="D1735" s="5"/>
      <c r="E1735" s="146"/>
      <c r="F1735" s="64"/>
      <c r="G1735" s="65"/>
    </row>
    <row r="1736" spans="1:7" ht="14.25" hidden="1" x14ac:dyDescent="0.2">
      <c r="A1736" s="3"/>
      <c r="B1736" s="3"/>
      <c r="C1736" s="5"/>
      <c r="D1736" s="5"/>
      <c r="E1736" s="140"/>
      <c r="F1736" s="64"/>
      <c r="G1736" s="65"/>
    </row>
    <row r="1737" spans="1:7" ht="14.25" hidden="1" x14ac:dyDescent="0.2">
      <c r="A1737" s="3"/>
      <c r="B1737" s="3"/>
      <c r="C1737" s="5"/>
      <c r="D1737" s="5"/>
      <c r="E1737" s="140"/>
      <c r="F1737" s="64"/>
      <c r="G1737" s="65"/>
    </row>
    <row r="1738" spans="1:7" ht="14.25" hidden="1" x14ac:dyDescent="0.2">
      <c r="A1738" s="3"/>
      <c r="B1738" s="3"/>
      <c r="C1738" s="5"/>
      <c r="D1738" s="5"/>
      <c r="E1738" s="140"/>
      <c r="F1738" s="64"/>
      <c r="G1738" s="65"/>
    </row>
    <row r="1739" spans="1:7" ht="14.25" hidden="1" x14ac:dyDescent="0.2">
      <c r="A1739" s="3"/>
      <c r="B1739" s="3"/>
      <c r="C1739" s="5"/>
      <c r="D1739" s="5"/>
      <c r="E1739" s="140"/>
      <c r="F1739" s="64"/>
      <c r="G1739" s="65"/>
    </row>
    <row r="1740" spans="1:7" ht="14.25" hidden="1" x14ac:dyDescent="0.2">
      <c r="A1740" s="3"/>
      <c r="B1740" s="3"/>
      <c r="C1740" s="5"/>
      <c r="D1740" s="5"/>
      <c r="E1740" s="140"/>
      <c r="F1740" s="64"/>
      <c r="G1740" s="65"/>
    </row>
    <row r="1741" spans="1:7" ht="14.25" hidden="1" x14ac:dyDescent="0.2">
      <c r="A1741" s="3"/>
      <c r="B1741" s="3"/>
      <c r="C1741" s="5"/>
      <c r="D1741" s="5"/>
      <c r="E1741" s="146"/>
      <c r="F1741" s="64"/>
      <c r="G1741" s="65"/>
    </row>
    <row r="1742" spans="1:7" ht="14.25" hidden="1" x14ac:dyDescent="0.2">
      <c r="A1742" s="3"/>
      <c r="B1742" s="3"/>
      <c r="C1742" s="5"/>
      <c r="D1742" s="5"/>
      <c r="E1742" s="140"/>
      <c r="F1742" s="64"/>
      <c r="G1742" s="65"/>
    </row>
    <row r="1743" spans="1:7" ht="14.25" hidden="1" x14ac:dyDescent="0.2">
      <c r="A1743" s="3"/>
      <c r="B1743" s="3"/>
      <c r="C1743" s="5"/>
      <c r="D1743" s="5"/>
      <c r="E1743" s="140"/>
      <c r="F1743" s="64"/>
      <c r="G1743" s="65"/>
    </row>
    <row r="1744" spans="1:7" ht="14.25" hidden="1" x14ac:dyDescent="0.2">
      <c r="A1744" s="3"/>
      <c r="B1744" s="3"/>
      <c r="C1744" s="5"/>
      <c r="D1744" s="5"/>
      <c r="E1744" s="140"/>
      <c r="F1744" s="64"/>
      <c r="G1744" s="65"/>
    </row>
    <row r="1745" spans="1:7" ht="14.25" hidden="1" x14ac:dyDescent="0.2">
      <c r="A1745" s="3"/>
      <c r="B1745" s="3"/>
      <c r="C1745" s="5"/>
      <c r="D1745" s="5"/>
      <c r="E1745" s="140"/>
      <c r="F1745" s="64"/>
      <c r="G1745" s="65"/>
    </row>
    <row r="1746" spans="1:7" ht="14.25" hidden="1" x14ac:dyDescent="0.2">
      <c r="A1746" s="3"/>
      <c r="B1746" s="3"/>
      <c r="C1746" s="5"/>
      <c r="D1746" s="5"/>
      <c r="E1746" s="140"/>
      <c r="F1746" s="64"/>
      <c r="G1746" s="65"/>
    </row>
    <row r="1747" spans="1:7" ht="14.25" hidden="1" x14ac:dyDescent="0.2">
      <c r="A1747" s="3"/>
      <c r="B1747" s="3"/>
      <c r="C1747" s="5"/>
      <c r="D1747" s="5"/>
      <c r="E1747" s="147"/>
      <c r="F1747" s="64"/>
      <c r="G1747" s="65"/>
    </row>
    <row r="1748" spans="1:7" ht="14.25" hidden="1" x14ac:dyDescent="0.2">
      <c r="A1748" s="3"/>
      <c r="B1748" s="3"/>
      <c r="C1748" s="5"/>
      <c r="D1748" s="5"/>
      <c r="E1748" s="148"/>
      <c r="F1748" s="64"/>
      <c r="G1748" s="65"/>
    </row>
    <row r="1749" spans="1:7" ht="14.25" hidden="1" x14ac:dyDescent="0.2">
      <c r="A1749" s="3"/>
      <c r="B1749" s="3"/>
      <c r="C1749" s="5"/>
      <c r="D1749" s="5"/>
      <c r="E1749" s="148"/>
      <c r="F1749" s="64"/>
      <c r="G1749" s="65"/>
    </row>
    <row r="1750" spans="1:7" ht="14.25" hidden="1" x14ac:dyDescent="0.2">
      <c r="A1750" s="3"/>
      <c r="B1750" s="3"/>
      <c r="C1750" s="5"/>
      <c r="D1750" s="5"/>
      <c r="E1750" s="148"/>
      <c r="F1750" s="64"/>
      <c r="G1750" s="65"/>
    </row>
    <row r="1751" spans="1:7" ht="14.25" hidden="1" x14ac:dyDescent="0.2">
      <c r="A1751" s="3"/>
      <c r="B1751" s="3"/>
      <c r="C1751" s="5"/>
      <c r="D1751" s="5"/>
      <c r="E1751" s="147"/>
      <c r="F1751" s="64"/>
      <c r="G1751" s="65"/>
    </row>
    <row r="1752" spans="1:7" ht="14.25" hidden="1" x14ac:dyDescent="0.2">
      <c r="A1752" s="3"/>
      <c r="B1752" s="3"/>
      <c r="C1752" s="5"/>
      <c r="D1752" s="5"/>
      <c r="E1752" s="147"/>
      <c r="F1752" s="64"/>
      <c r="G1752" s="65"/>
    </row>
    <row r="1753" spans="1:7" ht="14.25" hidden="1" x14ac:dyDescent="0.2">
      <c r="A1753" s="3"/>
      <c r="B1753" s="3"/>
      <c r="C1753" s="5"/>
      <c r="D1753" s="5"/>
      <c r="E1753" s="148"/>
      <c r="F1753" s="64"/>
      <c r="G1753" s="65"/>
    </row>
    <row r="1754" spans="1:7" ht="14.25" hidden="1" x14ac:dyDescent="0.2">
      <c r="A1754" s="3"/>
      <c r="B1754" s="3"/>
      <c r="C1754" s="5"/>
      <c r="D1754" s="5"/>
      <c r="E1754" s="148"/>
      <c r="F1754" s="64"/>
      <c r="G1754" s="65"/>
    </row>
    <row r="1755" spans="1:7" ht="14.25" hidden="1" x14ac:dyDescent="0.2">
      <c r="A1755" s="3"/>
      <c r="B1755" s="3"/>
      <c r="C1755" s="5"/>
      <c r="D1755" s="5"/>
      <c r="E1755" s="147"/>
      <c r="F1755" s="64"/>
      <c r="G1755" s="81"/>
    </row>
    <row r="1756" spans="1:7" ht="14.25" hidden="1" x14ac:dyDescent="0.2">
      <c r="A1756" s="3"/>
      <c r="B1756" s="3"/>
      <c r="C1756" s="5"/>
      <c r="D1756" s="5"/>
      <c r="E1756" s="147"/>
      <c r="F1756" s="64"/>
      <c r="G1756" s="81"/>
    </row>
    <row r="1757" spans="1:7" ht="14.25" hidden="1" x14ac:dyDescent="0.2">
      <c r="A1757" s="3"/>
      <c r="B1757" s="3"/>
      <c r="C1757" s="5"/>
      <c r="D1757" s="5"/>
      <c r="E1757" s="147"/>
      <c r="F1757" s="64"/>
      <c r="G1757" s="81"/>
    </row>
    <row r="1758" spans="1:7" ht="14.25" hidden="1" x14ac:dyDescent="0.2">
      <c r="A1758" s="3"/>
      <c r="B1758" s="3"/>
      <c r="C1758" s="5"/>
      <c r="D1758" s="5"/>
      <c r="E1758" s="147"/>
      <c r="F1758" s="64"/>
      <c r="G1758" s="81"/>
    </row>
    <row r="1759" spans="1:7" ht="14.25" hidden="1" x14ac:dyDescent="0.2">
      <c r="A1759" s="3"/>
      <c r="B1759" s="3"/>
      <c r="C1759" s="5"/>
      <c r="D1759" s="5"/>
      <c r="E1759" s="147"/>
      <c r="F1759" s="64"/>
      <c r="G1759" s="81"/>
    </row>
    <row r="1760" spans="1:7" ht="14.25" hidden="1" x14ac:dyDescent="0.2">
      <c r="A1760" s="3"/>
      <c r="B1760" s="3"/>
      <c r="C1760" s="5"/>
      <c r="D1760" s="5"/>
      <c r="E1760" s="147"/>
      <c r="F1760" s="64"/>
      <c r="G1760" s="65"/>
    </row>
    <row r="1761" spans="1:7" ht="14.25" hidden="1" x14ac:dyDescent="0.2">
      <c r="A1761" s="3"/>
      <c r="B1761" s="3"/>
      <c r="C1761" s="5"/>
      <c r="D1761" s="5"/>
      <c r="E1761" s="147"/>
      <c r="F1761" s="64"/>
      <c r="G1761" s="65"/>
    </row>
    <row r="1762" spans="1:7" ht="14.25" hidden="1" x14ac:dyDescent="0.2">
      <c r="A1762" s="3"/>
      <c r="B1762" s="3"/>
      <c r="C1762" s="5"/>
      <c r="D1762" s="5"/>
      <c r="E1762" s="147"/>
      <c r="F1762" s="64"/>
      <c r="G1762" s="65"/>
    </row>
    <row r="1763" spans="1:7" ht="14.25" hidden="1" x14ac:dyDescent="0.2">
      <c r="A1763" s="3"/>
      <c r="B1763" s="3"/>
      <c r="C1763" s="5"/>
      <c r="D1763" s="5"/>
      <c r="E1763" s="147"/>
      <c r="F1763" s="64"/>
      <c r="G1763" s="65"/>
    </row>
    <row r="1764" spans="1:7" ht="14.25" hidden="1" x14ac:dyDescent="0.2">
      <c r="A1764" s="3"/>
      <c r="B1764" s="3"/>
      <c r="C1764" s="5"/>
      <c r="D1764" s="5"/>
      <c r="E1764" s="147"/>
      <c r="F1764" s="64"/>
      <c r="G1764" s="65"/>
    </row>
    <row r="1765" spans="1:7" ht="14.25" hidden="1" x14ac:dyDescent="0.2">
      <c r="A1765" s="3"/>
      <c r="B1765" s="3"/>
      <c r="C1765" s="5"/>
      <c r="D1765" s="5"/>
      <c r="E1765" s="148"/>
      <c r="F1765" s="64"/>
      <c r="G1765" s="65"/>
    </row>
    <row r="1766" spans="1:7" ht="14.25" hidden="1" x14ac:dyDescent="0.2">
      <c r="A1766" s="3"/>
      <c r="B1766" s="3"/>
      <c r="C1766" s="5"/>
      <c r="D1766" s="5"/>
      <c r="E1766" s="148"/>
      <c r="F1766" s="64"/>
      <c r="G1766" s="65"/>
    </row>
    <row r="1767" spans="1:7" ht="14.25" hidden="1" x14ac:dyDescent="0.2">
      <c r="A1767" s="3"/>
      <c r="B1767" s="3"/>
      <c r="C1767" s="5"/>
      <c r="D1767" s="5"/>
      <c r="E1767" s="149"/>
      <c r="F1767" s="64"/>
      <c r="G1767" s="81"/>
    </row>
    <row r="1768" spans="1:7" ht="14.25" hidden="1" x14ac:dyDescent="0.2">
      <c r="A1768" s="3"/>
      <c r="B1768" s="3"/>
      <c r="C1768" s="5"/>
      <c r="D1768" s="5"/>
      <c r="E1768" s="148"/>
      <c r="F1768" s="64"/>
      <c r="G1768" s="65"/>
    </row>
    <row r="1769" spans="1:7" ht="14.25" hidden="1" x14ac:dyDescent="0.2">
      <c r="A1769" s="3"/>
      <c r="B1769" s="3"/>
      <c r="C1769" s="5"/>
      <c r="D1769" s="5"/>
      <c r="E1769" s="148"/>
      <c r="F1769" s="64"/>
      <c r="G1769" s="65"/>
    </row>
    <row r="1770" spans="1:7" ht="14.25" hidden="1" x14ac:dyDescent="0.2">
      <c r="A1770" s="3"/>
      <c r="B1770" s="3"/>
      <c r="C1770" s="5"/>
      <c r="D1770" s="5"/>
      <c r="E1770" s="148"/>
      <c r="F1770" s="64"/>
      <c r="G1770" s="65"/>
    </row>
    <row r="1771" spans="1:7" ht="14.25" hidden="1" x14ac:dyDescent="0.2">
      <c r="A1771" s="3"/>
      <c r="B1771" s="3"/>
      <c r="C1771" s="5"/>
      <c r="D1771" s="5"/>
      <c r="E1771" s="148"/>
      <c r="F1771" s="64"/>
      <c r="G1771" s="65"/>
    </row>
    <row r="1772" spans="1:7" ht="14.25" hidden="1" x14ac:dyDescent="0.2">
      <c r="A1772" s="3"/>
      <c r="B1772" s="3"/>
      <c r="C1772" s="5"/>
      <c r="D1772" s="5"/>
      <c r="E1772" s="148"/>
      <c r="F1772" s="64"/>
      <c r="G1772" s="65"/>
    </row>
    <row r="1773" spans="1:7" ht="14.25" hidden="1" x14ac:dyDescent="0.2">
      <c r="A1773" s="3"/>
      <c r="B1773" s="3"/>
      <c r="C1773" s="5"/>
      <c r="D1773" s="5"/>
      <c r="E1773" s="148"/>
      <c r="F1773" s="64"/>
      <c r="G1773" s="65"/>
    </row>
    <row r="1774" spans="1:7" ht="14.25" hidden="1" x14ac:dyDescent="0.2">
      <c r="A1774" s="3"/>
      <c r="B1774" s="3"/>
      <c r="C1774" s="5"/>
      <c r="D1774" s="5"/>
      <c r="E1774" s="147"/>
      <c r="F1774" s="64"/>
      <c r="G1774" s="65"/>
    </row>
    <row r="1775" spans="1:7" ht="14.25" hidden="1" x14ac:dyDescent="0.2">
      <c r="A1775" s="3"/>
      <c r="B1775" s="3"/>
      <c r="C1775" s="5"/>
      <c r="D1775" s="5"/>
      <c r="E1775" s="147"/>
      <c r="F1775" s="64"/>
      <c r="G1775" s="65"/>
    </row>
    <row r="1776" spans="1:7" ht="14.25" hidden="1" x14ac:dyDescent="0.2">
      <c r="A1776" s="3"/>
      <c r="B1776" s="3"/>
      <c r="C1776" s="5"/>
      <c r="D1776" s="5"/>
      <c r="E1776" s="146"/>
      <c r="F1776" s="64"/>
      <c r="G1776" s="65"/>
    </row>
    <row r="1777" spans="1:7" ht="14.25" hidden="1" x14ac:dyDescent="0.2">
      <c r="A1777" s="3"/>
      <c r="B1777" s="3"/>
      <c r="C1777" s="5"/>
      <c r="D1777" s="5"/>
      <c r="E1777" s="140"/>
      <c r="F1777" s="64"/>
      <c r="G1777" s="65"/>
    </row>
    <row r="1778" spans="1:7" ht="14.25" hidden="1" x14ac:dyDescent="0.2">
      <c r="A1778" s="3"/>
      <c r="B1778" s="3"/>
      <c r="C1778" s="5"/>
      <c r="D1778" s="5"/>
      <c r="E1778" s="140"/>
      <c r="F1778" s="64"/>
      <c r="G1778" s="65"/>
    </row>
    <row r="1779" spans="1:7" ht="14.25" hidden="1" x14ac:dyDescent="0.2">
      <c r="A1779" s="3"/>
      <c r="B1779" s="3"/>
      <c r="C1779" s="5"/>
      <c r="D1779" s="5"/>
      <c r="E1779" s="146"/>
      <c r="F1779" s="64"/>
      <c r="G1779" s="65"/>
    </row>
    <row r="1780" spans="1:7" ht="14.25" hidden="1" x14ac:dyDescent="0.2">
      <c r="A1780" s="3"/>
      <c r="B1780" s="3"/>
      <c r="C1780" s="5"/>
      <c r="D1780" s="5"/>
      <c r="E1780" s="140"/>
      <c r="F1780" s="64"/>
      <c r="G1780" s="68"/>
    </row>
    <row r="1781" spans="1:7" ht="14.25" hidden="1" x14ac:dyDescent="0.2">
      <c r="A1781" s="3"/>
      <c r="B1781" s="3"/>
      <c r="C1781" s="5"/>
      <c r="D1781" s="5"/>
      <c r="E1781" s="146"/>
      <c r="F1781" s="64"/>
      <c r="G1781" s="65"/>
    </row>
    <row r="1782" spans="1:7" ht="14.25" hidden="1" x14ac:dyDescent="0.2">
      <c r="A1782" s="3"/>
      <c r="B1782" s="3"/>
      <c r="C1782" s="5"/>
      <c r="D1782" s="5"/>
      <c r="E1782" s="140"/>
      <c r="F1782" s="64"/>
      <c r="G1782" s="65"/>
    </row>
    <row r="1783" spans="1:7" ht="14.25" hidden="1" x14ac:dyDescent="0.2">
      <c r="A1783" s="3"/>
      <c r="B1783" s="3"/>
      <c r="C1783" s="5"/>
      <c r="D1783" s="5"/>
      <c r="E1783" s="147"/>
      <c r="F1783" s="64"/>
      <c r="G1783" s="65"/>
    </row>
    <row r="1784" spans="1:7" ht="14.25" hidden="1" x14ac:dyDescent="0.2">
      <c r="A1784" s="3"/>
      <c r="B1784" s="3"/>
      <c r="C1784" s="5"/>
      <c r="D1784" s="5"/>
      <c r="E1784" s="147"/>
      <c r="F1784" s="64"/>
      <c r="G1784" s="65"/>
    </row>
    <row r="1785" spans="1:7" ht="14.25" hidden="1" x14ac:dyDescent="0.2">
      <c r="A1785" s="3"/>
      <c r="B1785" s="3"/>
      <c r="C1785" s="5"/>
      <c r="D1785" s="5"/>
      <c r="E1785" s="147"/>
      <c r="F1785" s="64"/>
      <c r="G1785" s="65"/>
    </row>
    <row r="1786" spans="1:7" ht="14.25" hidden="1" x14ac:dyDescent="0.2">
      <c r="A1786" s="3"/>
      <c r="B1786" s="3"/>
      <c r="C1786" s="5"/>
      <c r="D1786" s="5"/>
      <c r="E1786" s="147"/>
      <c r="F1786" s="64"/>
      <c r="G1786" s="65"/>
    </row>
    <row r="1787" spans="1:7" ht="14.25" hidden="1" x14ac:dyDescent="0.2">
      <c r="A1787" s="3"/>
      <c r="B1787" s="3"/>
      <c r="C1787" s="5"/>
      <c r="D1787" s="5"/>
      <c r="E1787" s="147"/>
      <c r="F1787" s="64"/>
      <c r="G1787" s="65"/>
    </row>
    <row r="1788" spans="1:7" ht="14.25" hidden="1" x14ac:dyDescent="0.2">
      <c r="A1788" s="3"/>
      <c r="B1788" s="3"/>
      <c r="C1788" s="5"/>
      <c r="D1788" s="5"/>
      <c r="E1788" s="147"/>
      <c r="F1788" s="64"/>
      <c r="G1788" s="65"/>
    </row>
    <row r="1789" spans="1:7" ht="14.25" hidden="1" x14ac:dyDescent="0.2">
      <c r="A1789" s="3"/>
      <c r="B1789" s="3"/>
      <c r="C1789" s="5"/>
      <c r="D1789" s="5"/>
      <c r="E1789" s="147"/>
      <c r="F1789" s="64"/>
      <c r="G1789" s="65"/>
    </row>
    <row r="1790" spans="1:7" ht="14.25" hidden="1" x14ac:dyDescent="0.2">
      <c r="A1790" s="3"/>
      <c r="B1790" s="3"/>
      <c r="C1790" s="5"/>
      <c r="D1790" s="5"/>
      <c r="E1790" s="147"/>
      <c r="F1790" s="64"/>
      <c r="G1790" s="65"/>
    </row>
    <row r="1791" spans="1:7" ht="14.25" hidden="1" x14ac:dyDescent="0.2">
      <c r="A1791" s="3"/>
      <c r="B1791" s="3"/>
      <c r="C1791" s="5"/>
      <c r="D1791" s="5"/>
      <c r="E1791" s="147"/>
      <c r="F1791" s="64"/>
      <c r="G1791" s="65"/>
    </row>
    <row r="1792" spans="1:7" ht="14.25" hidden="1" x14ac:dyDescent="0.2">
      <c r="A1792" s="3"/>
      <c r="B1792" s="3"/>
      <c r="C1792" s="5"/>
      <c r="D1792" s="5"/>
      <c r="E1792" s="147"/>
      <c r="F1792" s="64"/>
      <c r="G1792" s="65"/>
    </row>
    <row r="1793" spans="1:7" ht="14.25" hidden="1" x14ac:dyDescent="0.2">
      <c r="A1793" s="3"/>
      <c r="B1793" s="3"/>
      <c r="C1793" s="5"/>
      <c r="D1793" s="5"/>
      <c r="E1793" s="148"/>
      <c r="F1793" s="64"/>
      <c r="G1793" s="65"/>
    </row>
    <row r="1794" spans="1:7" ht="14.25" x14ac:dyDescent="0.2">
      <c r="A1794" s="3" t="str">
        <f t="shared" ref="A1794" si="56">CONCATENATE(E1794,C1794,D1794)</f>
        <v>Conduct health assessmentPrince Edward IslandRegistered nurse</v>
      </c>
      <c r="B1794" s="3" t="s">
        <v>64</v>
      </c>
      <c r="C1794" s="5" t="s">
        <v>7</v>
      </c>
      <c r="D1794" s="5" t="s">
        <v>106</v>
      </c>
      <c r="E1794" s="145" t="s">
        <v>118</v>
      </c>
      <c r="F1794" s="64" t="str">
        <f t="shared" ref="F1794" si="57">TRIM(G1794)</f>
        <v>Full</v>
      </c>
      <c r="G1794" s="65" t="s">
        <v>72</v>
      </c>
    </row>
    <row r="1795" spans="1:7" ht="14.25" x14ac:dyDescent="0.2">
      <c r="A1795" s="3" t="str">
        <f t="shared" ref="A1795:A1858" si="58">CONCATENATE(E1795,C1795,D1795)</f>
        <v>Identify nursing diagnosisPrince Edward IslandRegistered nurse</v>
      </c>
      <c r="B1795" s="3" t="s">
        <v>64</v>
      </c>
      <c r="C1795" s="5" t="s">
        <v>7</v>
      </c>
      <c r="D1795" s="5" t="s">
        <v>106</v>
      </c>
      <c r="E1795" s="140" t="s">
        <v>5</v>
      </c>
      <c r="F1795" s="64" t="str">
        <f t="shared" ref="F1795:F1858" si="59">TRIM(G1795)</f>
        <v>Full</v>
      </c>
      <c r="G1795" s="65" t="s">
        <v>72</v>
      </c>
    </row>
    <row r="1796" spans="1:7" ht="14.25" x14ac:dyDescent="0.2">
      <c r="A1796" s="3" t="str">
        <f t="shared" si="58"/>
        <v>Develop nursing care planPrince Edward IslandRegistered nurse</v>
      </c>
      <c r="B1796" s="3" t="s">
        <v>64</v>
      </c>
      <c r="C1796" s="5" t="s">
        <v>7</v>
      </c>
      <c r="D1796" s="5" t="s">
        <v>106</v>
      </c>
      <c r="E1796" s="140" t="s">
        <v>117</v>
      </c>
      <c r="F1796" s="64" t="str">
        <f t="shared" si="59"/>
        <v>Full</v>
      </c>
      <c r="G1796" s="65" t="s">
        <v>72</v>
      </c>
    </row>
    <row r="1797" spans="1:7" ht="28.5" x14ac:dyDescent="0.2">
      <c r="A1797" s="3" t="str">
        <f t="shared" si="58"/>
        <v>Implement nursing care interventionsPrince Edward IslandRegistered nurse</v>
      </c>
      <c r="B1797" s="3" t="s">
        <v>64</v>
      </c>
      <c r="C1797" s="5" t="s">
        <v>7</v>
      </c>
      <c r="D1797" s="5" t="s">
        <v>106</v>
      </c>
      <c r="E1797" s="140" t="s">
        <v>10</v>
      </c>
      <c r="F1797" s="64" t="str">
        <f t="shared" si="59"/>
        <v>Full</v>
      </c>
      <c r="G1797" s="65" t="s">
        <v>72</v>
      </c>
    </row>
    <row r="1798" spans="1:7" ht="28.5" x14ac:dyDescent="0.2">
      <c r="A1798" s="3" t="str">
        <f t="shared" si="58"/>
        <v>Consult with other health professionalsPrince Edward IslandRegistered nurse</v>
      </c>
      <c r="B1798" s="3" t="s">
        <v>64</v>
      </c>
      <c r="C1798" s="5" t="s">
        <v>7</v>
      </c>
      <c r="D1798" s="5" t="s">
        <v>106</v>
      </c>
      <c r="E1798" s="146" t="s">
        <v>116</v>
      </c>
      <c r="F1798" s="64" t="str">
        <f t="shared" si="59"/>
        <v>Full</v>
      </c>
      <c r="G1798" s="65" t="s">
        <v>72</v>
      </c>
    </row>
    <row r="1799" spans="1:7" ht="28.5" x14ac:dyDescent="0.2">
      <c r="A1799" s="3" t="str">
        <f t="shared" si="58"/>
        <v>Refer to other health professionalsPrince Edward IslandRegistered nurse</v>
      </c>
      <c r="B1799" s="3" t="s">
        <v>64</v>
      </c>
      <c r="C1799" s="5" t="s">
        <v>7</v>
      </c>
      <c r="D1799" s="5" t="s">
        <v>106</v>
      </c>
      <c r="E1799" s="146" t="s">
        <v>14</v>
      </c>
      <c r="F1799" s="64" t="str">
        <f t="shared" si="59"/>
        <v>Full</v>
      </c>
      <c r="G1799" s="65" t="s">
        <v>72</v>
      </c>
    </row>
    <row r="1800" spans="1:7" ht="14.25" x14ac:dyDescent="0.2">
      <c r="A1800" s="3" t="str">
        <f t="shared" si="58"/>
        <v>Coordinate health services Prince Edward IslandRegistered nurse</v>
      </c>
      <c r="B1800" s="3" t="s">
        <v>64</v>
      </c>
      <c r="C1800" s="5" t="s">
        <v>7</v>
      </c>
      <c r="D1800" s="5" t="s">
        <v>106</v>
      </c>
      <c r="E1800" s="140" t="s">
        <v>16</v>
      </c>
      <c r="F1800" s="64" t="str">
        <f t="shared" si="59"/>
        <v>Full</v>
      </c>
      <c r="G1800" s="65" t="s">
        <v>72</v>
      </c>
    </row>
    <row r="1801" spans="1:7" ht="14.25" x14ac:dyDescent="0.2">
      <c r="A1801" s="3" t="str">
        <f t="shared" si="58"/>
        <v>Order X-raysPrince Edward IslandRegistered nurse</v>
      </c>
      <c r="B1801" s="3" t="s">
        <v>64</v>
      </c>
      <c r="C1801" s="5" t="s">
        <v>7</v>
      </c>
      <c r="D1801" s="5" t="s">
        <v>106</v>
      </c>
      <c r="E1801" s="140" t="s">
        <v>172</v>
      </c>
      <c r="F1801" s="64" t="str">
        <f t="shared" si="59"/>
        <v>Out of scope</v>
      </c>
      <c r="G1801" s="65" t="s">
        <v>79</v>
      </c>
    </row>
    <row r="1802" spans="1:7" ht="14.25" x14ac:dyDescent="0.2">
      <c r="A1802" s="3" t="str">
        <f t="shared" si="58"/>
        <v>Interpret X-raysPrince Edward IslandRegistered nurse</v>
      </c>
      <c r="B1802" s="3" t="s">
        <v>64</v>
      </c>
      <c r="C1802" s="5" t="s">
        <v>7</v>
      </c>
      <c r="D1802" s="5" t="s">
        <v>106</v>
      </c>
      <c r="E1802" s="140" t="s">
        <v>173</v>
      </c>
      <c r="F1802" s="64" t="str">
        <f t="shared" si="59"/>
        <v>Out of scope</v>
      </c>
      <c r="G1802" s="65" t="s">
        <v>79</v>
      </c>
    </row>
    <row r="1803" spans="1:7" ht="14.25" x14ac:dyDescent="0.2">
      <c r="A1803" s="3" t="str">
        <f t="shared" si="58"/>
        <v>Order lab testsPrince Edward IslandRegistered nurse</v>
      </c>
      <c r="B1803" s="3" t="s">
        <v>64</v>
      </c>
      <c r="C1803" s="5" t="s">
        <v>7</v>
      </c>
      <c r="D1803" s="5" t="s">
        <v>106</v>
      </c>
      <c r="E1803" s="140" t="s">
        <v>115</v>
      </c>
      <c r="F1803" s="64" t="str">
        <f t="shared" si="59"/>
        <v>Out of scope</v>
      </c>
      <c r="G1803" s="65" t="s">
        <v>79</v>
      </c>
    </row>
    <row r="1804" spans="1:7" ht="14.25" x14ac:dyDescent="0.2">
      <c r="A1804" s="3" t="str">
        <f t="shared" si="58"/>
        <v>Interpret lab test resultsPrince Edward IslandRegistered nurse</v>
      </c>
      <c r="B1804" s="3" t="s">
        <v>64</v>
      </c>
      <c r="C1804" s="5" t="s">
        <v>7</v>
      </c>
      <c r="D1804" s="5" t="s">
        <v>106</v>
      </c>
      <c r="E1804" s="140" t="s">
        <v>21</v>
      </c>
      <c r="F1804" s="64" t="str">
        <f t="shared" si="59"/>
        <v>Out of scope</v>
      </c>
      <c r="G1804" s="65" t="s">
        <v>79</v>
      </c>
    </row>
    <row r="1805" spans="1:7" ht="28.5" x14ac:dyDescent="0.2">
      <c r="A1805" s="3" t="str">
        <f t="shared" si="58"/>
        <v>Communicate diagnoses and test results to patientsPrince Edward IslandRegistered nurse</v>
      </c>
      <c r="B1805" s="3" t="s">
        <v>64</v>
      </c>
      <c r="C1805" s="5" t="s">
        <v>7</v>
      </c>
      <c r="D1805" s="5" t="s">
        <v>106</v>
      </c>
      <c r="E1805" s="146" t="s">
        <v>114</v>
      </c>
      <c r="F1805" s="64" t="str">
        <f t="shared" si="59"/>
        <v>Out of scope</v>
      </c>
      <c r="G1805" s="65" t="s">
        <v>79</v>
      </c>
    </row>
    <row r="1806" spans="1:7" ht="28.5" x14ac:dyDescent="0.2">
      <c r="A1806" s="3" t="str">
        <f t="shared" si="58"/>
        <v>Monitor and evaluate client outcomesPrince Edward IslandRegistered nurse</v>
      </c>
      <c r="B1806" s="3" t="s">
        <v>64</v>
      </c>
      <c r="C1806" s="5" t="s">
        <v>7</v>
      </c>
      <c r="D1806" s="5" t="s">
        <v>106</v>
      </c>
      <c r="E1806" s="140" t="s">
        <v>113</v>
      </c>
      <c r="F1806" s="64" t="str">
        <f t="shared" si="59"/>
        <v>Full</v>
      </c>
      <c r="G1806" s="65" t="s">
        <v>72</v>
      </c>
    </row>
    <row r="1807" spans="1:7" ht="14.25" x14ac:dyDescent="0.2">
      <c r="A1807" s="3" t="str">
        <f t="shared" si="58"/>
        <v>Conduct follow-up visitsPrince Edward IslandRegistered nurse</v>
      </c>
      <c r="B1807" s="3" t="s">
        <v>64</v>
      </c>
      <c r="C1807" s="5" t="s">
        <v>7</v>
      </c>
      <c r="D1807" s="5" t="s">
        <v>106</v>
      </c>
      <c r="E1807" s="140" t="s">
        <v>22</v>
      </c>
      <c r="F1807" s="64" t="str">
        <f t="shared" si="59"/>
        <v>Full</v>
      </c>
      <c r="G1807" s="65" t="s">
        <v>72</v>
      </c>
    </row>
    <row r="1808" spans="1:7" ht="14.25" x14ac:dyDescent="0.2">
      <c r="A1808" s="3" t="str">
        <f t="shared" si="58"/>
        <v>Manage NP-led clinics Prince Edward IslandRegistered nurse</v>
      </c>
      <c r="B1808" s="3" t="s">
        <v>64</v>
      </c>
      <c r="C1808" s="5" t="s">
        <v>7</v>
      </c>
      <c r="D1808" s="5" t="s">
        <v>106</v>
      </c>
      <c r="E1808" s="140" t="s">
        <v>23</v>
      </c>
      <c r="F1808" s="64" t="str">
        <f t="shared" si="59"/>
        <v>Full</v>
      </c>
      <c r="G1808" s="65" t="s">
        <v>72</v>
      </c>
    </row>
    <row r="1809" spans="1:7" ht="14.25" x14ac:dyDescent="0.2">
      <c r="A1809" s="3" t="str">
        <f t="shared" si="58"/>
        <v>Roster and manage patientsPrince Edward IslandRegistered nurse</v>
      </c>
      <c r="B1809" s="3" t="s">
        <v>64</v>
      </c>
      <c r="C1809" s="5" t="s">
        <v>7</v>
      </c>
      <c r="D1809" s="5" t="s">
        <v>106</v>
      </c>
      <c r="E1809" s="140" t="s">
        <v>24</v>
      </c>
      <c r="F1809" s="64" t="str">
        <f t="shared" si="59"/>
        <v>Out of scope</v>
      </c>
      <c r="G1809" s="96" t="s">
        <v>79</v>
      </c>
    </row>
    <row r="1810" spans="1:7" ht="14.25" x14ac:dyDescent="0.2">
      <c r="A1810" s="3" t="str">
        <f t="shared" si="58"/>
        <v>Practise autonomouslyPrince Edward IslandRegistered nurse</v>
      </c>
      <c r="B1810" s="3" t="s">
        <v>64</v>
      </c>
      <c r="C1810" s="5" t="s">
        <v>7</v>
      </c>
      <c r="D1810" s="5" t="s">
        <v>106</v>
      </c>
      <c r="E1810" s="140" t="s">
        <v>25</v>
      </c>
      <c r="F1810" s="64" t="str">
        <f t="shared" si="59"/>
        <v>Full</v>
      </c>
      <c r="G1810" s="65" t="s">
        <v>72</v>
      </c>
    </row>
    <row r="1811" spans="1:7" ht="28.5" x14ac:dyDescent="0.2">
      <c r="A1811" s="3" t="str">
        <f t="shared" si="58"/>
        <v>Provide wound care (above dermis)Prince Edward IslandRegistered nurse</v>
      </c>
      <c r="B1811" s="3" t="s">
        <v>65</v>
      </c>
      <c r="C1811" s="5" t="s">
        <v>7</v>
      </c>
      <c r="D1811" s="5" t="s">
        <v>106</v>
      </c>
      <c r="E1811" s="147" t="s">
        <v>26</v>
      </c>
      <c r="F1811" s="64" t="str">
        <f t="shared" si="59"/>
        <v>Full</v>
      </c>
      <c r="G1811" s="65" t="s">
        <v>72</v>
      </c>
    </row>
    <row r="1812" spans="1:7" ht="28.5" x14ac:dyDescent="0.2">
      <c r="A1812" s="3" t="str">
        <f t="shared" si="58"/>
        <v>Perform procedures below the dermisPrince Edward IslandRegistered nurse</v>
      </c>
      <c r="B1812" s="3" t="s">
        <v>65</v>
      </c>
      <c r="C1812" s="5" t="s">
        <v>7</v>
      </c>
      <c r="D1812" s="5" t="s">
        <v>106</v>
      </c>
      <c r="E1812" s="148" t="s">
        <v>27</v>
      </c>
      <c r="F1812" s="64" t="str">
        <f t="shared" si="59"/>
        <v>Full</v>
      </c>
      <c r="G1812" s="81" t="s">
        <v>72</v>
      </c>
    </row>
    <row r="1813" spans="1:7" ht="14.25" x14ac:dyDescent="0.2">
      <c r="A1813" s="3" t="str">
        <f t="shared" si="58"/>
        <v>Establish an intravenous linePrince Edward IslandRegistered nurse</v>
      </c>
      <c r="B1813" s="3" t="s">
        <v>65</v>
      </c>
      <c r="C1813" s="5" t="s">
        <v>7</v>
      </c>
      <c r="D1813" s="5" t="s">
        <v>106</v>
      </c>
      <c r="E1813" s="148" t="s">
        <v>28</v>
      </c>
      <c r="F1813" s="64" t="str">
        <f t="shared" si="59"/>
        <v>Full</v>
      </c>
      <c r="G1813" s="65" t="s">
        <v>72</v>
      </c>
    </row>
    <row r="1814" spans="1:7" ht="42.75" x14ac:dyDescent="0.2">
      <c r="A1814" s="3" t="str">
        <f t="shared" si="58"/>
        <v>Perform procedures that require putting an instrument or finger into body openingsPrince Edward IslandRegistered nurse</v>
      </c>
      <c r="B1814" s="3" t="s">
        <v>65</v>
      </c>
      <c r="C1814" s="5" t="s">
        <v>7</v>
      </c>
      <c r="D1814" s="5" t="s">
        <v>106</v>
      </c>
      <c r="E1814" s="148" t="s">
        <v>174</v>
      </c>
      <c r="F1814" s="64" t="str">
        <f t="shared" si="59"/>
        <v>Full</v>
      </c>
      <c r="G1814" s="65" t="s">
        <v>72</v>
      </c>
    </row>
    <row r="1815" spans="1:7" ht="14.25" x14ac:dyDescent="0.2">
      <c r="A1815" s="3" t="str">
        <f t="shared" si="58"/>
        <v>Order a form of energyPrince Edward IslandRegistered nurse</v>
      </c>
      <c r="B1815" s="3" t="s">
        <v>65</v>
      </c>
      <c r="C1815" s="5" t="s">
        <v>7</v>
      </c>
      <c r="D1815" s="5" t="s">
        <v>106</v>
      </c>
      <c r="E1815" s="147" t="s">
        <v>29</v>
      </c>
      <c r="F1815" s="64" t="str">
        <f t="shared" si="59"/>
        <v>Out of scope</v>
      </c>
      <c r="G1815" s="65" t="s">
        <v>79</v>
      </c>
    </row>
    <row r="1816" spans="1:7" ht="14.25" x14ac:dyDescent="0.2">
      <c r="A1816" s="3" t="str">
        <f t="shared" si="58"/>
        <v>Apply a form of energyPrince Edward IslandRegistered nurse</v>
      </c>
      <c r="B1816" s="3" t="s">
        <v>65</v>
      </c>
      <c r="C1816" s="5" t="s">
        <v>7</v>
      </c>
      <c r="D1816" s="5" t="s">
        <v>106</v>
      </c>
      <c r="E1816" s="147" t="s">
        <v>30</v>
      </c>
      <c r="F1816" s="64" t="str">
        <f t="shared" si="59"/>
        <v>Out of scope</v>
      </c>
      <c r="G1816" s="65" t="s">
        <v>79</v>
      </c>
    </row>
    <row r="1817" spans="1:7" ht="14.25" x14ac:dyDescent="0.2">
      <c r="A1817" s="3" t="str">
        <f t="shared" si="58"/>
        <v>Perform an electrocardiogramPrince Edward IslandRegistered nurse</v>
      </c>
      <c r="B1817" s="3" t="s">
        <v>65</v>
      </c>
      <c r="C1817" s="5" t="s">
        <v>7</v>
      </c>
      <c r="D1817" s="5" t="s">
        <v>106</v>
      </c>
      <c r="E1817" s="148" t="s">
        <v>31</v>
      </c>
      <c r="F1817" s="64" t="str">
        <f t="shared" si="59"/>
        <v>Full</v>
      </c>
      <c r="G1817" s="65" t="s">
        <v>72</v>
      </c>
    </row>
    <row r="1818" spans="1:7" ht="14.25" x14ac:dyDescent="0.2">
      <c r="A1818" s="3" t="str">
        <f t="shared" si="58"/>
        <v>Interpret an electrocardiogramPrince Edward IslandRegistered nurse</v>
      </c>
      <c r="B1818" s="3" t="s">
        <v>65</v>
      </c>
      <c r="C1818" s="5" t="s">
        <v>7</v>
      </c>
      <c r="D1818" s="5" t="s">
        <v>106</v>
      </c>
      <c r="E1818" s="148" t="s">
        <v>32</v>
      </c>
      <c r="F1818" s="64" t="str">
        <f t="shared" si="59"/>
        <v>Restricted</v>
      </c>
      <c r="G1818" s="81" t="s">
        <v>73</v>
      </c>
    </row>
    <row r="1819" spans="1:7" ht="28.5" x14ac:dyDescent="0.2">
      <c r="A1819" s="3" t="str">
        <f t="shared" si="58"/>
        <v>Order blood and blood productsPrince Edward IslandRegistered nurse</v>
      </c>
      <c r="B1819" s="3" t="s">
        <v>65</v>
      </c>
      <c r="C1819" s="5" t="s">
        <v>7</v>
      </c>
      <c r="D1819" s="5" t="s">
        <v>106</v>
      </c>
      <c r="E1819" s="147" t="s">
        <v>33</v>
      </c>
      <c r="F1819" s="64" t="str">
        <f t="shared" si="59"/>
        <v>Out of scope</v>
      </c>
      <c r="G1819" s="81" t="s">
        <v>79</v>
      </c>
    </row>
    <row r="1820" spans="1:7" ht="14.25" x14ac:dyDescent="0.2">
      <c r="A1820" s="3" t="str">
        <f t="shared" si="58"/>
        <v>Order any form of radiationPrince Edward IslandRegistered nurse</v>
      </c>
      <c r="B1820" s="3" t="s">
        <v>65</v>
      </c>
      <c r="C1820" s="5" t="s">
        <v>7</v>
      </c>
      <c r="D1820" s="5" t="s">
        <v>106</v>
      </c>
      <c r="E1820" s="147" t="s">
        <v>34</v>
      </c>
      <c r="F1820" s="64" t="str">
        <f t="shared" si="59"/>
        <v>Out of scope</v>
      </c>
      <c r="G1820" s="81" t="s">
        <v>79</v>
      </c>
    </row>
    <row r="1821" spans="1:7" ht="14.25" x14ac:dyDescent="0.2">
      <c r="A1821" s="3" t="str">
        <f t="shared" si="58"/>
        <v>Apply any form of radiationPrince Edward IslandRegistered nurse</v>
      </c>
      <c r="B1821" s="3" t="s">
        <v>65</v>
      </c>
      <c r="C1821" s="5" t="s">
        <v>7</v>
      </c>
      <c r="D1821" s="5" t="s">
        <v>106</v>
      </c>
      <c r="E1821" s="147" t="s">
        <v>35</v>
      </c>
      <c r="F1821" s="64" t="str">
        <f t="shared" si="59"/>
        <v>Out of scope</v>
      </c>
      <c r="G1821" s="81" t="s">
        <v>79</v>
      </c>
    </row>
    <row r="1822" spans="1:7" ht="28.5" x14ac:dyDescent="0.2">
      <c r="A1822" s="3" t="str">
        <f t="shared" si="58"/>
        <v>Order cosmetic treatments like BotoxPrince Edward IslandRegistered nurse</v>
      </c>
      <c r="B1822" s="3" t="s">
        <v>65</v>
      </c>
      <c r="C1822" s="5" t="s">
        <v>7</v>
      </c>
      <c r="D1822" s="5" t="s">
        <v>106</v>
      </c>
      <c r="E1822" s="147" t="s">
        <v>36</v>
      </c>
      <c r="F1822" s="64" t="str">
        <f t="shared" si="59"/>
        <v>Out of scope</v>
      </c>
      <c r="G1822" s="81" t="s">
        <v>79</v>
      </c>
    </row>
    <row r="1823" spans="1:7" ht="28.5" x14ac:dyDescent="0.2">
      <c r="A1823" s="3" t="str">
        <f t="shared" si="58"/>
        <v>Apply cosmetic treatments like BotoxPrince Edward IslandRegistered nurse</v>
      </c>
      <c r="B1823" s="3" t="s">
        <v>65</v>
      </c>
      <c r="C1823" s="5" t="s">
        <v>7</v>
      </c>
      <c r="D1823" s="5" t="s">
        <v>106</v>
      </c>
      <c r="E1823" s="147" t="s">
        <v>37</v>
      </c>
      <c r="F1823" s="64" t="str">
        <f t="shared" si="59"/>
        <v>Full</v>
      </c>
      <c r="G1823" s="81" t="s">
        <v>72</v>
      </c>
    </row>
    <row r="1824" spans="1:7" ht="14.25" x14ac:dyDescent="0.2">
      <c r="A1824" s="3" t="str">
        <f t="shared" si="58"/>
        <v>Set fracturesPrince Edward IslandRegistered nurse</v>
      </c>
      <c r="B1824" s="3" t="s">
        <v>65</v>
      </c>
      <c r="C1824" s="5" t="s">
        <v>7</v>
      </c>
      <c r="D1824" s="5" t="s">
        <v>106</v>
      </c>
      <c r="E1824" s="147" t="s">
        <v>38</v>
      </c>
      <c r="F1824" s="64" t="str">
        <f t="shared" si="59"/>
        <v>Full</v>
      </c>
      <c r="G1824" s="65" t="s">
        <v>72</v>
      </c>
    </row>
    <row r="1825" spans="1:7" ht="14.25" x14ac:dyDescent="0.2">
      <c r="A1825" s="3" t="str">
        <f t="shared" si="58"/>
        <v>Reduce dislocationPrince Edward IslandRegistered nurse</v>
      </c>
      <c r="B1825" s="3" t="s">
        <v>65</v>
      </c>
      <c r="C1825" s="5" t="s">
        <v>7</v>
      </c>
      <c r="D1825" s="5" t="s">
        <v>106</v>
      </c>
      <c r="E1825" s="147" t="s">
        <v>39</v>
      </c>
      <c r="F1825" s="64" t="str">
        <f t="shared" si="59"/>
        <v>Out of scope</v>
      </c>
      <c r="G1825" s="65" t="s">
        <v>79</v>
      </c>
    </row>
    <row r="1826" spans="1:7" ht="14.25" x14ac:dyDescent="0.2">
      <c r="A1826" s="3" t="str">
        <f t="shared" si="58"/>
        <v>Apply castPrince Edward IslandRegistered nurse</v>
      </c>
      <c r="B1826" s="3" t="s">
        <v>65</v>
      </c>
      <c r="C1826" s="5" t="s">
        <v>7</v>
      </c>
      <c r="D1826" s="5" t="s">
        <v>106</v>
      </c>
      <c r="E1826" s="147" t="s">
        <v>40</v>
      </c>
      <c r="F1826" s="64" t="str">
        <f t="shared" si="59"/>
        <v>Full</v>
      </c>
      <c r="G1826" s="65" t="s">
        <v>72</v>
      </c>
    </row>
    <row r="1827" spans="1:7" ht="14.25" x14ac:dyDescent="0.2">
      <c r="A1827" s="3" t="str">
        <f t="shared" si="58"/>
        <v>Apply restraintsPrince Edward IslandRegistered nurse</v>
      </c>
      <c r="B1827" s="3" t="s">
        <v>65</v>
      </c>
      <c r="C1827" s="5" t="s">
        <v>7</v>
      </c>
      <c r="D1827" s="5" t="s">
        <v>106</v>
      </c>
      <c r="E1827" s="147" t="s">
        <v>41</v>
      </c>
      <c r="F1827" s="64" t="str">
        <f t="shared" si="59"/>
        <v>Full</v>
      </c>
      <c r="G1827" s="65" t="s">
        <v>72</v>
      </c>
    </row>
    <row r="1828" spans="1:7" ht="14.25" x14ac:dyDescent="0.2">
      <c r="A1828" s="3" t="str">
        <f t="shared" si="58"/>
        <v>Manage restraintsPrince Edward IslandRegistered nurse</v>
      </c>
      <c r="B1828" s="3" t="s">
        <v>65</v>
      </c>
      <c r="C1828" s="5" t="s">
        <v>7</v>
      </c>
      <c r="D1828" s="5" t="s">
        <v>106</v>
      </c>
      <c r="E1828" s="147" t="s">
        <v>42</v>
      </c>
      <c r="F1828" s="64" t="str">
        <f t="shared" si="59"/>
        <v>Full</v>
      </c>
      <c r="G1828" s="65" t="s">
        <v>72</v>
      </c>
    </row>
    <row r="1829" spans="1:7" ht="28.5" x14ac:dyDescent="0.2">
      <c r="A1829" s="3" t="str">
        <f t="shared" si="58"/>
        <v>Conduct sexually transmitted infection (STI) assessmentPrince Edward IslandRegistered nurse</v>
      </c>
      <c r="B1829" s="3" t="s">
        <v>65</v>
      </c>
      <c r="C1829" s="5" t="s">
        <v>7</v>
      </c>
      <c r="D1829" s="5" t="s">
        <v>106</v>
      </c>
      <c r="E1829" s="148" t="s">
        <v>175</v>
      </c>
      <c r="F1829" s="64" t="str">
        <f t="shared" si="59"/>
        <v>Full</v>
      </c>
      <c r="G1829" s="65" t="s">
        <v>72</v>
      </c>
    </row>
    <row r="1830" spans="1:7" ht="28.5" x14ac:dyDescent="0.2">
      <c r="A1830" s="3" t="str">
        <f t="shared" si="58"/>
        <v>Conduct contraceptive management assessmentPrince Edward IslandRegistered nurse</v>
      </c>
      <c r="B1830" s="3" t="s">
        <v>65</v>
      </c>
      <c r="C1830" s="5" t="s">
        <v>7</v>
      </c>
      <c r="D1830" s="5" t="s">
        <v>106</v>
      </c>
      <c r="E1830" s="148" t="s">
        <v>43</v>
      </c>
      <c r="F1830" s="64" t="str">
        <f t="shared" si="59"/>
        <v>Full</v>
      </c>
      <c r="G1830" s="65" t="s">
        <v>72</v>
      </c>
    </row>
    <row r="1831" spans="1:7" ht="14.25" x14ac:dyDescent="0.2">
      <c r="A1831" s="3" t="str">
        <f t="shared" si="58"/>
        <v>Insert intrauterine devicesPrince Edward IslandRegistered nurse</v>
      </c>
      <c r="B1831" s="3" t="s">
        <v>65</v>
      </c>
      <c r="C1831" s="5" t="s">
        <v>7</v>
      </c>
      <c r="D1831" s="5" t="s">
        <v>106</v>
      </c>
      <c r="E1831" s="149" t="s">
        <v>44</v>
      </c>
      <c r="F1831" s="64" t="str">
        <f t="shared" si="59"/>
        <v>Out of scope</v>
      </c>
      <c r="G1831" s="81" t="s">
        <v>79</v>
      </c>
    </row>
    <row r="1832" spans="1:7" ht="14.25" x14ac:dyDescent="0.2">
      <c r="A1832" s="3" t="str">
        <f t="shared" si="58"/>
        <v>Conduct pelvic examPrince Edward IslandRegistered nurse</v>
      </c>
      <c r="B1832" s="3" t="s">
        <v>65</v>
      </c>
      <c r="C1832" s="5" t="s">
        <v>7</v>
      </c>
      <c r="D1832" s="5" t="s">
        <v>106</v>
      </c>
      <c r="E1832" s="148" t="s">
        <v>111</v>
      </c>
      <c r="F1832" s="64" t="str">
        <f t="shared" si="59"/>
        <v>Restricted</v>
      </c>
      <c r="G1832" s="65" t="s">
        <v>73</v>
      </c>
    </row>
    <row r="1833" spans="1:7" ht="14.25" x14ac:dyDescent="0.2">
      <c r="A1833" s="3" t="str">
        <f t="shared" si="58"/>
        <v>Conduct cervical screening Prince Edward IslandRegistered nurse</v>
      </c>
      <c r="B1833" s="3" t="s">
        <v>65</v>
      </c>
      <c r="C1833" s="5" t="s">
        <v>7</v>
      </c>
      <c r="D1833" s="5" t="s">
        <v>106</v>
      </c>
      <c r="E1833" s="148" t="s">
        <v>45</v>
      </c>
      <c r="F1833" s="64" t="str">
        <f t="shared" si="59"/>
        <v>Full</v>
      </c>
      <c r="G1833" s="65" t="s">
        <v>72</v>
      </c>
    </row>
    <row r="1834" spans="1:7" ht="28.5" x14ac:dyDescent="0.2">
      <c r="A1834" s="3" t="str">
        <f t="shared" si="58"/>
        <v>Conduct mental health screeningPrince Edward IslandRegistered nurse</v>
      </c>
      <c r="B1834" s="3" t="s">
        <v>65</v>
      </c>
      <c r="C1834" s="5" t="s">
        <v>7</v>
      </c>
      <c r="D1834" s="5" t="s">
        <v>106</v>
      </c>
      <c r="E1834" s="148" t="s">
        <v>110</v>
      </c>
      <c r="F1834" s="64" t="str">
        <f t="shared" si="59"/>
        <v>Full</v>
      </c>
      <c r="G1834" s="65" t="s">
        <v>72</v>
      </c>
    </row>
    <row r="1835" spans="1:7" ht="28.5" x14ac:dyDescent="0.2">
      <c r="A1835" s="3" t="str">
        <f t="shared" si="58"/>
        <v>Conduct substance use screeningPrince Edward IslandRegistered nurse</v>
      </c>
      <c r="B1835" s="3" t="s">
        <v>65</v>
      </c>
      <c r="C1835" s="5" t="s">
        <v>7</v>
      </c>
      <c r="D1835" s="5" t="s">
        <v>106</v>
      </c>
      <c r="E1835" s="148" t="s">
        <v>46</v>
      </c>
      <c r="F1835" s="64" t="str">
        <f t="shared" si="59"/>
        <v>Full</v>
      </c>
      <c r="G1835" s="65" t="s">
        <v>72</v>
      </c>
    </row>
    <row r="1836" spans="1:7" ht="14.25" x14ac:dyDescent="0.2">
      <c r="A1836" s="3" t="str">
        <f t="shared" si="58"/>
        <v>Perform allergy testingPrince Edward IslandRegistered nurse</v>
      </c>
      <c r="B1836" s="3" t="s">
        <v>65</v>
      </c>
      <c r="C1836" s="5" t="s">
        <v>7</v>
      </c>
      <c r="D1836" s="5" t="s">
        <v>106</v>
      </c>
      <c r="E1836" s="148" t="s">
        <v>47</v>
      </c>
      <c r="F1836" s="64" t="str">
        <f t="shared" si="59"/>
        <v>Restricted</v>
      </c>
      <c r="G1836" s="65" t="s">
        <v>73</v>
      </c>
    </row>
    <row r="1837" spans="1:7" ht="14.25" x14ac:dyDescent="0.2">
      <c r="A1837" s="3" t="str">
        <f t="shared" si="58"/>
        <v>Provide rehabilitative carePrince Edward IslandRegistered nurse</v>
      </c>
      <c r="B1837" s="3" t="s">
        <v>65</v>
      </c>
      <c r="C1837" s="5" t="s">
        <v>7</v>
      </c>
      <c r="D1837" s="5" t="s">
        <v>106</v>
      </c>
      <c r="E1837" s="148" t="s">
        <v>48</v>
      </c>
      <c r="F1837" s="64" t="str">
        <f t="shared" si="59"/>
        <v>Full</v>
      </c>
      <c r="G1837" s="65" t="s">
        <v>72</v>
      </c>
    </row>
    <row r="1838" spans="1:7" ht="28.5" x14ac:dyDescent="0.2">
      <c r="A1838" s="3" t="str">
        <f t="shared" si="58"/>
        <v>Provide psychotherapy for mental healthPrince Edward IslandRegistered nurse</v>
      </c>
      <c r="B1838" s="3" t="s">
        <v>65</v>
      </c>
      <c r="C1838" s="5" t="s">
        <v>7</v>
      </c>
      <c r="D1838" s="5" t="s">
        <v>106</v>
      </c>
      <c r="E1838" s="147" t="s">
        <v>49</v>
      </c>
      <c r="F1838" s="64" t="str">
        <f t="shared" si="59"/>
        <v>Full</v>
      </c>
      <c r="G1838" s="65" t="s">
        <v>72</v>
      </c>
    </row>
    <row r="1839" spans="1:7" ht="28.5" x14ac:dyDescent="0.2">
      <c r="A1839" s="3" t="str">
        <f t="shared" si="58"/>
        <v>Support medical assistance in dying with supervisionPrince Edward IslandRegistered nurse</v>
      </c>
      <c r="B1839" s="3" t="s">
        <v>65</v>
      </c>
      <c r="C1839" s="5" t="s">
        <v>7</v>
      </c>
      <c r="D1839" s="5" t="s">
        <v>106</v>
      </c>
      <c r="E1839" s="147" t="s">
        <v>50</v>
      </c>
      <c r="F1839" s="64" t="str">
        <f t="shared" si="59"/>
        <v>Full</v>
      </c>
      <c r="G1839" s="65" t="s">
        <v>72</v>
      </c>
    </row>
    <row r="1840" spans="1:7" ht="14.25" x14ac:dyDescent="0.2">
      <c r="A1840" s="3" t="str">
        <f t="shared" si="58"/>
        <v>Prescribe pharmacotherapy Prince Edward IslandRegistered nurse</v>
      </c>
      <c r="B1840" s="3" t="s">
        <v>66</v>
      </c>
      <c r="C1840" s="5" t="s">
        <v>7</v>
      </c>
      <c r="D1840" s="5" t="s">
        <v>106</v>
      </c>
      <c r="E1840" s="146" t="s">
        <v>51</v>
      </c>
      <c r="F1840" s="64" t="str">
        <f t="shared" si="59"/>
        <v>Out of scope</v>
      </c>
      <c r="G1840" s="65" t="s">
        <v>79</v>
      </c>
    </row>
    <row r="1841" spans="1:7" ht="28.5" x14ac:dyDescent="0.2">
      <c r="A1841" s="3" t="str">
        <f t="shared" si="58"/>
        <v>Prepare prescribed medicationsPrince Edward IslandRegistered nurse</v>
      </c>
      <c r="B1841" s="3" t="s">
        <v>66</v>
      </c>
      <c r="C1841" s="5" t="s">
        <v>7</v>
      </c>
      <c r="D1841" s="5" t="s">
        <v>106</v>
      </c>
      <c r="E1841" s="140" t="s">
        <v>112</v>
      </c>
      <c r="F1841" s="64" t="str">
        <f t="shared" si="59"/>
        <v>Full</v>
      </c>
      <c r="G1841" s="65" t="s">
        <v>72</v>
      </c>
    </row>
    <row r="1842" spans="1:7" ht="28.5" x14ac:dyDescent="0.2">
      <c r="A1842" s="3" t="str">
        <f t="shared" si="58"/>
        <v>Administer prescribed medicationsPrince Edward IslandRegistered nurse</v>
      </c>
      <c r="B1842" s="3" t="s">
        <v>66</v>
      </c>
      <c r="C1842" s="5" t="s">
        <v>7</v>
      </c>
      <c r="D1842" s="5" t="s">
        <v>106</v>
      </c>
      <c r="E1842" s="140" t="s">
        <v>52</v>
      </c>
      <c r="F1842" s="64" t="str">
        <f t="shared" si="59"/>
        <v>Full</v>
      </c>
      <c r="G1842" s="65" t="s">
        <v>72</v>
      </c>
    </row>
    <row r="1843" spans="1:7" ht="28.5" x14ac:dyDescent="0.2">
      <c r="A1843" s="3" t="str">
        <f t="shared" si="58"/>
        <v>Prescribe controlled substancesPrince Edward IslandRegistered nurse</v>
      </c>
      <c r="B1843" s="3" t="s">
        <v>66</v>
      </c>
      <c r="C1843" s="5" t="s">
        <v>7</v>
      </c>
      <c r="D1843" s="5" t="s">
        <v>106</v>
      </c>
      <c r="E1843" s="146" t="s">
        <v>53</v>
      </c>
      <c r="F1843" s="64" t="str">
        <f t="shared" si="59"/>
        <v>Out of scope</v>
      </c>
      <c r="G1843" s="65" t="s">
        <v>79</v>
      </c>
    </row>
    <row r="1844" spans="1:7" ht="28.5" x14ac:dyDescent="0.2">
      <c r="A1844" s="3" t="str">
        <f t="shared" si="58"/>
        <v>Administer controlled substances Prince Edward IslandRegistered nurse</v>
      </c>
      <c r="B1844" s="3" t="s">
        <v>66</v>
      </c>
      <c r="C1844" s="5" t="s">
        <v>7</v>
      </c>
      <c r="D1844" s="5" t="s">
        <v>106</v>
      </c>
      <c r="E1844" s="140" t="s">
        <v>181</v>
      </c>
      <c r="F1844" s="64" t="str">
        <f t="shared" si="59"/>
        <v>Full</v>
      </c>
      <c r="G1844" s="65" t="s">
        <v>72</v>
      </c>
    </row>
    <row r="1845" spans="1:7" ht="14.25" x14ac:dyDescent="0.2">
      <c r="A1845" s="3" t="str">
        <f t="shared" si="58"/>
        <v>Prescribe vaccinesPrince Edward IslandRegistered nurse</v>
      </c>
      <c r="B1845" s="3" t="s">
        <v>66</v>
      </c>
      <c r="C1845" s="5" t="s">
        <v>7</v>
      </c>
      <c r="D1845" s="5" t="s">
        <v>106</v>
      </c>
      <c r="E1845" s="146" t="s">
        <v>54</v>
      </c>
      <c r="F1845" s="64" t="str">
        <f t="shared" si="59"/>
        <v>Out of scope</v>
      </c>
      <c r="G1845" s="65" t="s">
        <v>79</v>
      </c>
    </row>
    <row r="1846" spans="1:7" ht="14.25" x14ac:dyDescent="0.2">
      <c r="A1846" s="3" t="str">
        <f t="shared" si="58"/>
        <v>Administer vaccinesPrince Edward IslandRegistered nurse</v>
      </c>
      <c r="B1846" s="3" t="s">
        <v>66</v>
      </c>
      <c r="C1846" s="5" t="s">
        <v>7</v>
      </c>
      <c r="D1846" s="5" t="s">
        <v>106</v>
      </c>
      <c r="E1846" s="140" t="s">
        <v>182</v>
      </c>
      <c r="F1846" s="64" t="str">
        <f t="shared" si="59"/>
        <v>Full</v>
      </c>
      <c r="G1846" s="65" t="s">
        <v>72</v>
      </c>
    </row>
    <row r="1847" spans="1:7" ht="28.5" x14ac:dyDescent="0.2">
      <c r="A1847" s="3" t="str">
        <f t="shared" si="58"/>
        <v>Independently manage labour and delivery Prince Edward IslandRegistered nurse</v>
      </c>
      <c r="B1847" s="3" t="s">
        <v>67</v>
      </c>
      <c r="C1847" s="5" t="s">
        <v>7</v>
      </c>
      <c r="D1847" s="5" t="s">
        <v>106</v>
      </c>
      <c r="E1847" s="147" t="s">
        <v>170</v>
      </c>
      <c r="F1847" s="64" t="str">
        <f t="shared" si="59"/>
        <v>Out of scope</v>
      </c>
      <c r="G1847" s="65" t="s">
        <v>79</v>
      </c>
    </row>
    <row r="1848" spans="1:7" ht="14.25" x14ac:dyDescent="0.2">
      <c r="A1848" s="3" t="str">
        <f t="shared" si="58"/>
        <v>Pronounce deathPrince Edward IslandRegistered nurse</v>
      </c>
      <c r="B1848" s="3" t="s">
        <v>67</v>
      </c>
      <c r="C1848" s="5" t="s">
        <v>7</v>
      </c>
      <c r="D1848" s="5" t="s">
        <v>106</v>
      </c>
      <c r="E1848" s="147" t="s">
        <v>55</v>
      </c>
      <c r="F1848" s="64" t="str">
        <f t="shared" si="59"/>
        <v>Out of scope</v>
      </c>
      <c r="G1848" s="65" t="s">
        <v>79</v>
      </c>
    </row>
    <row r="1849" spans="1:7" ht="28.5" x14ac:dyDescent="0.2">
      <c r="A1849" s="3" t="str">
        <f t="shared" si="58"/>
        <v>Admit to and discharge from hospitalPrince Edward IslandRegistered nurse</v>
      </c>
      <c r="B1849" s="3" t="s">
        <v>67</v>
      </c>
      <c r="C1849" s="5" t="s">
        <v>7</v>
      </c>
      <c r="D1849" s="5" t="s">
        <v>106</v>
      </c>
      <c r="E1849" s="147" t="s">
        <v>56</v>
      </c>
      <c r="F1849" s="64" t="str">
        <f t="shared" si="59"/>
        <v>Out of scope</v>
      </c>
      <c r="G1849" s="65" t="s">
        <v>79</v>
      </c>
    </row>
    <row r="1850" spans="1:7" ht="28.5" x14ac:dyDescent="0.2">
      <c r="A1850" s="3" t="str">
        <f t="shared" si="58"/>
        <v>Certify death (i.e., complete death certificate)Prince Edward IslandRegistered nurse</v>
      </c>
      <c r="B1850" s="3" t="s">
        <v>67</v>
      </c>
      <c r="C1850" s="5" t="s">
        <v>7</v>
      </c>
      <c r="D1850" s="5" t="s">
        <v>106</v>
      </c>
      <c r="E1850" s="147" t="s">
        <v>57</v>
      </c>
      <c r="F1850" s="64" t="str">
        <f t="shared" si="59"/>
        <v>Out of scope</v>
      </c>
      <c r="G1850" s="65" t="s">
        <v>79</v>
      </c>
    </row>
    <row r="1851" spans="1:7" ht="28.5" x14ac:dyDescent="0.2">
      <c r="A1851" s="3" t="str">
        <f t="shared" si="58"/>
        <v>Conduct driver's medical examinationPrince Edward IslandRegistered nurse</v>
      </c>
      <c r="B1851" s="3" t="s">
        <v>67</v>
      </c>
      <c r="C1851" s="5" t="s">
        <v>7</v>
      </c>
      <c r="D1851" s="5" t="s">
        <v>106</v>
      </c>
      <c r="E1851" s="147" t="s">
        <v>58</v>
      </c>
      <c r="F1851" s="64" t="str">
        <f t="shared" si="59"/>
        <v>Out of scope</v>
      </c>
      <c r="G1851" s="65" t="s">
        <v>79</v>
      </c>
    </row>
    <row r="1852" spans="1:7" ht="28.5" x14ac:dyDescent="0.2">
      <c r="A1852" s="3" t="str">
        <f t="shared" si="58"/>
        <v>Complete federal disability formsPrince Edward IslandRegistered nurse</v>
      </c>
      <c r="B1852" s="3" t="s">
        <v>67</v>
      </c>
      <c r="C1852" s="5" t="s">
        <v>7</v>
      </c>
      <c r="D1852" s="5" t="s">
        <v>106</v>
      </c>
      <c r="E1852" s="147" t="s">
        <v>59</v>
      </c>
      <c r="F1852" s="64" t="str">
        <f t="shared" si="59"/>
        <v>Out of scope</v>
      </c>
      <c r="G1852" s="65" t="s">
        <v>79</v>
      </c>
    </row>
    <row r="1853" spans="1:7" ht="28.5" x14ac:dyDescent="0.2">
      <c r="A1853" s="3" t="str">
        <f t="shared" si="58"/>
        <v>Complete provincial/territorial medical formsPrince Edward IslandRegistered nurse</v>
      </c>
      <c r="B1853" s="3" t="s">
        <v>67</v>
      </c>
      <c r="C1853" s="5" t="s">
        <v>7</v>
      </c>
      <c r="D1853" s="5" t="s">
        <v>106</v>
      </c>
      <c r="E1853" s="147" t="s">
        <v>60</v>
      </c>
      <c r="F1853" s="64" t="str">
        <f t="shared" si="59"/>
        <v>Full</v>
      </c>
      <c r="G1853" s="65" t="s">
        <v>72</v>
      </c>
    </row>
    <row r="1854" spans="1:7" ht="28.5" x14ac:dyDescent="0.2">
      <c r="A1854" s="3" t="str">
        <f t="shared" si="58"/>
        <v>Sign disabled person placard formsPrince Edward IslandRegistered nurse</v>
      </c>
      <c r="B1854" s="3" t="s">
        <v>67</v>
      </c>
      <c r="C1854" s="5" t="s">
        <v>7</v>
      </c>
      <c r="D1854" s="5" t="s">
        <v>106</v>
      </c>
      <c r="E1854" s="147" t="s">
        <v>61</v>
      </c>
      <c r="F1854" s="64" t="str">
        <f t="shared" si="59"/>
        <v>Out of scope</v>
      </c>
      <c r="G1854" s="65" t="s">
        <v>79</v>
      </c>
    </row>
    <row r="1855" spans="1:7" ht="28.5" x14ac:dyDescent="0.2">
      <c r="A1855" s="3" t="str">
        <f t="shared" si="58"/>
        <v>Admit to long-term care facilities Prince Edward IslandRegistered nurse</v>
      </c>
      <c r="B1855" s="3" t="s">
        <v>67</v>
      </c>
      <c r="C1855" s="5" t="s">
        <v>7</v>
      </c>
      <c r="D1855" s="5" t="s">
        <v>106</v>
      </c>
      <c r="E1855" s="147" t="s">
        <v>62</v>
      </c>
      <c r="F1855" s="64" t="str">
        <f t="shared" si="59"/>
        <v>Out of scope</v>
      </c>
      <c r="G1855" s="65" t="s">
        <v>79</v>
      </c>
    </row>
    <row r="1856" spans="1:7" ht="42.75" x14ac:dyDescent="0.2">
      <c r="A1856" s="3" t="str">
        <f t="shared" si="58"/>
        <v>Complete Form 1 for involuntary admission to hospital Prince Edward IslandRegistered nurse</v>
      </c>
      <c r="B1856" s="3" t="s">
        <v>67</v>
      </c>
      <c r="C1856" s="5" t="s">
        <v>7</v>
      </c>
      <c r="D1856" s="5" t="s">
        <v>106</v>
      </c>
      <c r="E1856" s="147" t="s">
        <v>63</v>
      </c>
      <c r="F1856" s="64" t="str">
        <f t="shared" si="59"/>
        <v>Out of scope</v>
      </c>
      <c r="G1856" s="65" t="s">
        <v>79</v>
      </c>
    </row>
    <row r="1857" spans="1:7" ht="28.5" x14ac:dyDescent="0.2">
      <c r="A1857" s="3" t="str">
        <f t="shared" si="58"/>
        <v>Hold disease management clinics (foot care, diabetes) Prince Edward IslandRegistered nurse</v>
      </c>
      <c r="B1857" s="3" t="s">
        <v>67</v>
      </c>
      <c r="C1857" s="5" t="s">
        <v>7</v>
      </c>
      <c r="D1857" s="5" t="s">
        <v>106</v>
      </c>
      <c r="E1857" s="148" t="s">
        <v>183</v>
      </c>
      <c r="F1857" s="64" t="str">
        <f t="shared" si="59"/>
        <v>Full</v>
      </c>
      <c r="G1857" s="65" t="s">
        <v>72</v>
      </c>
    </row>
    <row r="1858" spans="1:7" ht="14.25" x14ac:dyDescent="0.2">
      <c r="A1858" s="3" t="str">
        <f t="shared" si="58"/>
        <v>Conduct health assessmentPrince Edward IslandLicensed practical nurse</v>
      </c>
      <c r="B1858" s="3" t="s">
        <v>64</v>
      </c>
      <c r="C1858" s="5" t="s">
        <v>7</v>
      </c>
      <c r="D1858" s="5" t="s">
        <v>108</v>
      </c>
      <c r="E1858" s="145" t="s">
        <v>118</v>
      </c>
      <c r="F1858" s="64" t="str">
        <f t="shared" si="59"/>
        <v>Full</v>
      </c>
      <c r="G1858" s="97" t="s">
        <v>72</v>
      </c>
    </row>
    <row r="1859" spans="1:7" ht="14.25" x14ac:dyDescent="0.2">
      <c r="A1859" s="3" t="str">
        <f t="shared" ref="A1859:A1922" si="60">CONCATENATE(E1859,C1859,D1859)</f>
        <v>Identify nursing diagnosisPrince Edward IslandLicensed practical nurse</v>
      </c>
      <c r="B1859" s="3" t="s">
        <v>64</v>
      </c>
      <c r="C1859" s="5" t="s">
        <v>7</v>
      </c>
      <c r="D1859" s="5" t="s">
        <v>108</v>
      </c>
      <c r="E1859" s="140" t="s">
        <v>5</v>
      </c>
      <c r="F1859" s="64" t="str">
        <f t="shared" ref="F1859:F1922" si="61">TRIM(G1859)</f>
        <v>Full</v>
      </c>
      <c r="G1859" s="97" t="s">
        <v>72</v>
      </c>
    </row>
    <row r="1860" spans="1:7" ht="14.25" x14ac:dyDescent="0.2">
      <c r="A1860" s="3" t="str">
        <f t="shared" si="60"/>
        <v>Develop nursing care planPrince Edward IslandLicensed practical nurse</v>
      </c>
      <c r="B1860" s="3" t="s">
        <v>64</v>
      </c>
      <c r="C1860" s="5" t="s">
        <v>7</v>
      </c>
      <c r="D1860" s="5" t="s">
        <v>108</v>
      </c>
      <c r="E1860" s="140" t="s">
        <v>117</v>
      </c>
      <c r="F1860" s="64" t="str">
        <f t="shared" si="61"/>
        <v>Restricted</v>
      </c>
      <c r="G1860" s="97" t="s">
        <v>73</v>
      </c>
    </row>
    <row r="1861" spans="1:7" ht="28.5" x14ac:dyDescent="0.2">
      <c r="A1861" s="3" t="str">
        <f t="shared" si="60"/>
        <v>Implement nursing care interventionsPrince Edward IslandLicensed practical nurse</v>
      </c>
      <c r="B1861" s="3" t="s">
        <v>64</v>
      </c>
      <c r="C1861" s="5" t="s">
        <v>7</v>
      </c>
      <c r="D1861" s="5" t="s">
        <v>108</v>
      </c>
      <c r="E1861" s="140" t="s">
        <v>10</v>
      </c>
      <c r="F1861" s="64" t="str">
        <f t="shared" si="61"/>
        <v>Full</v>
      </c>
      <c r="G1861" s="97" t="s">
        <v>72</v>
      </c>
    </row>
    <row r="1862" spans="1:7" ht="28.5" x14ac:dyDescent="0.2">
      <c r="A1862" s="3" t="str">
        <f t="shared" si="60"/>
        <v>Consult with other health professionalsPrince Edward IslandLicensed practical nurse</v>
      </c>
      <c r="B1862" s="3" t="s">
        <v>64</v>
      </c>
      <c r="C1862" s="5" t="s">
        <v>7</v>
      </c>
      <c r="D1862" s="5" t="s">
        <v>108</v>
      </c>
      <c r="E1862" s="146" t="s">
        <v>116</v>
      </c>
      <c r="F1862" s="64" t="str">
        <f t="shared" si="61"/>
        <v>—</v>
      </c>
      <c r="G1862" s="97" t="s">
        <v>168</v>
      </c>
    </row>
    <row r="1863" spans="1:7" ht="28.5" x14ac:dyDescent="0.2">
      <c r="A1863" s="3" t="str">
        <f t="shared" si="60"/>
        <v>Refer to other health professionalsPrince Edward IslandLicensed practical nurse</v>
      </c>
      <c r="B1863" s="3" t="s">
        <v>64</v>
      </c>
      <c r="C1863" s="5" t="s">
        <v>7</v>
      </c>
      <c r="D1863" s="5" t="s">
        <v>108</v>
      </c>
      <c r="E1863" s="146" t="s">
        <v>14</v>
      </c>
      <c r="F1863" s="64" t="str">
        <f t="shared" si="61"/>
        <v>—</v>
      </c>
      <c r="G1863" s="97" t="s">
        <v>168</v>
      </c>
    </row>
    <row r="1864" spans="1:7" ht="14.25" x14ac:dyDescent="0.2">
      <c r="A1864" s="3" t="str">
        <f t="shared" si="60"/>
        <v>Coordinate health services Prince Edward IslandLicensed practical nurse</v>
      </c>
      <c r="B1864" s="3" t="s">
        <v>64</v>
      </c>
      <c r="C1864" s="5" t="s">
        <v>7</v>
      </c>
      <c r="D1864" s="5" t="s">
        <v>108</v>
      </c>
      <c r="E1864" s="140" t="s">
        <v>16</v>
      </c>
      <c r="F1864" s="64" t="str">
        <f t="shared" si="61"/>
        <v>—</v>
      </c>
      <c r="G1864" s="97" t="s">
        <v>168</v>
      </c>
    </row>
    <row r="1865" spans="1:7" ht="14.25" x14ac:dyDescent="0.2">
      <c r="A1865" s="3" t="str">
        <f t="shared" si="60"/>
        <v>Order X-raysPrince Edward IslandLicensed practical nurse</v>
      </c>
      <c r="B1865" s="3" t="s">
        <v>64</v>
      </c>
      <c r="C1865" s="5" t="s">
        <v>7</v>
      </c>
      <c r="D1865" s="5" t="s">
        <v>108</v>
      </c>
      <c r="E1865" s="140" t="s">
        <v>172</v>
      </c>
      <c r="F1865" s="64" t="str">
        <f t="shared" si="61"/>
        <v>—</v>
      </c>
      <c r="G1865" s="97" t="s">
        <v>168</v>
      </c>
    </row>
    <row r="1866" spans="1:7" ht="14.25" x14ac:dyDescent="0.2">
      <c r="A1866" s="3" t="str">
        <f t="shared" si="60"/>
        <v>Interpret X-raysPrince Edward IslandLicensed practical nurse</v>
      </c>
      <c r="B1866" s="3" t="s">
        <v>64</v>
      </c>
      <c r="C1866" s="5" t="s">
        <v>7</v>
      </c>
      <c r="D1866" s="5" t="s">
        <v>108</v>
      </c>
      <c r="E1866" s="140" t="s">
        <v>173</v>
      </c>
      <c r="F1866" s="64" t="str">
        <f t="shared" si="61"/>
        <v>—</v>
      </c>
      <c r="G1866" s="97" t="s">
        <v>168</v>
      </c>
    </row>
    <row r="1867" spans="1:7" ht="14.25" x14ac:dyDescent="0.2">
      <c r="A1867" s="3" t="str">
        <f t="shared" si="60"/>
        <v>Order lab testsPrince Edward IslandLicensed practical nurse</v>
      </c>
      <c r="B1867" s="3" t="s">
        <v>64</v>
      </c>
      <c r="C1867" s="5" t="s">
        <v>7</v>
      </c>
      <c r="D1867" s="5" t="s">
        <v>108</v>
      </c>
      <c r="E1867" s="140" t="s">
        <v>115</v>
      </c>
      <c r="F1867" s="64" t="str">
        <f t="shared" si="61"/>
        <v>—</v>
      </c>
      <c r="G1867" s="97" t="s">
        <v>168</v>
      </c>
    </row>
    <row r="1868" spans="1:7" ht="14.25" x14ac:dyDescent="0.2">
      <c r="A1868" s="3" t="str">
        <f t="shared" si="60"/>
        <v>Interpret lab test resultsPrince Edward IslandLicensed practical nurse</v>
      </c>
      <c r="B1868" s="3" t="s">
        <v>64</v>
      </c>
      <c r="C1868" s="5" t="s">
        <v>7</v>
      </c>
      <c r="D1868" s="5" t="s">
        <v>108</v>
      </c>
      <c r="E1868" s="140" t="s">
        <v>21</v>
      </c>
      <c r="F1868" s="64" t="str">
        <f t="shared" si="61"/>
        <v>—</v>
      </c>
      <c r="G1868" s="97" t="s">
        <v>168</v>
      </c>
    </row>
    <row r="1869" spans="1:7" ht="28.5" x14ac:dyDescent="0.2">
      <c r="A1869" s="3" t="str">
        <f t="shared" si="60"/>
        <v>Communicate diagnoses and test results to patientsPrince Edward IslandLicensed practical nurse</v>
      </c>
      <c r="B1869" s="3" t="s">
        <v>64</v>
      </c>
      <c r="C1869" s="5" t="s">
        <v>7</v>
      </c>
      <c r="D1869" s="5" t="s">
        <v>108</v>
      </c>
      <c r="E1869" s="146" t="s">
        <v>114</v>
      </c>
      <c r="F1869" s="64" t="str">
        <f t="shared" si="61"/>
        <v>—</v>
      </c>
      <c r="G1869" s="97" t="s">
        <v>168</v>
      </c>
    </row>
    <row r="1870" spans="1:7" ht="28.5" x14ac:dyDescent="0.2">
      <c r="A1870" s="3" t="str">
        <f t="shared" si="60"/>
        <v>Monitor and evaluate client outcomesPrince Edward IslandLicensed practical nurse</v>
      </c>
      <c r="B1870" s="3" t="s">
        <v>64</v>
      </c>
      <c r="C1870" s="5" t="s">
        <v>7</v>
      </c>
      <c r="D1870" s="5" t="s">
        <v>108</v>
      </c>
      <c r="E1870" s="140" t="s">
        <v>113</v>
      </c>
      <c r="F1870" s="64" t="str">
        <f t="shared" si="61"/>
        <v>Full</v>
      </c>
      <c r="G1870" s="97" t="s">
        <v>72</v>
      </c>
    </row>
    <row r="1871" spans="1:7" ht="14.25" x14ac:dyDescent="0.2">
      <c r="A1871" s="3" t="str">
        <f t="shared" si="60"/>
        <v>Conduct follow-up visitsPrince Edward IslandLicensed practical nurse</v>
      </c>
      <c r="B1871" s="3" t="s">
        <v>64</v>
      </c>
      <c r="C1871" s="5" t="s">
        <v>7</v>
      </c>
      <c r="D1871" s="5" t="s">
        <v>108</v>
      </c>
      <c r="E1871" s="140" t="s">
        <v>22</v>
      </c>
      <c r="F1871" s="64" t="str">
        <f t="shared" si="61"/>
        <v>Full</v>
      </c>
      <c r="G1871" s="97" t="s">
        <v>72</v>
      </c>
    </row>
    <row r="1872" spans="1:7" ht="14.25" x14ac:dyDescent="0.2">
      <c r="A1872" s="3" t="str">
        <f t="shared" si="60"/>
        <v>Manage NP-led clinics Prince Edward IslandLicensed practical nurse</v>
      </c>
      <c r="B1872" s="3" t="s">
        <v>64</v>
      </c>
      <c r="C1872" s="5" t="s">
        <v>7</v>
      </c>
      <c r="D1872" s="5" t="s">
        <v>108</v>
      </c>
      <c r="E1872" s="140" t="s">
        <v>23</v>
      </c>
      <c r="F1872" s="64" t="str">
        <f t="shared" si="61"/>
        <v>—</v>
      </c>
      <c r="G1872" s="97" t="s">
        <v>168</v>
      </c>
    </row>
    <row r="1873" spans="1:7" ht="14.25" x14ac:dyDescent="0.2">
      <c r="A1873" s="3" t="str">
        <f t="shared" si="60"/>
        <v>Roster and manage patientsPrince Edward IslandLicensed practical nurse</v>
      </c>
      <c r="B1873" s="3" t="s">
        <v>64</v>
      </c>
      <c r="C1873" s="5" t="s">
        <v>7</v>
      </c>
      <c r="D1873" s="5" t="s">
        <v>108</v>
      </c>
      <c r="E1873" s="140" t="s">
        <v>24</v>
      </c>
      <c r="F1873" s="64" t="str">
        <f t="shared" si="61"/>
        <v>—</v>
      </c>
      <c r="G1873" s="97" t="s">
        <v>168</v>
      </c>
    </row>
    <row r="1874" spans="1:7" ht="14.25" x14ac:dyDescent="0.2">
      <c r="A1874" s="3" t="str">
        <f t="shared" si="60"/>
        <v>Practise autonomouslyPrince Edward IslandLicensed practical nurse</v>
      </c>
      <c r="B1874" s="3" t="s">
        <v>64</v>
      </c>
      <c r="C1874" s="5" t="s">
        <v>7</v>
      </c>
      <c r="D1874" s="5" t="s">
        <v>108</v>
      </c>
      <c r="E1874" s="140" t="s">
        <v>25</v>
      </c>
      <c r="F1874" s="64" t="str">
        <f t="shared" si="61"/>
        <v>Full</v>
      </c>
      <c r="G1874" s="97" t="s">
        <v>72</v>
      </c>
    </row>
    <row r="1875" spans="1:7" ht="28.5" x14ac:dyDescent="0.2">
      <c r="A1875" s="3" t="str">
        <f t="shared" si="60"/>
        <v>Provide wound care (above dermis)Prince Edward IslandLicensed practical nurse</v>
      </c>
      <c r="B1875" s="3" t="s">
        <v>65</v>
      </c>
      <c r="C1875" s="5" t="s">
        <v>7</v>
      </c>
      <c r="D1875" s="5" t="s">
        <v>108</v>
      </c>
      <c r="E1875" s="147" t="s">
        <v>26</v>
      </c>
      <c r="F1875" s="64" t="str">
        <f t="shared" si="61"/>
        <v>Full</v>
      </c>
      <c r="G1875" s="97" t="s">
        <v>72</v>
      </c>
    </row>
    <row r="1876" spans="1:7" ht="28.5" x14ac:dyDescent="0.2">
      <c r="A1876" s="3" t="str">
        <f t="shared" si="60"/>
        <v>Perform procedures below the dermisPrince Edward IslandLicensed practical nurse</v>
      </c>
      <c r="B1876" s="3" t="s">
        <v>65</v>
      </c>
      <c r="C1876" s="5" t="s">
        <v>7</v>
      </c>
      <c r="D1876" s="5" t="s">
        <v>108</v>
      </c>
      <c r="E1876" s="148" t="s">
        <v>27</v>
      </c>
      <c r="F1876" s="64" t="str">
        <f t="shared" si="61"/>
        <v>Full</v>
      </c>
      <c r="G1876" s="98" t="s">
        <v>72</v>
      </c>
    </row>
    <row r="1877" spans="1:7" ht="14.25" x14ac:dyDescent="0.2">
      <c r="A1877" s="3" t="str">
        <f t="shared" si="60"/>
        <v>Establish an intravenous linePrince Edward IslandLicensed practical nurse</v>
      </c>
      <c r="B1877" s="3" t="s">
        <v>65</v>
      </c>
      <c r="C1877" s="5" t="s">
        <v>7</v>
      </c>
      <c r="D1877" s="5" t="s">
        <v>108</v>
      </c>
      <c r="E1877" s="148" t="s">
        <v>28</v>
      </c>
      <c r="F1877" s="64" t="str">
        <f t="shared" si="61"/>
        <v>Full</v>
      </c>
      <c r="G1877" s="97" t="s">
        <v>72</v>
      </c>
    </row>
    <row r="1878" spans="1:7" ht="42.75" x14ac:dyDescent="0.2">
      <c r="A1878" s="3" t="str">
        <f t="shared" si="60"/>
        <v>Perform procedures that require putting an instrument or finger into body openingsPrince Edward IslandLicensed practical nurse</v>
      </c>
      <c r="B1878" s="3" t="s">
        <v>65</v>
      </c>
      <c r="C1878" s="5" t="s">
        <v>7</v>
      </c>
      <c r="D1878" s="5" t="s">
        <v>108</v>
      </c>
      <c r="E1878" s="148" t="s">
        <v>174</v>
      </c>
      <c r="F1878" s="64" t="str">
        <f t="shared" si="61"/>
        <v>Full</v>
      </c>
      <c r="G1878" s="97" t="s">
        <v>72</v>
      </c>
    </row>
    <row r="1879" spans="1:7" ht="14.25" x14ac:dyDescent="0.2">
      <c r="A1879" s="3" t="str">
        <f t="shared" si="60"/>
        <v>Order a form of energyPrince Edward IslandLicensed practical nurse</v>
      </c>
      <c r="B1879" s="3" t="s">
        <v>65</v>
      </c>
      <c r="C1879" s="5" t="s">
        <v>7</v>
      </c>
      <c r="D1879" s="5" t="s">
        <v>108</v>
      </c>
      <c r="E1879" s="147" t="s">
        <v>29</v>
      </c>
      <c r="F1879" s="64" t="str">
        <f t="shared" si="61"/>
        <v>—</v>
      </c>
      <c r="G1879" s="97" t="s">
        <v>168</v>
      </c>
    </row>
    <row r="1880" spans="1:7" ht="14.25" x14ac:dyDescent="0.2">
      <c r="A1880" s="3" t="str">
        <f t="shared" si="60"/>
        <v>Apply a form of energyPrince Edward IslandLicensed practical nurse</v>
      </c>
      <c r="B1880" s="3" t="s">
        <v>65</v>
      </c>
      <c r="C1880" s="5" t="s">
        <v>7</v>
      </c>
      <c r="D1880" s="5" t="s">
        <v>108</v>
      </c>
      <c r="E1880" s="147" t="s">
        <v>30</v>
      </c>
      <c r="F1880" s="64" t="str">
        <f t="shared" si="61"/>
        <v>—</v>
      </c>
      <c r="G1880" s="97" t="s">
        <v>168</v>
      </c>
    </row>
    <row r="1881" spans="1:7" ht="14.25" x14ac:dyDescent="0.2">
      <c r="A1881" s="3" t="str">
        <f t="shared" si="60"/>
        <v>Perform an electrocardiogramPrince Edward IslandLicensed practical nurse</v>
      </c>
      <c r="B1881" s="3" t="s">
        <v>65</v>
      </c>
      <c r="C1881" s="5" t="s">
        <v>7</v>
      </c>
      <c r="D1881" s="5" t="s">
        <v>108</v>
      </c>
      <c r="E1881" s="148" t="s">
        <v>31</v>
      </c>
      <c r="F1881" s="64" t="str">
        <f t="shared" si="61"/>
        <v>—</v>
      </c>
      <c r="G1881" s="97" t="s">
        <v>168</v>
      </c>
    </row>
    <row r="1882" spans="1:7" ht="14.25" x14ac:dyDescent="0.2">
      <c r="A1882" s="3" t="str">
        <f t="shared" si="60"/>
        <v>Interpret an electrocardiogramPrince Edward IslandLicensed practical nurse</v>
      </c>
      <c r="B1882" s="3" t="s">
        <v>65</v>
      </c>
      <c r="C1882" s="5" t="s">
        <v>7</v>
      </c>
      <c r="D1882" s="5" t="s">
        <v>108</v>
      </c>
      <c r="E1882" s="148" t="s">
        <v>32</v>
      </c>
      <c r="F1882" s="64" t="str">
        <f t="shared" si="61"/>
        <v>—</v>
      </c>
      <c r="G1882" s="97" t="s">
        <v>168</v>
      </c>
    </row>
    <row r="1883" spans="1:7" ht="28.5" x14ac:dyDescent="0.2">
      <c r="A1883" s="3" t="str">
        <f t="shared" si="60"/>
        <v>Order blood and blood productsPrince Edward IslandLicensed practical nurse</v>
      </c>
      <c r="B1883" s="3" t="s">
        <v>65</v>
      </c>
      <c r="C1883" s="5" t="s">
        <v>7</v>
      </c>
      <c r="D1883" s="5" t="s">
        <v>108</v>
      </c>
      <c r="E1883" s="147" t="s">
        <v>33</v>
      </c>
      <c r="F1883" s="64" t="str">
        <f t="shared" si="61"/>
        <v>—</v>
      </c>
      <c r="G1883" s="97" t="s">
        <v>168</v>
      </c>
    </row>
    <row r="1884" spans="1:7" ht="14.25" x14ac:dyDescent="0.2">
      <c r="A1884" s="3" t="str">
        <f t="shared" si="60"/>
        <v>Order any form of radiationPrince Edward IslandLicensed practical nurse</v>
      </c>
      <c r="B1884" s="3" t="s">
        <v>65</v>
      </c>
      <c r="C1884" s="5" t="s">
        <v>7</v>
      </c>
      <c r="D1884" s="5" t="s">
        <v>108</v>
      </c>
      <c r="E1884" s="147" t="s">
        <v>34</v>
      </c>
      <c r="F1884" s="64" t="str">
        <f t="shared" si="61"/>
        <v>—</v>
      </c>
      <c r="G1884" s="97" t="s">
        <v>168</v>
      </c>
    </row>
    <row r="1885" spans="1:7" ht="14.25" x14ac:dyDescent="0.2">
      <c r="A1885" s="3" t="str">
        <f t="shared" si="60"/>
        <v>Apply any form of radiationPrince Edward IslandLicensed practical nurse</v>
      </c>
      <c r="B1885" s="3" t="s">
        <v>65</v>
      </c>
      <c r="C1885" s="5" t="s">
        <v>7</v>
      </c>
      <c r="D1885" s="5" t="s">
        <v>108</v>
      </c>
      <c r="E1885" s="147" t="s">
        <v>35</v>
      </c>
      <c r="F1885" s="64" t="str">
        <f t="shared" si="61"/>
        <v>—</v>
      </c>
      <c r="G1885" s="97" t="s">
        <v>168</v>
      </c>
    </row>
    <row r="1886" spans="1:7" ht="28.5" x14ac:dyDescent="0.2">
      <c r="A1886" s="3" t="str">
        <f t="shared" si="60"/>
        <v>Order cosmetic treatments like BotoxPrince Edward IslandLicensed practical nurse</v>
      </c>
      <c r="B1886" s="3" t="s">
        <v>65</v>
      </c>
      <c r="C1886" s="5" t="s">
        <v>7</v>
      </c>
      <c r="D1886" s="5" t="s">
        <v>108</v>
      </c>
      <c r="E1886" s="147" t="s">
        <v>36</v>
      </c>
      <c r="F1886" s="64" t="str">
        <f t="shared" si="61"/>
        <v>—</v>
      </c>
      <c r="G1886" s="97" t="s">
        <v>168</v>
      </c>
    </row>
    <row r="1887" spans="1:7" ht="28.5" x14ac:dyDescent="0.2">
      <c r="A1887" s="3" t="str">
        <f t="shared" si="60"/>
        <v>Apply cosmetic treatments like BotoxPrince Edward IslandLicensed practical nurse</v>
      </c>
      <c r="B1887" s="3" t="s">
        <v>65</v>
      </c>
      <c r="C1887" s="5" t="s">
        <v>7</v>
      </c>
      <c r="D1887" s="5" t="s">
        <v>108</v>
      </c>
      <c r="E1887" s="147" t="s">
        <v>37</v>
      </c>
      <c r="F1887" s="64" t="str">
        <f t="shared" si="61"/>
        <v>Full</v>
      </c>
      <c r="G1887" s="98" t="s">
        <v>72</v>
      </c>
    </row>
    <row r="1888" spans="1:7" ht="14.25" x14ac:dyDescent="0.2">
      <c r="A1888" s="3" t="str">
        <f t="shared" si="60"/>
        <v>Set fracturesPrince Edward IslandLicensed practical nurse</v>
      </c>
      <c r="B1888" s="3" t="s">
        <v>65</v>
      </c>
      <c r="C1888" s="5" t="s">
        <v>7</v>
      </c>
      <c r="D1888" s="5" t="s">
        <v>108</v>
      </c>
      <c r="E1888" s="147" t="s">
        <v>38</v>
      </c>
      <c r="F1888" s="64" t="str">
        <f t="shared" si="61"/>
        <v>—</v>
      </c>
      <c r="G1888" s="97" t="s">
        <v>168</v>
      </c>
    </row>
    <row r="1889" spans="1:7" ht="14.25" x14ac:dyDescent="0.2">
      <c r="A1889" s="3" t="str">
        <f t="shared" si="60"/>
        <v>Reduce dislocationPrince Edward IslandLicensed practical nurse</v>
      </c>
      <c r="B1889" s="3" t="s">
        <v>65</v>
      </c>
      <c r="C1889" s="5" t="s">
        <v>7</v>
      </c>
      <c r="D1889" s="5" t="s">
        <v>108</v>
      </c>
      <c r="E1889" s="147" t="s">
        <v>39</v>
      </c>
      <c r="F1889" s="64" t="str">
        <f t="shared" si="61"/>
        <v>—</v>
      </c>
      <c r="G1889" s="97" t="s">
        <v>168</v>
      </c>
    </row>
    <row r="1890" spans="1:7" ht="14.25" x14ac:dyDescent="0.2">
      <c r="A1890" s="3" t="str">
        <f t="shared" si="60"/>
        <v>Apply castPrince Edward IslandLicensed practical nurse</v>
      </c>
      <c r="B1890" s="3" t="s">
        <v>65</v>
      </c>
      <c r="C1890" s="5" t="s">
        <v>7</v>
      </c>
      <c r="D1890" s="5" t="s">
        <v>108</v>
      </c>
      <c r="E1890" s="147" t="s">
        <v>40</v>
      </c>
      <c r="F1890" s="64" t="str">
        <f t="shared" si="61"/>
        <v>—</v>
      </c>
      <c r="G1890" s="97" t="s">
        <v>168</v>
      </c>
    </row>
    <row r="1891" spans="1:7" ht="14.25" x14ac:dyDescent="0.2">
      <c r="A1891" s="3" t="str">
        <f t="shared" si="60"/>
        <v>Apply restraintsPrince Edward IslandLicensed practical nurse</v>
      </c>
      <c r="B1891" s="3" t="s">
        <v>65</v>
      </c>
      <c r="C1891" s="5" t="s">
        <v>7</v>
      </c>
      <c r="D1891" s="5" t="s">
        <v>108</v>
      </c>
      <c r="E1891" s="147" t="s">
        <v>41</v>
      </c>
      <c r="F1891" s="64" t="str">
        <f t="shared" si="61"/>
        <v>—</v>
      </c>
      <c r="G1891" s="97" t="s">
        <v>168</v>
      </c>
    </row>
    <row r="1892" spans="1:7" ht="14.25" x14ac:dyDescent="0.2">
      <c r="A1892" s="3" t="str">
        <f t="shared" si="60"/>
        <v>Manage restraintsPrince Edward IslandLicensed practical nurse</v>
      </c>
      <c r="B1892" s="3" t="s">
        <v>65</v>
      </c>
      <c r="C1892" s="5" t="s">
        <v>7</v>
      </c>
      <c r="D1892" s="5" t="s">
        <v>108</v>
      </c>
      <c r="E1892" s="147" t="s">
        <v>42</v>
      </c>
      <c r="F1892" s="64" t="str">
        <f t="shared" si="61"/>
        <v>—</v>
      </c>
      <c r="G1892" s="97" t="s">
        <v>168</v>
      </c>
    </row>
    <row r="1893" spans="1:7" ht="28.5" x14ac:dyDescent="0.2">
      <c r="A1893" s="3" t="str">
        <f t="shared" si="60"/>
        <v>Conduct sexually transmitted infection (STI) assessmentPrince Edward IslandLicensed practical nurse</v>
      </c>
      <c r="B1893" s="3" t="s">
        <v>65</v>
      </c>
      <c r="C1893" s="5" t="s">
        <v>7</v>
      </c>
      <c r="D1893" s="5" t="s">
        <v>108</v>
      </c>
      <c r="E1893" s="148" t="s">
        <v>175</v>
      </c>
      <c r="F1893" s="64" t="str">
        <f t="shared" si="61"/>
        <v>—</v>
      </c>
      <c r="G1893" s="97" t="s">
        <v>168</v>
      </c>
    </row>
    <row r="1894" spans="1:7" ht="28.5" x14ac:dyDescent="0.2">
      <c r="A1894" s="3" t="str">
        <f t="shared" si="60"/>
        <v>Conduct contraceptive management assessmentPrince Edward IslandLicensed practical nurse</v>
      </c>
      <c r="B1894" s="3" t="s">
        <v>65</v>
      </c>
      <c r="C1894" s="5" t="s">
        <v>7</v>
      </c>
      <c r="D1894" s="5" t="s">
        <v>108</v>
      </c>
      <c r="E1894" s="148" t="s">
        <v>43</v>
      </c>
      <c r="F1894" s="64" t="str">
        <f t="shared" si="61"/>
        <v>—</v>
      </c>
      <c r="G1894" s="97" t="s">
        <v>168</v>
      </c>
    </row>
    <row r="1895" spans="1:7" ht="14.25" x14ac:dyDescent="0.2">
      <c r="A1895" s="3" t="str">
        <f t="shared" si="60"/>
        <v>Insert intrauterine devicesPrince Edward IslandLicensed practical nurse</v>
      </c>
      <c r="B1895" s="3" t="s">
        <v>65</v>
      </c>
      <c r="C1895" s="5" t="s">
        <v>7</v>
      </c>
      <c r="D1895" s="5" t="s">
        <v>108</v>
      </c>
      <c r="E1895" s="149" t="s">
        <v>44</v>
      </c>
      <c r="F1895" s="64" t="str">
        <f t="shared" si="61"/>
        <v>—</v>
      </c>
      <c r="G1895" s="97" t="s">
        <v>168</v>
      </c>
    </row>
    <row r="1896" spans="1:7" ht="14.25" x14ac:dyDescent="0.2">
      <c r="A1896" s="3" t="str">
        <f t="shared" si="60"/>
        <v>Conduct pelvic examPrince Edward IslandLicensed practical nurse</v>
      </c>
      <c r="B1896" s="3" t="s">
        <v>65</v>
      </c>
      <c r="C1896" s="5" t="s">
        <v>7</v>
      </c>
      <c r="D1896" s="5" t="s">
        <v>108</v>
      </c>
      <c r="E1896" s="148" t="s">
        <v>111</v>
      </c>
      <c r="F1896" s="64" t="str">
        <f t="shared" si="61"/>
        <v>—</v>
      </c>
      <c r="G1896" s="97" t="s">
        <v>168</v>
      </c>
    </row>
    <row r="1897" spans="1:7" ht="14.25" x14ac:dyDescent="0.2">
      <c r="A1897" s="3" t="str">
        <f t="shared" si="60"/>
        <v>Conduct cervical screening Prince Edward IslandLicensed practical nurse</v>
      </c>
      <c r="B1897" s="3" t="s">
        <v>65</v>
      </c>
      <c r="C1897" s="5" t="s">
        <v>7</v>
      </c>
      <c r="D1897" s="5" t="s">
        <v>108</v>
      </c>
      <c r="E1897" s="148" t="s">
        <v>45</v>
      </c>
      <c r="F1897" s="64" t="str">
        <f t="shared" si="61"/>
        <v>—</v>
      </c>
      <c r="G1897" s="97" t="s">
        <v>168</v>
      </c>
    </row>
    <row r="1898" spans="1:7" ht="28.5" x14ac:dyDescent="0.2">
      <c r="A1898" s="3" t="str">
        <f t="shared" si="60"/>
        <v>Conduct mental health screeningPrince Edward IslandLicensed practical nurse</v>
      </c>
      <c r="B1898" s="3" t="s">
        <v>65</v>
      </c>
      <c r="C1898" s="5" t="s">
        <v>7</v>
      </c>
      <c r="D1898" s="5" t="s">
        <v>108</v>
      </c>
      <c r="E1898" s="148" t="s">
        <v>110</v>
      </c>
      <c r="F1898" s="64" t="str">
        <f t="shared" si="61"/>
        <v>—</v>
      </c>
      <c r="G1898" s="97" t="s">
        <v>168</v>
      </c>
    </row>
    <row r="1899" spans="1:7" ht="28.5" x14ac:dyDescent="0.2">
      <c r="A1899" s="3" t="str">
        <f t="shared" si="60"/>
        <v>Conduct substance use screeningPrince Edward IslandLicensed practical nurse</v>
      </c>
      <c r="B1899" s="3" t="s">
        <v>65</v>
      </c>
      <c r="C1899" s="5" t="s">
        <v>7</v>
      </c>
      <c r="D1899" s="5" t="s">
        <v>108</v>
      </c>
      <c r="E1899" s="148" t="s">
        <v>46</v>
      </c>
      <c r="F1899" s="64" t="str">
        <f t="shared" si="61"/>
        <v>—</v>
      </c>
      <c r="G1899" s="97" t="s">
        <v>168</v>
      </c>
    </row>
    <row r="1900" spans="1:7" ht="14.25" x14ac:dyDescent="0.2">
      <c r="A1900" s="3" t="str">
        <f t="shared" si="60"/>
        <v>Perform allergy testingPrince Edward IslandLicensed practical nurse</v>
      </c>
      <c r="B1900" s="3" t="s">
        <v>65</v>
      </c>
      <c r="C1900" s="5" t="s">
        <v>7</v>
      </c>
      <c r="D1900" s="5" t="s">
        <v>108</v>
      </c>
      <c r="E1900" s="148" t="s">
        <v>47</v>
      </c>
      <c r="F1900" s="64" t="str">
        <f t="shared" si="61"/>
        <v>—</v>
      </c>
      <c r="G1900" s="97" t="s">
        <v>168</v>
      </c>
    </row>
    <row r="1901" spans="1:7" ht="14.25" x14ac:dyDescent="0.2">
      <c r="A1901" s="3" t="str">
        <f t="shared" si="60"/>
        <v>Provide rehabilitative carePrince Edward IslandLicensed practical nurse</v>
      </c>
      <c r="B1901" s="3" t="s">
        <v>65</v>
      </c>
      <c r="C1901" s="5" t="s">
        <v>7</v>
      </c>
      <c r="D1901" s="5" t="s">
        <v>108</v>
      </c>
      <c r="E1901" s="148" t="s">
        <v>48</v>
      </c>
      <c r="F1901" s="64" t="str">
        <f t="shared" si="61"/>
        <v>Full</v>
      </c>
      <c r="G1901" s="97" t="s">
        <v>72</v>
      </c>
    </row>
    <row r="1902" spans="1:7" ht="28.5" x14ac:dyDescent="0.2">
      <c r="A1902" s="3" t="str">
        <f t="shared" si="60"/>
        <v>Provide psychotherapy for mental healthPrince Edward IslandLicensed practical nurse</v>
      </c>
      <c r="B1902" s="3" t="s">
        <v>65</v>
      </c>
      <c r="C1902" s="5" t="s">
        <v>7</v>
      </c>
      <c r="D1902" s="5" t="s">
        <v>108</v>
      </c>
      <c r="E1902" s="147" t="s">
        <v>49</v>
      </c>
      <c r="F1902" s="64" t="str">
        <f t="shared" si="61"/>
        <v>—</v>
      </c>
      <c r="G1902" s="97" t="s">
        <v>168</v>
      </c>
    </row>
    <row r="1903" spans="1:7" ht="28.5" x14ac:dyDescent="0.2">
      <c r="A1903" s="3" t="str">
        <f t="shared" si="60"/>
        <v>Support medical assistance in dying with supervisionPrince Edward IslandLicensed practical nurse</v>
      </c>
      <c r="B1903" s="3" t="s">
        <v>65</v>
      </c>
      <c r="C1903" s="5" t="s">
        <v>7</v>
      </c>
      <c r="D1903" s="5" t="s">
        <v>108</v>
      </c>
      <c r="E1903" s="147" t="s">
        <v>50</v>
      </c>
      <c r="F1903" s="64" t="str">
        <f t="shared" si="61"/>
        <v>—</v>
      </c>
      <c r="G1903" s="97" t="s">
        <v>168</v>
      </c>
    </row>
    <row r="1904" spans="1:7" ht="14.25" x14ac:dyDescent="0.2">
      <c r="A1904" s="3" t="str">
        <f t="shared" si="60"/>
        <v>Prescribe pharmacotherapy Prince Edward IslandLicensed practical nurse</v>
      </c>
      <c r="B1904" s="3" t="s">
        <v>66</v>
      </c>
      <c r="C1904" s="5" t="s">
        <v>7</v>
      </c>
      <c r="D1904" s="5" t="s">
        <v>108</v>
      </c>
      <c r="E1904" s="146" t="s">
        <v>51</v>
      </c>
      <c r="F1904" s="64" t="str">
        <f t="shared" si="61"/>
        <v>—</v>
      </c>
      <c r="G1904" s="97" t="s">
        <v>168</v>
      </c>
    </row>
    <row r="1905" spans="1:7" ht="28.5" x14ac:dyDescent="0.2">
      <c r="A1905" s="3" t="str">
        <f t="shared" si="60"/>
        <v>Prepare prescribed medicationsPrince Edward IslandLicensed practical nurse</v>
      </c>
      <c r="B1905" s="3" t="s">
        <v>66</v>
      </c>
      <c r="C1905" s="5" t="s">
        <v>7</v>
      </c>
      <c r="D1905" s="5" t="s">
        <v>108</v>
      </c>
      <c r="E1905" s="140" t="s">
        <v>112</v>
      </c>
      <c r="F1905" s="64" t="str">
        <f t="shared" si="61"/>
        <v>Full</v>
      </c>
      <c r="G1905" s="97" t="s">
        <v>72</v>
      </c>
    </row>
    <row r="1906" spans="1:7" ht="28.5" x14ac:dyDescent="0.2">
      <c r="A1906" s="3" t="str">
        <f t="shared" si="60"/>
        <v>Administer prescribed medicationsPrince Edward IslandLicensed practical nurse</v>
      </c>
      <c r="B1906" s="3" t="s">
        <v>66</v>
      </c>
      <c r="C1906" s="5" t="s">
        <v>7</v>
      </c>
      <c r="D1906" s="5" t="s">
        <v>108</v>
      </c>
      <c r="E1906" s="140" t="s">
        <v>52</v>
      </c>
      <c r="F1906" s="64" t="str">
        <f t="shared" si="61"/>
        <v>Full</v>
      </c>
      <c r="G1906" s="97" t="s">
        <v>72</v>
      </c>
    </row>
    <row r="1907" spans="1:7" ht="28.5" x14ac:dyDescent="0.2">
      <c r="A1907" s="3" t="str">
        <f t="shared" si="60"/>
        <v>Prescribe controlled substancesPrince Edward IslandLicensed practical nurse</v>
      </c>
      <c r="B1907" s="3" t="s">
        <v>66</v>
      </c>
      <c r="C1907" s="5" t="s">
        <v>7</v>
      </c>
      <c r="D1907" s="5" t="s">
        <v>108</v>
      </c>
      <c r="E1907" s="146" t="s">
        <v>53</v>
      </c>
      <c r="F1907" s="64" t="str">
        <f t="shared" si="61"/>
        <v>—</v>
      </c>
      <c r="G1907" s="97" t="s">
        <v>168</v>
      </c>
    </row>
    <row r="1908" spans="1:7" ht="28.5" x14ac:dyDescent="0.2">
      <c r="A1908" s="3" t="str">
        <f t="shared" si="60"/>
        <v>Administer controlled substances Prince Edward IslandLicensed practical nurse</v>
      </c>
      <c r="B1908" s="3" t="s">
        <v>66</v>
      </c>
      <c r="C1908" s="5" t="s">
        <v>7</v>
      </c>
      <c r="D1908" s="5" t="s">
        <v>108</v>
      </c>
      <c r="E1908" s="140" t="s">
        <v>181</v>
      </c>
      <c r="F1908" s="64" t="str">
        <f t="shared" si="61"/>
        <v>Full</v>
      </c>
      <c r="G1908" s="97" t="s">
        <v>72</v>
      </c>
    </row>
    <row r="1909" spans="1:7" ht="14.25" x14ac:dyDescent="0.2">
      <c r="A1909" s="3" t="str">
        <f t="shared" si="60"/>
        <v>Prescribe vaccinesPrince Edward IslandLicensed practical nurse</v>
      </c>
      <c r="B1909" s="3" t="s">
        <v>66</v>
      </c>
      <c r="C1909" s="5" t="s">
        <v>7</v>
      </c>
      <c r="D1909" s="5" t="s">
        <v>108</v>
      </c>
      <c r="E1909" s="146" t="s">
        <v>54</v>
      </c>
      <c r="F1909" s="64" t="str">
        <f t="shared" si="61"/>
        <v>—</v>
      </c>
      <c r="G1909" s="97" t="s">
        <v>168</v>
      </c>
    </row>
    <row r="1910" spans="1:7" ht="14.25" x14ac:dyDescent="0.2">
      <c r="A1910" s="3" t="str">
        <f t="shared" si="60"/>
        <v>Administer vaccinesPrince Edward IslandLicensed practical nurse</v>
      </c>
      <c r="B1910" s="3" t="s">
        <v>66</v>
      </c>
      <c r="C1910" s="5" t="s">
        <v>7</v>
      </c>
      <c r="D1910" s="5" t="s">
        <v>108</v>
      </c>
      <c r="E1910" s="140" t="s">
        <v>182</v>
      </c>
      <c r="F1910" s="64" t="str">
        <f t="shared" si="61"/>
        <v>Full</v>
      </c>
      <c r="G1910" s="97" t="s">
        <v>72</v>
      </c>
    </row>
    <row r="1911" spans="1:7" ht="28.5" x14ac:dyDescent="0.2">
      <c r="A1911" s="3" t="str">
        <f t="shared" si="60"/>
        <v>Independently manage labour and delivery Prince Edward IslandLicensed practical nurse</v>
      </c>
      <c r="B1911" s="3" t="s">
        <v>67</v>
      </c>
      <c r="C1911" s="5" t="s">
        <v>7</v>
      </c>
      <c r="D1911" s="5" t="s">
        <v>108</v>
      </c>
      <c r="E1911" s="147" t="s">
        <v>170</v>
      </c>
      <c r="F1911" s="64" t="str">
        <f t="shared" si="61"/>
        <v>—</v>
      </c>
      <c r="G1911" s="97" t="s">
        <v>168</v>
      </c>
    </row>
    <row r="1912" spans="1:7" ht="14.25" x14ac:dyDescent="0.2">
      <c r="A1912" s="3" t="str">
        <f t="shared" si="60"/>
        <v>Pronounce deathPrince Edward IslandLicensed practical nurse</v>
      </c>
      <c r="B1912" s="3" t="s">
        <v>67</v>
      </c>
      <c r="C1912" s="5" t="s">
        <v>7</v>
      </c>
      <c r="D1912" s="5" t="s">
        <v>108</v>
      </c>
      <c r="E1912" s="147" t="s">
        <v>55</v>
      </c>
      <c r="F1912" s="64" t="str">
        <f t="shared" si="61"/>
        <v>—</v>
      </c>
      <c r="G1912" s="97" t="s">
        <v>168</v>
      </c>
    </row>
    <row r="1913" spans="1:7" ht="28.5" x14ac:dyDescent="0.2">
      <c r="A1913" s="3" t="str">
        <f t="shared" si="60"/>
        <v>Admit to and discharge from hospitalPrince Edward IslandLicensed practical nurse</v>
      </c>
      <c r="B1913" s="3" t="s">
        <v>67</v>
      </c>
      <c r="C1913" s="5" t="s">
        <v>7</v>
      </c>
      <c r="D1913" s="5" t="s">
        <v>108</v>
      </c>
      <c r="E1913" s="147" t="s">
        <v>56</v>
      </c>
      <c r="F1913" s="64" t="str">
        <f t="shared" si="61"/>
        <v>Out of scope</v>
      </c>
      <c r="G1913" s="150" t="s">
        <v>79</v>
      </c>
    </row>
    <row r="1914" spans="1:7" ht="28.5" x14ac:dyDescent="0.2">
      <c r="A1914" s="3" t="str">
        <f t="shared" si="60"/>
        <v>Certify death (i.e., complete death certificate)Prince Edward IslandLicensed practical nurse</v>
      </c>
      <c r="B1914" s="3" t="s">
        <v>67</v>
      </c>
      <c r="C1914" s="5" t="s">
        <v>7</v>
      </c>
      <c r="D1914" s="5" t="s">
        <v>108</v>
      </c>
      <c r="E1914" s="147" t="s">
        <v>57</v>
      </c>
      <c r="F1914" s="64" t="str">
        <f t="shared" si="61"/>
        <v>Out of scope</v>
      </c>
      <c r="G1914" s="97" t="s">
        <v>79</v>
      </c>
    </row>
    <row r="1915" spans="1:7" ht="28.5" x14ac:dyDescent="0.2">
      <c r="A1915" s="3" t="str">
        <f t="shared" si="60"/>
        <v>Conduct driver's medical examinationPrince Edward IslandLicensed practical nurse</v>
      </c>
      <c r="B1915" s="3" t="s">
        <v>67</v>
      </c>
      <c r="C1915" s="5" t="s">
        <v>7</v>
      </c>
      <c r="D1915" s="5" t="s">
        <v>108</v>
      </c>
      <c r="E1915" s="147" t="s">
        <v>58</v>
      </c>
      <c r="F1915" s="64" t="str">
        <f t="shared" si="61"/>
        <v>Out of scope</v>
      </c>
      <c r="G1915" s="150" t="s">
        <v>79</v>
      </c>
    </row>
    <row r="1916" spans="1:7" ht="28.5" x14ac:dyDescent="0.2">
      <c r="A1916" s="3" t="str">
        <f t="shared" si="60"/>
        <v>Complete federal disability formsPrince Edward IslandLicensed practical nurse</v>
      </c>
      <c r="B1916" s="3" t="s">
        <v>67</v>
      </c>
      <c r="C1916" s="5" t="s">
        <v>7</v>
      </c>
      <c r="D1916" s="5" t="s">
        <v>108</v>
      </c>
      <c r="E1916" s="147" t="s">
        <v>59</v>
      </c>
      <c r="F1916" s="64" t="str">
        <f t="shared" si="61"/>
        <v>—</v>
      </c>
      <c r="G1916" s="97" t="s">
        <v>168</v>
      </c>
    </row>
    <row r="1917" spans="1:7" ht="28.5" x14ac:dyDescent="0.2">
      <c r="A1917" s="3" t="str">
        <f t="shared" si="60"/>
        <v>Complete provincial/territorial medical formsPrince Edward IslandLicensed practical nurse</v>
      </c>
      <c r="B1917" s="3" t="s">
        <v>67</v>
      </c>
      <c r="C1917" s="5" t="s">
        <v>7</v>
      </c>
      <c r="D1917" s="5" t="s">
        <v>108</v>
      </c>
      <c r="E1917" s="147" t="s">
        <v>60</v>
      </c>
      <c r="F1917" s="64" t="str">
        <f t="shared" si="61"/>
        <v>—</v>
      </c>
      <c r="G1917" s="97" t="s">
        <v>168</v>
      </c>
    </row>
    <row r="1918" spans="1:7" ht="28.5" x14ac:dyDescent="0.2">
      <c r="A1918" s="3" t="str">
        <f t="shared" si="60"/>
        <v>Sign disabled person placard formsPrince Edward IslandLicensed practical nurse</v>
      </c>
      <c r="B1918" s="3" t="s">
        <v>67</v>
      </c>
      <c r="C1918" s="5" t="s">
        <v>7</v>
      </c>
      <c r="D1918" s="5" t="s">
        <v>108</v>
      </c>
      <c r="E1918" s="147" t="s">
        <v>61</v>
      </c>
      <c r="F1918" s="64" t="str">
        <f t="shared" si="61"/>
        <v>—</v>
      </c>
      <c r="G1918" s="97" t="s">
        <v>168</v>
      </c>
    </row>
    <row r="1919" spans="1:7" ht="28.5" x14ac:dyDescent="0.2">
      <c r="A1919" s="3" t="str">
        <f t="shared" si="60"/>
        <v>Admit to long-term care facilities Prince Edward IslandLicensed practical nurse</v>
      </c>
      <c r="B1919" s="3" t="s">
        <v>67</v>
      </c>
      <c r="C1919" s="5" t="s">
        <v>7</v>
      </c>
      <c r="D1919" s="5" t="s">
        <v>108</v>
      </c>
      <c r="E1919" s="147" t="s">
        <v>62</v>
      </c>
      <c r="F1919" s="64" t="str">
        <f t="shared" si="61"/>
        <v>Out of scope</v>
      </c>
      <c r="G1919" s="150" t="s">
        <v>79</v>
      </c>
    </row>
    <row r="1920" spans="1:7" ht="42.75" x14ac:dyDescent="0.2">
      <c r="A1920" s="3" t="str">
        <f t="shared" si="60"/>
        <v>Complete Form 1 for involuntary admission to hospital Prince Edward IslandLicensed practical nurse</v>
      </c>
      <c r="B1920" s="3" t="s">
        <v>67</v>
      </c>
      <c r="C1920" s="5" t="s">
        <v>7</v>
      </c>
      <c r="D1920" s="5" t="s">
        <v>108</v>
      </c>
      <c r="E1920" s="147" t="s">
        <v>63</v>
      </c>
      <c r="F1920" s="64" t="str">
        <f t="shared" si="61"/>
        <v>Out of scope</v>
      </c>
      <c r="G1920" s="97" t="s">
        <v>79</v>
      </c>
    </row>
    <row r="1921" spans="1:7" ht="28.5" x14ac:dyDescent="0.2">
      <c r="A1921" s="3" t="str">
        <f t="shared" si="60"/>
        <v>Hold disease management clinics (foot care, diabetes) Prince Edward IslandLicensed practical nurse</v>
      </c>
      <c r="B1921" s="3" t="s">
        <v>67</v>
      </c>
      <c r="C1921" s="5" t="s">
        <v>7</v>
      </c>
      <c r="D1921" s="5" t="s">
        <v>108</v>
      </c>
      <c r="E1921" s="148" t="s">
        <v>183</v>
      </c>
      <c r="F1921" s="64" t="str">
        <f t="shared" si="61"/>
        <v>—</v>
      </c>
      <c r="G1921" s="97" t="s">
        <v>168</v>
      </c>
    </row>
    <row r="1922" spans="1:7" ht="14.25" x14ac:dyDescent="0.2">
      <c r="A1922" s="3" t="str">
        <f t="shared" si="60"/>
        <v>Conduct health assessmentPrince Edward IslandRegistered psychiatric nurse</v>
      </c>
      <c r="B1922" s="3" t="s">
        <v>64</v>
      </c>
      <c r="C1922" s="5" t="s">
        <v>7</v>
      </c>
      <c r="D1922" s="5" t="s">
        <v>107</v>
      </c>
      <c r="E1922" s="145" t="s">
        <v>118</v>
      </c>
      <c r="F1922" s="64" t="str">
        <f t="shared" si="61"/>
        <v>—</v>
      </c>
      <c r="G1922" s="97" t="s">
        <v>168</v>
      </c>
    </row>
    <row r="1923" spans="1:7" ht="14.25" x14ac:dyDescent="0.2">
      <c r="A1923" s="3" t="str">
        <f t="shared" ref="A1923:A1985" si="62">CONCATENATE(E1923,C1923,D1923)</f>
        <v>Identify nursing diagnosisPrince Edward IslandRegistered psychiatric nurse</v>
      </c>
      <c r="B1923" s="3" t="s">
        <v>64</v>
      </c>
      <c r="C1923" s="5" t="s">
        <v>7</v>
      </c>
      <c r="D1923" s="5" t="s">
        <v>107</v>
      </c>
      <c r="E1923" s="140" t="s">
        <v>5</v>
      </c>
      <c r="F1923" s="64" t="str">
        <f t="shared" ref="F1923:F1985" si="63">TRIM(G1923)</f>
        <v>—</v>
      </c>
      <c r="G1923" s="97" t="s">
        <v>168</v>
      </c>
    </row>
    <row r="1924" spans="1:7" ht="14.25" x14ac:dyDescent="0.2">
      <c r="A1924" s="3" t="str">
        <f t="shared" si="62"/>
        <v>Develop nursing care planPrince Edward IslandRegistered psychiatric nurse</v>
      </c>
      <c r="B1924" s="3" t="s">
        <v>64</v>
      </c>
      <c r="C1924" s="5" t="s">
        <v>7</v>
      </c>
      <c r="D1924" s="5" t="s">
        <v>107</v>
      </c>
      <c r="E1924" s="140" t="s">
        <v>117</v>
      </c>
      <c r="F1924" s="64" t="str">
        <f t="shared" si="63"/>
        <v>—</v>
      </c>
      <c r="G1924" s="97" t="s">
        <v>168</v>
      </c>
    </row>
    <row r="1925" spans="1:7" ht="28.5" x14ac:dyDescent="0.2">
      <c r="A1925" s="3" t="str">
        <f t="shared" si="62"/>
        <v>Implement nursing care interventionsPrince Edward IslandRegistered psychiatric nurse</v>
      </c>
      <c r="B1925" s="3" t="s">
        <v>64</v>
      </c>
      <c r="C1925" s="5" t="s">
        <v>7</v>
      </c>
      <c r="D1925" s="5" t="s">
        <v>107</v>
      </c>
      <c r="E1925" s="140" t="s">
        <v>10</v>
      </c>
      <c r="F1925" s="64" t="str">
        <f t="shared" si="63"/>
        <v>—</v>
      </c>
      <c r="G1925" s="97" t="s">
        <v>168</v>
      </c>
    </row>
    <row r="1926" spans="1:7" ht="28.5" x14ac:dyDescent="0.2">
      <c r="A1926" s="3" t="str">
        <f t="shared" si="62"/>
        <v>Consult with other health professionalsPrince Edward IslandRegistered psychiatric nurse</v>
      </c>
      <c r="B1926" s="3" t="s">
        <v>64</v>
      </c>
      <c r="C1926" s="5" t="s">
        <v>7</v>
      </c>
      <c r="D1926" s="5" t="s">
        <v>107</v>
      </c>
      <c r="E1926" s="146" t="s">
        <v>116</v>
      </c>
      <c r="F1926" s="64" t="str">
        <f t="shared" si="63"/>
        <v>—</v>
      </c>
      <c r="G1926" s="97" t="s">
        <v>168</v>
      </c>
    </row>
    <row r="1927" spans="1:7" ht="28.5" x14ac:dyDescent="0.2">
      <c r="A1927" s="3" t="str">
        <f t="shared" si="62"/>
        <v>Refer to other health professionalsPrince Edward IslandRegistered psychiatric nurse</v>
      </c>
      <c r="B1927" s="3" t="s">
        <v>64</v>
      </c>
      <c r="C1927" s="5" t="s">
        <v>7</v>
      </c>
      <c r="D1927" s="5" t="s">
        <v>107</v>
      </c>
      <c r="E1927" s="146" t="s">
        <v>14</v>
      </c>
      <c r="F1927" s="64" t="str">
        <f t="shared" si="63"/>
        <v>—</v>
      </c>
      <c r="G1927" s="97" t="s">
        <v>168</v>
      </c>
    </row>
    <row r="1928" spans="1:7" ht="14.25" x14ac:dyDescent="0.2">
      <c r="A1928" s="3" t="str">
        <f t="shared" si="62"/>
        <v>Coordinate health services Prince Edward IslandRegistered psychiatric nurse</v>
      </c>
      <c r="B1928" s="3" t="s">
        <v>64</v>
      </c>
      <c r="C1928" s="5" t="s">
        <v>7</v>
      </c>
      <c r="D1928" s="5" t="s">
        <v>107</v>
      </c>
      <c r="E1928" s="140" t="s">
        <v>16</v>
      </c>
      <c r="F1928" s="64" t="str">
        <f t="shared" si="63"/>
        <v>—</v>
      </c>
      <c r="G1928" s="97" t="s">
        <v>168</v>
      </c>
    </row>
    <row r="1929" spans="1:7" ht="14.25" x14ac:dyDescent="0.2">
      <c r="A1929" s="3" t="str">
        <f t="shared" si="62"/>
        <v>Order X-raysPrince Edward IslandRegistered psychiatric nurse</v>
      </c>
      <c r="B1929" s="3" t="s">
        <v>64</v>
      </c>
      <c r="C1929" s="5" t="s">
        <v>7</v>
      </c>
      <c r="D1929" s="5" t="s">
        <v>107</v>
      </c>
      <c r="E1929" s="140" t="s">
        <v>172</v>
      </c>
      <c r="F1929" s="64" t="str">
        <f t="shared" si="63"/>
        <v>—</v>
      </c>
      <c r="G1929" s="97" t="s">
        <v>168</v>
      </c>
    </row>
    <row r="1930" spans="1:7" ht="14.25" x14ac:dyDescent="0.2">
      <c r="A1930" s="3" t="str">
        <f t="shared" si="62"/>
        <v>Interpret X-raysPrince Edward IslandRegistered psychiatric nurse</v>
      </c>
      <c r="B1930" s="3" t="s">
        <v>64</v>
      </c>
      <c r="C1930" s="5" t="s">
        <v>7</v>
      </c>
      <c r="D1930" s="5" t="s">
        <v>107</v>
      </c>
      <c r="E1930" s="140" t="s">
        <v>173</v>
      </c>
      <c r="F1930" s="64" t="str">
        <f t="shared" si="63"/>
        <v>—</v>
      </c>
      <c r="G1930" s="97" t="s">
        <v>168</v>
      </c>
    </row>
    <row r="1931" spans="1:7" ht="14.25" x14ac:dyDescent="0.2">
      <c r="A1931" s="3" t="str">
        <f t="shared" si="62"/>
        <v>Order lab testsPrince Edward IslandRegistered psychiatric nurse</v>
      </c>
      <c r="B1931" s="3" t="s">
        <v>64</v>
      </c>
      <c r="C1931" s="5" t="s">
        <v>7</v>
      </c>
      <c r="D1931" s="5" t="s">
        <v>107</v>
      </c>
      <c r="E1931" s="140" t="s">
        <v>115</v>
      </c>
      <c r="F1931" s="64" t="str">
        <f t="shared" si="63"/>
        <v>—</v>
      </c>
      <c r="G1931" s="97" t="s">
        <v>168</v>
      </c>
    </row>
    <row r="1932" spans="1:7" ht="14.25" x14ac:dyDescent="0.2">
      <c r="A1932" s="3" t="str">
        <f t="shared" si="62"/>
        <v>Interpret lab test resultsPrince Edward IslandRegistered psychiatric nurse</v>
      </c>
      <c r="B1932" s="3" t="s">
        <v>64</v>
      </c>
      <c r="C1932" s="5" t="s">
        <v>7</v>
      </c>
      <c r="D1932" s="5" t="s">
        <v>107</v>
      </c>
      <c r="E1932" s="140" t="s">
        <v>21</v>
      </c>
      <c r="F1932" s="64" t="str">
        <f t="shared" si="63"/>
        <v>—</v>
      </c>
      <c r="G1932" s="97" t="s">
        <v>168</v>
      </c>
    </row>
    <row r="1933" spans="1:7" ht="28.5" x14ac:dyDescent="0.2">
      <c r="A1933" s="3" t="str">
        <f t="shared" si="62"/>
        <v>Communicate diagnoses and test results to patientsPrince Edward IslandRegistered psychiatric nurse</v>
      </c>
      <c r="B1933" s="3" t="s">
        <v>64</v>
      </c>
      <c r="C1933" s="5" t="s">
        <v>7</v>
      </c>
      <c r="D1933" s="5" t="s">
        <v>107</v>
      </c>
      <c r="E1933" s="146" t="s">
        <v>114</v>
      </c>
      <c r="F1933" s="64" t="str">
        <f t="shared" si="63"/>
        <v>—</v>
      </c>
      <c r="G1933" s="97" t="s">
        <v>168</v>
      </c>
    </row>
    <row r="1934" spans="1:7" ht="28.5" x14ac:dyDescent="0.2">
      <c r="A1934" s="3" t="str">
        <f t="shared" si="62"/>
        <v>Monitor and evaluate client outcomesPrince Edward IslandRegistered psychiatric nurse</v>
      </c>
      <c r="B1934" s="3" t="s">
        <v>64</v>
      </c>
      <c r="C1934" s="5" t="s">
        <v>7</v>
      </c>
      <c r="D1934" s="5" t="s">
        <v>107</v>
      </c>
      <c r="E1934" s="140" t="s">
        <v>113</v>
      </c>
      <c r="F1934" s="64" t="str">
        <f t="shared" si="63"/>
        <v>—</v>
      </c>
      <c r="G1934" s="97" t="s">
        <v>168</v>
      </c>
    </row>
    <row r="1935" spans="1:7" ht="14.25" x14ac:dyDescent="0.2">
      <c r="A1935" s="3" t="str">
        <f t="shared" si="62"/>
        <v>Conduct follow-up visitsPrince Edward IslandRegistered psychiatric nurse</v>
      </c>
      <c r="B1935" s="3" t="s">
        <v>64</v>
      </c>
      <c r="C1935" s="5" t="s">
        <v>7</v>
      </c>
      <c r="D1935" s="5" t="s">
        <v>107</v>
      </c>
      <c r="E1935" s="140" t="s">
        <v>22</v>
      </c>
      <c r="F1935" s="64" t="str">
        <f t="shared" si="63"/>
        <v>—</v>
      </c>
      <c r="G1935" s="97" t="s">
        <v>168</v>
      </c>
    </row>
    <row r="1936" spans="1:7" ht="14.25" x14ac:dyDescent="0.2">
      <c r="A1936" s="3" t="str">
        <f t="shared" si="62"/>
        <v>Manage NP-led clinics Prince Edward IslandRegistered psychiatric nurse</v>
      </c>
      <c r="B1936" s="3" t="s">
        <v>64</v>
      </c>
      <c r="C1936" s="5" t="s">
        <v>7</v>
      </c>
      <c r="D1936" s="5" t="s">
        <v>107</v>
      </c>
      <c r="E1936" s="140" t="s">
        <v>23</v>
      </c>
      <c r="F1936" s="64" t="str">
        <f t="shared" si="63"/>
        <v>—</v>
      </c>
      <c r="G1936" s="97" t="s">
        <v>168</v>
      </c>
    </row>
    <row r="1937" spans="1:7" ht="14.25" x14ac:dyDescent="0.2">
      <c r="A1937" s="3" t="str">
        <f t="shared" si="62"/>
        <v>Roster and manage patientsPrince Edward IslandRegistered psychiatric nurse</v>
      </c>
      <c r="B1937" s="3" t="s">
        <v>64</v>
      </c>
      <c r="C1937" s="5" t="s">
        <v>7</v>
      </c>
      <c r="D1937" s="5" t="s">
        <v>107</v>
      </c>
      <c r="E1937" s="140" t="s">
        <v>24</v>
      </c>
      <c r="F1937" s="64" t="str">
        <f t="shared" si="63"/>
        <v>—</v>
      </c>
      <c r="G1937" s="97" t="s">
        <v>168</v>
      </c>
    </row>
    <row r="1938" spans="1:7" ht="14.25" x14ac:dyDescent="0.2">
      <c r="A1938" s="3" t="str">
        <f t="shared" si="62"/>
        <v>Practise autonomouslyPrince Edward IslandRegistered psychiatric nurse</v>
      </c>
      <c r="B1938" s="3" t="s">
        <v>64</v>
      </c>
      <c r="C1938" s="5" t="s">
        <v>7</v>
      </c>
      <c r="D1938" s="5" t="s">
        <v>107</v>
      </c>
      <c r="E1938" s="140" t="s">
        <v>25</v>
      </c>
      <c r="F1938" s="64" t="str">
        <f t="shared" si="63"/>
        <v>—</v>
      </c>
      <c r="G1938" s="97" t="s">
        <v>168</v>
      </c>
    </row>
    <row r="1939" spans="1:7" ht="28.5" x14ac:dyDescent="0.2">
      <c r="A1939" s="3" t="str">
        <f t="shared" si="62"/>
        <v>Provide wound care (above dermis)Prince Edward IslandRegistered psychiatric nurse</v>
      </c>
      <c r="B1939" s="3" t="s">
        <v>65</v>
      </c>
      <c r="C1939" s="5" t="s">
        <v>7</v>
      </c>
      <c r="D1939" s="5" t="s">
        <v>107</v>
      </c>
      <c r="E1939" s="147" t="s">
        <v>26</v>
      </c>
      <c r="F1939" s="64" t="str">
        <f t="shared" si="63"/>
        <v>—</v>
      </c>
      <c r="G1939" s="97" t="s">
        <v>168</v>
      </c>
    </row>
    <row r="1940" spans="1:7" ht="28.5" x14ac:dyDescent="0.2">
      <c r="A1940" s="3" t="str">
        <f t="shared" si="62"/>
        <v>Perform procedures below the dermisPrince Edward IslandRegistered psychiatric nurse</v>
      </c>
      <c r="B1940" s="3" t="s">
        <v>65</v>
      </c>
      <c r="C1940" s="5" t="s">
        <v>7</v>
      </c>
      <c r="D1940" s="5" t="s">
        <v>107</v>
      </c>
      <c r="E1940" s="148" t="s">
        <v>27</v>
      </c>
      <c r="F1940" s="64" t="str">
        <f t="shared" si="63"/>
        <v>—</v>
      </c>
      <c r="G1940" s="97" t="s">
        <v>168</v>
      </c>
    </row>
    <row r="1941" spans="1:7" ht="14.25" x14ac:dyDescent="0.2">
      <c r="A1941" s="3" t="str">
        <f t="shared" si="62"/>
        <v>Establish an intravenous linePrince Edward IslandRegistered psychiatric nurse</v>
      </c>
      <c r="B1941" s="3" t="s">
        <v>65</v>
      </c>
      <c r="C1941" s="5" t="s">
        <v>7</v>
      </c>
      <c r="D1941" s="5" t="s">
        <v>107</v>
      </c>
      <c r="E1941" s="148" t="s">
        <v>28</v>
      </c>
      <c r="F1941" s="64" t="str">
        <f t="shared" si="63"/>
        <v>—</v>
      </c>
      <c r="G1941" s="97" t="s">
        <v>168</v>
      </c>
    </row>
    <row r="1942" spans="1:7" ht="42.75" x14ac:dyDescent="0.2">
      <c r="A1942" s="3" t="str">
        <f t="shared" si="62"/>
        <v>Perform procedures that require putting an instrument or finger into body openingsPrince Edward IslandRegistered psychiatric nurse</v>
      </c>
      <c r="B1942" s="3" t="s">
        <v>65</v>
      </c>
      <c r="C1942" s="5" t="s">
        <v>7</v>
      </c>
      <c r="D1942" s="5" t="s">
        <v>107</v>
      </c>
      <c r="E1942" s="148" t="s">
        <v>174</v>
      </c>
      <c r="F1942" s="64" t="str">
        <f t="shared" si="63"/>
        <v>—</v>
      </c>
      <c r="G1942" s="97" t="s">
        <v>168</v>
      </c>
    </row>
    <row r="1943" spans="1:7" ht="14.25" x14ac:dyDescent="0.2">
      <c r="A1943" s="3" t="str">
        <f t="shared" si="62"/>
        <v>Order a form of energyPrince Edward IslandRegistered psychiatric nurse</v>
      </c>
      <c r="B1943" s="3" t="s">
        <v>65</v>
      </c>
      <c r="C1943" s="5" t="s">
        <v>7</v>
      </c>
      <c r="D1943" s="5" t="s">
        <v>107</v>
      </c>
      <c r="E1943" s="147" t="s">
        <v>29</v>
      </c>
      <c r="F1943" s="64" t="str">
        <f t="shared" si="63"/>
        <v>—</v>
      </c>
      <c r="G1943" s="97" t="s">
        <v>168</v>
      </c>
    </row>
    <row r="1944" spans="1:7" ht="14.25" x14ac:dyDescent="0.2">
      <c r="A1944" s="3" t="str">
        <f t="shared" si="62"/>
        <v>Apply a form of energyPrince Edward IslandRegistered psychiatric nurse</v>
      </c>
      <c r="B1944" s="3" t="s">
        <v>65</v>
      </c>
      <c r="C1944" s="5" t="s">
        <v>7</v>
      </c>
      <c r="D1944" s="5" t="s">
        <v>107</v>
      </c>
      <c r="E1944" s="147" t="s">
        <v>30</v>
      </c>
      <c r="F1944" s="64" t="str">
        <f t="shared" si="63"/>
        <v>—</v>
      </c>
      <c r="G1944" s="97" t="s">
        <v>168</v>
      </c>
    </row>
    <row r="1945" spans="1:7" ht="14.25" x14ac:dyDescent="0.2">
      <c r="A1945" s="3" t="str">
        <f t="shared" si="62"/>
        <v>Perform an electrocardiogramPrince Edward IslandRegistered psychiatric nurse</v>
      </c>
      <c r="B1945" s="3" t="s">
        <v>65</v>
      </c>
      <c r="C1945" s="5" t="s">
        <v>7</v>
      </c>
      <c r="D1945" s="5" t="s">
        <v>107</v>
      </c>
      <c r="E1945" s="148" t="s">
        <v>31</v>
      </c>
      <c r="F1945" s="64" t="str">
        <f t="shared" si="63"/>
        <v>—</v>
      </c>
      <c r="G1945" s="97" t="s">
        <v>168</v>
      </c>
    </row>
    <row r="1946" spans="1:7" ht="14.25" x14ac:dyDescent="0.2">
      <c r="A1946" s="3" t="str">
        <f t="shared" si="62"/>
        <v>Interpret an electrocardiogramPrince Edward IslandRegistered psychiatric nurse</v>
      </c>
      <c r="B1946" s="3" t="s">
        <v>65</v>
      </c>
      <c r="C1946" s="5" t="s">
        <v>7</v>
      </c>
      <c r="D1946" s="5" t="s">
        <v>107</v>
      </c>
      <c r="E1946" s="148" t="s">
        <v>32</v>
      </c>
      <c r="F1946" s="64" t="str">
        <f t="shared" si="63"/>
        <v>—</v>
      </c>
      <c r="G1946" s="97" t="s">
        <v>168</v>
      </c>
    </row>
    <row r="1947" spans="1:7" ht="28.5" x14ac:dyDescent="0.2">
      <c r="A1947" s="3" t="str">
        <f t="shared" si="62"/>
        <v>Order blood and blood productsPrince Edward IslandRegistered psychiatric nurse</v>
      </c>
      <c r="B1947" s="3" t="s">
        <v>65</v>
      </c>
      <c r="C1947" s="5" t="s">
        <v>7</v>
      </c>
      <c r="D1947" s="5" t="s">
        <v>107</v>
      </c>
      <c r="E1947" s="147" t="s">
        <v>33</v>
      </c>
      <c r="F1947" s="64" t="str">
        <f t="shared" si="63"/>
        <v>—</v>
      </c>
      <c r="G1947" s="97" t="s">
        <v>168</v>
      </c>
    </row>
    <row r="1948" spans="1:7" ht="14.25" x14ac:dyDescent="0.2">
      <c r="A1948" s="3" t="str">
        <f t="shared" si="62"/>
        <v>Order any form of radiationPrince Edward IslandRegistered psychiatric nurse</v>
      </c>
      <c r="B1948" s="3" t="s">
        <v>65</v>
      </c>
      <c r="C1948" s="5" t="s">
        <v>7</v>
      </c>
      <c r="D1948" s="5" t="s">
        <v>107</v>
      </c>
      <c r="E1948" s="147" t="s">
        <v>34</v>
      </c>
      <c r="F1948" s="64" t="str">
        <f t="shared" si="63"/>
        <v>—</v>
      </c>
      <c r="G1948" s="97" t="s">
        <v>168</v>
      </c>
    </row>
    <row r="1949" spans="1:7" ht="14.25" x14ac:dyDescent="0.2">
      <c r="A1949" s="3" t="str">
        <f t="shared" si="62"/>
        <v>Apply any form of radiationPrince Edward IslandRegistered psychiatric nurse</v>
      </c>
      <c r="B1949" s="3" t="s">
        <v>65</v>
      </c>
      <c r="C1949" s="5" t="s">
        <v>7</v>
      </c>
      <c r="D1949" s="5" t="s">
        <v>107</v>
      </c>
      <c r="E1949" s="147" t="s">
        <v>35</v>
      </c>
      <c r="F1949" s="64" t="str">
        <f t="shared" si="63"/>
        <v>—</v>
      </c>
      <c r="G1949" s="97" t="s">
        <v>168</v>
      </c>
    </row>
    <row r="1950" spans="1:7" ht="28.5" x14ac:dyDescent="0.2">
      <c r="A1950" s="3" t="str">
        <f t="shared" si="62"/>
        <v>Order cosmetic treatments like BotoxPrince Edward IslandRegistered psychiatric nurse</v>
      </c>
      <c r="B1950" s="3" t="s">
        <v>65</v>
      </c>
      <c r="C1950" s="5" t="s">
        <v>7</v>
      </c>
      <c r="D1950" s="5" t="s">
        <v>107</v>
      </c>
      <c r="E1950" s="147" t="s">
        <v>36</v>
      </c>
      <c r="F1950" s="64" t="str">
        <f t="shared" si="63"/>
        <v>—</v>
      </c>
      <c r="G1950" s="97" t="s">
        <v>168</v>
      </c>
    </row>
    <row r="1951" spans="1:7" ht="28.5" x14ac:dyDescent="0.2">
      <c r="A1951" s="3" t="str">
        <f t="shared" si="62"/>
        <v>Apply cosmetic treatments like BotoxPrince Edward IslandRegistered psychiatric nurse</v>
      </c>
      <c r="B1951" s="3" t="s">
        <v>65</v>
      </c>
      <c r="C1951" s="5" t="s">
        <v>7</v>
      </c>
      <c r="D1951" s="5" t="s">
        <v>107</v>
      </c>
      <c r="E1951" s="147" t="s">
        <v>37</v>
      </c>
      <c r="F1951" s="64" t="str">
        <f t="shared" si="63"/>
        <v>—</v>
      </c>
      <c r="G1951" s="97" t="s">
        <v>168</v>
      </c>
    </row>
    <row r="1952" spans="1:7" ht="14.25" x14ac:dyDescent="0.2">
      <c r="A1952" s="3" t="str">
        <f t="shared" si="62"/>
        <v>Set fracturesPrince Edward IslandRegistered psychiatric nurse</v>
      </c>
      <c r="B1952" s="3" t="s">
        <v>65</v>
      </c>
      <c r="C1952" s="5" t="s">
        <v>7</v>
      </c>
      <c r="D1952" s="5" t="s">
        <v>107</v>
      </c>
      <c r="E1952" s="147" t="s">
        <v>38</v>
      </c>
      <c r="F1952" s="64" t="str">
        <f t="shared" si="63"/>
        <v>—</v>
      </c>
      <c r="G1952" s="97" t="s">
        <v>168</v>
      </c>
    </row>
    <row r="1953" spans="1:7" ht="14.25" x14ac:dyDescent="0.2">
      <c r="A1953" s="3" t="str">
        <f t="shared" si="62"/>
        <v>Reduce dislocationPrince Edward IslandRegistered psychiatric nurse</v>
      </c>
      <c r="B1953" s="3" t="s">
        <v>65</v>
      </c>
      <c r="C1953" s="5" t="s">
        <v>7</v>
      </c>
      <c r="D1953" s="5" t="s">
        <v>107</v>
      </c>
      <c r="E1953" s="147" t="s">
        <v>39</v>
      </c>
      <c r="F1953" s="64" t="str">
        <f t="shared" si="63"/>
        <v>—</v>
      </c>
      <c r="G1953" s="97" t="s">
        <v>168</v>
      </c>
    </row>
    <row r="1954" spans="1:7" ht="14.25" x14ac:dyDescent="0.2">
      <c r="A1954" s="3" t="str">
        <f t="shared" si="62"/>
        <v>Apply castPrince Edward IslandRegistered psychiatric nurse</v>
      </c>
      <c r="B1954" s="3" t="s">
        <v>65</v>
      </c>
      <c r="C1954" s="5" t="s">
        <v>7</v>
      </c>
      <c r="D1954" s="5" t="s">
        <v>107</v>
      </c>
      <c r="E1954" s="147" t="s">
        <v>40</v>
      </c>
      <c r="F1954" s="64" t="str">
        <f t="shared" si="63"/>
        <v>—</v>
      </c>
      <c r="G1954" s="97" t="s">
        <v>168</v>
      </c>
    </row>
    <row r="1955" spans="1:7" ht="14.25" x14ac:dyDescent="0.2">
      <c r="A1955" s="3" t="str">
        <f t="shared" si="62"/>
        <v>Apply restraintsPrince Edward IslandRegistered psychiatric nurse</v>
      </c>
      <c r="B1955" s="3" t="s">
        <v>65</v>
      </c>
      <c r="C1955" s="5" t="s">
        <v>7</v>
      </c>
      <c r="D1955" s="5" t="s">
        <v>107</v>
      </c>
      <c r="E1955" s="147" t="s">
        <v>41</v>
      </c>
      <c r="F1955" s="64" t="str">
        <f t="shared" si="63"/>
        <v>—</v>
      </c>
      <c r="G1955" s="97" t="s">
        <v>168</v>
      </c>
    </row>
    <row r="1956" spans="1:7" ht="14.25" x14ac:dyDescent="0.2">
      <c r="A1956" s="3" t="str">
        <f t="shared" si="62"/>
        <v>Manage restraintsPrince Edward IslandRegistered psychiatric nurse</v>
      </c>
      <c r="B1956" s="3" t="s">
        <v>65</v>
      </c>
      <c r="C1956" s="5" t="s">
        <v>7</v>
      </c>
      <c r="D1956" s="5" t="s">
        <v>107</v>
      </c>
      <c r="E1956" s="147" t="s">
        <v>42</v>
      </c>
      <c r="F1956" s="64" t="str">
        <f t="shared" si="63"/>
        <v>—</v>
      </c>
      <c r="G1956" s="97" t="s">
        <v>168</v>
      </c>
    </row>
    <row r="1957" spans="1:7" ht="28.5" x14ac:dyDescent="0.2">
      <c r="A1957" s="3" t="str">
        <f t="shared" si="62"/>
        <v>Conduct sexually transmitted infection (STI) assessmentPrince Edward IslandRegistered psychiatric nurse</v>
      </c>
      <c r="B1957" s="3" t="s">
        <v>65</v>
      </c>
      <c r="C1957" s="5" t="s">
        <v>7</v>
      </c>
      <c r="D1957" s="5" t="s">
        <v>107</v>
      </c>
      <c r="E1957" s="148" t="s">
        <v>175</v>
      </c>
      <c r="F1957" s="64" t="str">
        <f t="shared" si="63"/>
        <v>—</v>
      </c>
      <c r="G1957" s="97" t="s">
        <v>168</v>
      </c>
    </row>
    <row r="1958" spans="1:7" ht="28.5" x14ac:dyDescent="0.2">
      <c r="A1958" s="3" t="str">
        <f t="shared" si="62"/>
        <v>Conduct contraceptive management assessmentPrince Edward IslandRegistered psychiatric nurse</v>
      </c>
      <c r="B1958" s="3" t="s">
        <v>65</v>
      </c>
      <c r="C1958" s="5" t="s">
        <v>7</v>
      </c>
      <c r="D1958" s="5" t="s">
        <v>107</v>
      </c>
      <c r="E1958" s="148" t="s">
        <v>43</v>
      </c>
      <c r="F1958" s="64" t="str">
        <f t="shared" si="63"/>
        <v>—</v>
      </c>
      <c r="G1958" s="97" t="s">
        <v>168</v>
      </c>
    </row>
    <row r="1959" spans="1:7" ht="14.25" x14ac:dyDescent="0.2">
      <c r="A1959" s="3" t="str">
        <f t="shared" si="62"/>
        <v>Insert intrauterine devicesPrince Edward IslandRegistered psychiatric nurse</v>
      </c>
      <c r="B1959" s="3" t="s">
        <v>65</v>
      </c>
      <c r="C1959" s="5" t="s">
        <v>7</v>
      </c>
      <c r="D1959" s="5" t="s">
        <v>107</v>
      </c>
      <c r="E1959" s="149" t="s">
        <v>44</v>
      </c>
      <c r="F1959" s="64" t="str">
        <f t="shared" si="63"/>
        <v>—</v>
      </c>
      <c r="G1959" s="97" t="s">
        <v>168</v>
      </c>
    </row>
    <row r="1960" spans="1:7" ht="14.25" x14ac:dyDescent="0.2">
      <c r="A1960" s="3" t="str">
        <f t="shared" si="62"/>
        <v>Conduct pelvic examPrince Edward IslandRegistered psychiatric nurse</v>
      </c>
      <c r="B1960" s="3" t="s">
        <v>65</v>
      </c>
      <c r="C1960" s="5" t="s">
        <v>7</v>
      </c>
      <c r="D1960" s="5" t="s">
        <v>107</v>
      </c>
      <c r="E1960" s="148" t="s">
        <v>111</v>
      </c>
      <c r="F1960" s="64" t="str">
        <f t="shared" si="63"/>
        <v>—</v>
      </c>
      <c r="G1960" s="97" t="s">
        <v>168</v>
      </c>
    </row>
    <row r="1961" spans="1:7" ht="14.25" x14ac:dyDescent="0.2">
      <c r="A1961" s="3" t="str">
        <f t="shared" si="62"/>
        <v>Conduct cervical screening Prince Edward IslandRegistered psychiatric nurse</v>
      </c>
      <c r="B1961" s="3" t="s">
        <v>65</v>
      </c>
      <c r="C1961" s="5" t="s">
        <v>7</v>
      </c>
      <c r="D1961" s="5" t="s">
        <v>107</v>
      </c>
      <c r="E1961" s="148" t="s">
        <v>45</v>
      </c>
      <c r="F1961" s="64" t="str">
        <f t="shared" si="63"/>
        <v>—</v>
      </c>
      <c r="G1961" s="97" t="s">
        <v>168</v>
      </c>
    </row>
    <row r="1962" spans="1:7" ht="28.5" x14ac:dyDescent="0.2">
      <c r="A1962" s="3" t="str">
        <f t="shared" si="62"/>
        <v>Conduct mental health screeningPrince Edward IslandRegistered psychiatric nurse</v>
      </c>
      <c r="B1962" s="3" t="s">
        <v>65</v>
      </c>
      <c r="C1962" s="5" t="s">
        <v>7</v>
      </c>
      <c r="D1962" s="5" t="s">
        <v>107</v>
      </c>
      <c r="E1962" s="148" t="s">
        <v>110</v>
      </c>
      <c r="F1962" s="64" t="str">
        <f t="shared" si="63"/>
        <v>—</v>
      </c>
      <c r="G1962" s="97" t="s">
        <v>168</v>
      </c>
    </row>
    <row r="1963" spans="1:7" ht="28.5" x14ac:dyDescent="0.2">
      <c r="A1963" s="3" t="str">
        <f t="shared" si="62"/>
        <v>Conduct substance use screeningPrince Edward IslandRegistered psychiatric nurse</v>
      </c>
      <c r="B1963" s="3" t="s">
        <v>65</v>
      </c>
      <c r="C1963" s="5" t="s">
        <v>7</v>
      </c>
      <c r="D1963" s="5" t="s">
        <v>107</v>
      </c>
      <c r="E1963" s="148" t="s">
        <v>46</v>
      </c>
      <c r="F1963" s="64" t="str">
        <f t="shared" si="63"/>
        <v>—</v>
      </c>
      <c r="G1963" s="97" t="s">
        <v>168</v>
      </c>
    </row>
    <row r="1964" spans="1:7" ht="14.25" x14ac:dyDescent="0.2">
      <c r="A1964" s="3" t="str">
        <f t="shared" si="62"/>
        <v>Perform allergy testingPrince Edward IslandRegistered psychiatric nurse</v>
      </c>
      <c r="B1964" s="3" t="s">
        <v>65</v>
      </c>
      <c r="C1964" s="5" t="s">
        <v>7</v>
      </c>
      <c r="D1964" s="5" t="s">
        <v>107</v>
      </c>
      <c r="E1964" s="148" t="s">
        <v>47</v>
      </c>
      <c r="F1964" s="64" t="str">
        <f t="shared" si="63"/>
        <v>—</v>
      </c>
      <c r="G1964" s="97" t="s">
        <v>168</v>
      </c>
    </row>
    <row r="1965" spans="1:7" ht="14.25" x14ac:dyDescent="0.2">
      <c r="A1965" s="3" t="str">
        <f t="shared" si="62"/>
        <v>Provide rehabilitative carePrince Edward IslandRegistered psychiatric nurse</v>
      </c>
      <c r="B1965" s="3" t="s">
        <v>65</v>
      </c>
      <c r="C1965" s="5" t="s">
        <v>7</v>
      </c>
      <c r="D1965" s="5" t="s">
        <v>107</v>
      </c>
      <c r="E1965" s="148" t="s">
        <v>48</v>
      </c>
      <c r="F1965" s="64" t="str">
        <f t="shared" si="63"/>
        <v>—</v>
      </c>
      <c r="G1965" s="97" t="s">
        <v>168</v>
      </c>
    </row>
    <row r="1966" spans="1:7" ht="28.5" x14ac:dyDescent="0.2">
      <c r="A1966" s="3" t="str">
        <f t="shared" si="62"/>
        <v>Provide psychotherapy for mental healthPrince Edward IslandRegistered psychiatric nurse</v>
      </c>
      <c r="B1966" s="3" t="s">
        <v>65</v>
      </c>
      <c r="C1966" s="5" t="s">
        <v>7</v>
      </c>
      <c r="D1966" s="5" t="s">
        <v>107</v>
      </c>
      <c r="E1966" s="147" t="s">
        <v>49</v>
      </c>
      <c r="F1966" s="64" t="str">
        <f t="shared" si="63"/>
        <v>—</v>
      </c>
      <c r="G1966" s="97" t="s">
        <v>168</v>
      </c>
    </row>
    <row r="1967" spans="1:7" ht="28.5" x14ac:dyDescent="0.2">
      <c r="A1967" s="3" t="str">
        <f t="shared" si="62"/>
        <v>Support medical assistance in dying with supervisionPrince Edward IslandRegistered psychiatric nurse</v>
      </c>
      <c r="B1967" s="3" t="s">
        <v>65</v>
      </c>
      <c r="C1967" s="5" t="s">
        <v>7</v>
      </c>
      <c r="D1967" s="5" t="s">
        <v>107</v>
      </c>
      <c r="E1967" s="147" t="s">
        <v>50</v>
      </c>
      <c r="F1967" s="64" t="str">
        <f t="shared" si="63"/>
        <v>—</v>
      </c>
      <c r="G1967" s="97" t="s">
        <v>168</v>
      </c>
    </row>
    <row r="1968" spans="1:7" ht="14.25" x14ac:dyDescent="0.2">
      <c r="A1968" s="3" t="str">
        <f t="shared" si="62"/>
        <v>Prescribe pharmacotherapy Prince Edward IslandRegistered psychiatric nurse</v>
      </c>
      <c r="B1968" s="3" t="s">
        <v>66</v>
      </c>
      <c r="C1968" s="5" t="s">
        <v>7</v>
      </c>
      <c r="D1968" s="5" t="s">
        <v>107</v>
      </c>
      <c r="E1968" s="146" t="s">
        <v>51</v>
      </c>
      <c r="F1968" s="64" t="str">
        <f t="shared" si="63"/>
        <v>—</v>
      </c>
      <c r="G1968" s="97" t="s">
        <v>168</v>
      </c>
    </row>
    <row r="1969" spans="1:7" ht="28.5" x14ac:dyDescent="0.2">
      <c r="A1969" s="3" t="str">
        <f t="shared" si="62"/>
        <v>Prepare prescribed medicationsPrince Edward IslandRegistered psychiatric nurse</v>
      </c>
      <c r="B1969" s="3" t="s">
        <v>66</v>
      </c>
      <c r="C1969" s="5" t="s">
        <v>7</v>
      </c>
      <c r="D1969" s="5" t="s">
        <v>107</v>
      </c>
      <c r="E1969" s="140" t="s">
        <v>112</v>
      </c>
      <c r="F1969" s="64" t="str">
        <f t="shared" si="63"/>
        <v>—</v>
      </c>
      <c r="G1969" s="97" t="s">
        <v>168</v>
      </c>
    </row>
    <row r="1970" spans="1:7" ht="28.5" x14ac:dyDescent="0.2">
      <c r="A1970" s="3" t="str">
        <f t="shared" si="62"/>
        <v>Administer prescribed medicationsPrince Edward IslandRegistered psychiatric nurse</v>
      </c>
      <c r="B1970" s="3" t="s">
        <v>66</v>
      </c>
      <c r="C1970" s="5" t="s">
        <v>7</v>
      </c>
      <c r="D1970" s="5" t="s">
        <v>107</v>
      </c>
      <c r="E1970" s="140" t="s">
        <v>52</v>
      </c>
      <c r="F1970" s="64" t="str">
        <f t="shared" si="63"/>
        <v>—</v>
      </c>
      <c r="G1970" s="97" t="s">
        <v>168</v>
      </c>
    </row>
    <row r="1971" spans="1:7" ht="28.5" x14ac:dyDescent="0.2">
      <c r="A1971" s="3" t="str">
        <f t="shared" si="62"/>
        <v>Prescribe controlled substancesPrince Edward IslandRegistered psychiatric nurse</v>
      </c>
      <c r="B1971" s="3" t="s">
        <v>66</v>
      </c>
      <c r="C1971" s="5" t="s">
        <v>7</v>
      </c>
      <c r="D1971" s="5" t="s">
        <v>107</v>
      </c>
      <c r="E1971" s="146" t="s">
        <v>53</v>
      </c>
      <c r="F1971" s="64" t="str">
        <f t="shared" si="63"/>
        <v>—</v>
      </c>
      <c r="G1971" s="97" t="s">
        <v>168</v>
      </c>
    </row>
    <row r="1972" spans="1:7" ht="28.5" x14ac:dyDescent="0.2">
      <c r="A1972" s="3" t="str">
        <f t="shared" si="62"/>
        <v>Administer controlled substances Prince Edward IslandRegistered psychiatric nurse</v>
      </c>
      <c r="B1972" s="3" t="s">
        <v>66</v>
      </c>
      <c r="C1972" s="5" t="s">
        <v>7</v>
      </c>
      <c r="D1972" s="5" t="s">
        <v>107</v>
      </c>
      <c r="E1972" s="140" t="s">
        <v>181</v>
      </c>
      <c r="F1972" s="64" t="str">
        <f t="shared" si="63"/>
        <v>—</v>
      </c>
      <c r="G1972" s="97" t="s">
        <v>168</v>
      </c>
    </row>
    <row r="1973" spans="1:7" ht="14.25" x14ac:dyDescent="0.2">
      <c r="A1973" s="3" t="str">
        <f t="shared" si="62"/>
        <v>Prescribe vaccinesPrince Edward IslandRegistered psychiatric nurse</v>
      </c>
      <c r="B1973" s="3" t="s">
        <v>66</v>
      </c>
      <c r="C1973" s="5" t="s">
        <v>7</v>
      </c>
      <c r="D1973" s="5" t="s">
        <v>107</v>
      </c>
      <c r="E1973" s="146" t="s">
        <v>54</v>
      </c>
      <c r="F1973" s="64" t="str">
        <f t="shared" si="63"/>
        <v>—</v>
      </c>
      <c r="G1973" s="97" t="s">
        <v>168</v>
      </c>
    </row>
    <row r="1974" spans="1:7" ht="14.25" x14ac:dyDescent="0.2">
      <c r="A1974" s="3" t="str">
        <f t="shared" si="62"/>
        <v>Administer vaccinesPrince Edward IslandRegistered psychiatric nurse</v>
      </c>
      <c r="B1974" s="3" t="s">
        <v>66</v>
      </c>
      <c r="C1974" s="5" t="s">
        <v>7</v>
      </c>
      <c r="D1974" s="5" t="s">
        <v>107</v>
      </c>
      <c r="E1974" s="140" t="s">
        <v>182</v>
      </c>
      <c r="F1974" s="64" t="str">
        <f t="shared" si="63"/>
        <v>—</v>
      </c>
      <c r="G1974" s="97" t="s">
        <v>168</v>
      </c>
    </row>
    <row r="1975" spans="1:7" ht="28.5" x14ac:dyDescent="0.2">
      <c r="A1975" s="3" t="str">
        <f t="shared" si="62"/>
        <v>Independently manage labour and delivery Prince Edward IslandRegistered psychiatric nurse</v>
      </c>
      <c r="B1975" s="3" t="s">
        <v>67</v>
      </c>
      <c r="C1975" s="5" t="s">
        <v>7</v>
      </c>
      <c r="D1975" s="5" t="s">
        <v>107</v>
      </c>
      <c r="E1975" s="147" t="s">
        <v>170</v>
      </c>
      <c r="F1975" s="64" t="str">
        <f t="shared" si="63"/>
        <v>—</v>
      </c>
      <c r="G1975" s="97" t="s">
        <v>168</v>
      </c>
    </row>
    <row r="1976" spans="1:7" ht="14.25" x14ac:dyDescent="0.2">
      <c r="A1976" s="3" t="str">
        <f t="shared" si="62"/>
        <v>Pronounce deathPrince Edward IslandRegistered psychiatric nurse</v>
      </c>
      <c r="B1976" s="3" t="s">
        <v>67</v>
      </c>
      <c r="C1976" s="5" t="s">
        <v>7</v>
      </c>
      <c r="D1976" s="5" t="s">
        <v>107</v>
      </c>
      <c r="E1976" s="147" t="s">
        <v>55</v>
      </c>
      <c r="F1976" s="64" t="str">
        <f t="shared" si="63"/>
        <v>—</v>
      </c>
      <c r="G1976" s="97" t="s">
        <v>168</v>
      </c>
    </row>
    <row r="1977" spans="1:7" ht="28.5" x14ac:dyDescent="0.2">
      <c r="A1977" s="3" t="str">
        <f t="shared" si="62"/>
        <v>Admit to and discharge from hospitalPrince Edward IslandRegistered psychiatric nurse</v>
      </c>
      <c r="B1977" s="3" t="s">
        <v>67</v>
      </c>
      <c r="C1977" s="5" t="s">
        <v>7</v>
      </c>
      <c r="D1977" s="5" t="s">
        <v>107</v>
      </c>
      <c r="E1977" s="147" t="s">
        <v>56</v>
      </c>
      <c r="F1977" s="64" t="str">
        <f t="shared" si="63"/>
        <v>—</v>
      </c>
      <c r="G1977" s="97" t="s">
        <v>168</v>
      </c>
    </row>
    <row r="1978" spans="1:7" ht="28.5" x14ac:dyDescent="0.2">
      <c r="A1978" s="3" t="str">
        <f t="shared" si="62"/>
        <v>Certify death (i.e., complete death certificate)Prince Edward IslandRegistered psychiatric nurse</v>
      </c>
      <c r="B1978" s="3" t="s">
        <v>67</v>
      </c>
      <c r="C1978" s="5" t="s">
        <v>7</v>
      </c>
      <c r="D1978" s="5" t="s">
        <v>107</v>
      </c>
      <c r="E1978" s="147" t="s">
        <v>57</v>
      </c>
      <c r="F1978" s="64" t="str">
        <f t="shared" si="63"/>
        <v>—</v>
      </c>
      <c r="G1978" s="97" t="s">
        <v>168</v>
      </c>
    </row>
    <row r="1979" spans="1:7" ht="28.5" x14ac:dyDescent="0.2">
      <c r="A1979" s="3" t="str">
        <f t="shared" si="62"/>
        <v>Conduct driver's medical examinationPrince Edward IslandRegistered psychiatric nurse</v>
      </c>
      <c r="B1979" s="3" t="s">
        <v>67</v>
      </c>
      <c r="C1979" s="5" t="s">
        <v>7</v>
      </c>
      <c r="D1979" s="5" t="s">
        <v>107</v>
      </c>
      <c r="E1979" s="147" t="s">
        <v>58</v>
      </c>
      <c r="F1979" s="64" t="str">
        <f t="shared" si="63"/>
        <v>—</v>
      </c>
      <c r="G1979" s="97" t="s">
        <v>168</v>
      </c>
    </row>
    <row r="1980" spans="1:7" ht="28.5" x14ac:dyDescent="0.2">
      <c r="A1980" s="3" t="str">
        <f t="shared" si="62"/>
        <v>Complete federal disability formsPrince Edward IslandRegistered psychiatric nurse</v>
      </c>
      <c r="B1980" s="3" t="s">
        <v>67</v>
      </c>
      <c r="C1980" s="5" t="s">
        <v>7</v>
      </c>
      <c r="D1980" s="5" t="s">
        <v>107</v>
      </c>
      <c r="E1980" s="147" t="s">
        <v>59</v>
      </c>
      <c r="F1980" s="64" t="str">
        <f t="shared" si="63"/>
        <v>—</v>
      </c>
      <c r="G1980" s="97" t="s">
        <v>168</v>
      </c>
    </row>
    <row r="1981" spans="1:7" ht="28.5" x14ac:dyDescent="0.2">
      <c r="A1981" s="3" t="str">
        <f t="shared" si="62"/>
        <v>Complete provincial/territorial medical formsPrince Edward IslandRegistered psychiatric nurse</v>
      </c>
      <c r="B1981" s="3" t="s">
        <v>67</v>
      </c>
      <c r="C1981" s="5" t="s">
        <v>7</v>
      </c>
      <c r="D1981" s="5" t="s">
        <v>107</v>
      </c>
      <c r="E1981" s="147" t="s">
        <v>60</v>
      </c>
      <c r="F1981" s="64" t="str">
        <f t="shared" si="63"/>
        <v>—</v>
      </c>
      <c r="G1981" s="97" t="s">
        <v>168</v>
      </c>
    </row>
    <row r="1982" spans="1:7" ht="28.5" x14ac:dyDescent="0.2">
      <c r="A1982" s="3" t="str">
        <f t="shared" si="62"/>
        <v>Sign disabled person placard formsPrince Edward IslandRegistered psychiatric nurse</v>
      </c>
      <c r="B1982" s="3" t="s">
        <v>67</v>
      </c>
      <c r="C1982" s="5" t="s">
        <v>7</v>
      </c>
      <c r="D1982" s="5" t="s">
        <v>107</v>
      </c>
      <c r="E1982" s="147" t="s">
        <v>61</v>
      </c>
      <c r="F1982" s="64" t="str">
        <f t="shared" si="63"/>
        <v>—</v>
      </c>
      <c r="G1982" s="97" t="s">
        <v>168</v>
      </c>
    </row>
    <row r="1983" spans="1:7" ht="28.5" x14ac:dyDescent="0.2">
      <c r="A1983" s="3" t="str">
        <f t="shared" si="62"/>
        <v>Admit to long-term care facilities Prince Edward IslandRegistered psychiatric nurse</v>
      </c>
      <c r="B1983" s="3" t="s">
        <v>67</v>
      </c>
      <c r="C1983" s="5" t="s">
        <v>7</v>
      </c>
      <c r="D1983" s="5" t="s">
        <v>107</v>
      </c>
      <c r="E1983" s="147" t="s">
        <v>62</v>
      </c>
      <c r="F1983" s="64" t="str">
        <f t="shared" si="63"/>
        <v>—</v>
      </c>
      <c r="G1983" s="97" t="s">
        <v>168</v>
      </c>
    </row>
    <row r="1984" spans="1:7" ht="42.75" x14ac:dyDescent="0.2">
      <c r="A1984" s="3" t="str">
        <f t="shared" si="62"/>
        <v>Complete Form 1 for involuntary admission to hospital Prince Edward IslandRegistered psychiatric nurse</v>
      </c>
      <c r="B1984" s="3" t="s">
        <v>67</v>
      </c>
      <c r="C1984" s="5" t="s">
        <v>7</v>
      </c>
      <c r="D1984" s="5" t="s">
        <v>107</v>
      </c>
      <c r="E1984" s="147" t="s">
        <v>63</v>
      </c>
      <c r="F1984" s="64" t="str">
        <f t="shared" si="63"/>
        <v>—</v>
      </c>
      <c r="G1984" s="97" t="s">
        <v>168</v>
      </c>
    </row>
    <row r="1985" spans="1:7" ht="28.5" x14ac:dyDescent="0.2">
      <c r="A1985" s="3" t="str">
        <f t="shared" si="62"/>
        <v>Hold disease management clinics (foot care, diabetes) Prince Edward IslandRegistered psychiatric nurse</v>
      </c>
      <c r="B1985" s="3" t="s">
        <v>67</v>
      </c>
      <c r="C1985" s="5" t="s">
        <v>7</v>
      </c>
      <c r="D1985" s="5" t="s">
        <v>107</v>
      </c>
      <c r="E1985" s="148" t="s">
        <v>183</v>
      </c>
      <c r="F1985" s="64" t="str">
        <f t="shared" si="63"/>
        <v>—</v>
      </c>
      <c r="G1985" s="97" t="s">
        <v>168</v>
      </c>
    </row>
    <row r="1986" spans="1:7" ht="14.25" hidden="1" x14ac:dyDescent="0.2">
      <c r="A1986" s="3"/>
      <c r="B1986" s="3"/>
      <c r="C1986" s="5"/>
      <c r="D1986" s="5"/>
      <c r="E1986" s="145"/>
      <c r="F1986" s="64"/>
      <c r="G1986" s="64"/>
    </row>
    <row r="1987" spans="1:7" ht="14.25" hidden="1" x14ac:dyDescent="0.2">
      <c r="A1987" s="3"/>
      <c r="B1987" s="3"/>
      <c r="C1987" s="5"/>
      <c r="D1987" s="5"/>
      <c r="E1987" s="140"/>
      <c r="F1987" s="64"/>
      <c r="G1987" s="64"/>
    </row>
    <row r="1988" spans="1:7" ht="14.25" hidden="1" x14ac:dyDescent="0.2">
      <c r="A1988" s="3"/>
      <c r="B1988" s="3"/>
      <c r="C1988" s="5"/>
      <c r="D1988" s="5"/>
      <c r="E1988" s="140"/>
      <c r="F1988" s="64"/>
      <c r="G1988" s="64"/>
    </row>
    <row r="1989" spans="1:7" ht="14.25" hidden="1" x14ac:dyDescent="0.2">
      <c r="A1989" s="3"/>
      <c r="B1989" s="3"/>
      <c r="C1989" s="5"/>
      <c r="D1989" s="5"/>
      <c r="E1989" s="140"/>
      <c r="F1989" s="64"/>
      <c r="G1989" s="64"/>
    </row>
    <row r="1990" spans="1:7" ht="14.25" hidden="1" x14ac:dyDescent="0.2">
      <c r="A1990" s="3"/>
      <c r="B1990" s="3"/>
      <c r="C1990" s="5"/>
      <c r="D1990" s="5"/>
      <c r="E1990" s="146"/>
      <c r="F1990" s="64"/>
      <c r="G1990" s="64"/>
    </row>
    <row r="1991" spans="1:7" ht="14.25" hidden="1" x14ac:dyDescent="0.2">
      <c r="A1991" s="3"/>
      <c r="B1991" s="3"/>
      <c r="C1991" s="5"/>
      <c r="D1991" s="5"/>
      <c r="E1991" s="146"/>
      <c r="F1991" s="64"/>
      <c r="G1991" s="64"/>
    </row>
    <row r="1992" spans="1:7" ht="14.25" hidden="1" x14ac:dyDescent="0.2">
      <c r="A1992" s="3"/>
      <c r="B1992" s="3"/>
      <c r="C1992" s="5"/>
      <c r="D1992" s="5"/>
      <c r="E1992" s="140"/>
      <c r="F1992" s="64"/>
      <c r="G1992" s="64"/>
    </row>
    <row r="1993" spans="1:7" ht="14.25" hidden="1" x14ac:dyDescent="0.2">
      <c r="A1993" s="3"/>
      <c r="B1993" s="3"/>
      <c r="C1993" s="5"/>
      <c r="D1993" s="5"/>
      <c r="E1993" s="140"/>
      <c r="F1993" s="64"/>
      <c r="G1993" s="64"/>
    </row>
    <row r="1994" spans="1:7" ht="14.25" hidden="1" x14ac:dyDescent="0.2">
      <c r="A1994" s="3"/>
      <c r="B1994" s="3"/>
      <c r="C1994" s="5"/>
      <c r="D1994" s="5"/>
      <c r="E1994" s="140"/>
      <c r="F1994" s="64"/>
      <c r="G1994" s="64"/>
    </row>
    <row r="1995" spans="1:7" ht="14.25" hidden="1" x14ac:dyDescent="0.2">
      <c r="A1995" s="3"/>
      <c r="B1995" s="3"/>
      <c r="C1995" s="5"/>
      <c r="D1995" s="5"/>
      <c r="E1995" s="140"/>
      <c r="F1995" s="64"/>
      <c r="G1995" s="64"/>
    </row>
    <row r="1996" spans="1:7" ht="14.25" hidden="1" x14ac:dyDescent="0.2">
      <c r="A1996" s="3"/>
      <c r="B1996" s="3"/>
      <c r="C1996" s="5"/>
      <c r="D1996" s="5"/>
      <c r="E1996" s="140"/>
      <c r="F1996" s="64"/>
      <c r="G1996" s="64"/>
    </row>
    <row r="1997" spans="1:7" ht="14.25" hidden="1" x14ac:dyDescent="0.2">
      <c r="A1997" s="3"/>
      <c r="B1997" s="3"/>
      <c r="C1997" s="5"/>
      <c r="D1997" s="5"/>
      <c r="E1997" s="146"/>
      <c r="F1997" s="64"/>
      <c r="G1997" s="64"/>
    </row>
    <row r="1998" spans="1:7" ht="14.25" hidden="1" x14ac:dyDescent="0.2">
      <c r="A1998" s="3"/>
      <c r="B1998" s="3"/>
      <c r="C1998" s="5"/>
      <c r="D1998" s="5"/>
      <c r="E1998" s="140"/>
      <c r="F1998" s="64"/>
      <c r="G1998" s="64"/>
    </row>
    <row r="1999" spans="1:7" ht="14.25" hidden="1" x14ac:dyDescent="0.2">
      <c r="A1999" s="3"/>
      <c r="B1999" s="3"/>
      <c r="C1999" s="5"/>
      <c r="D1999" s="5"/>
      <c r="E1999" s="140"/>
      <c r="F1999" s="64"/>
      <c r="G1999" s="64"/>
    </row>
    <row r="2000" spans="1:7" ht="14.25" hidden="1" x14ac:dyDescent="0.2">
      <c r="A2000" s="3"/>
      <c r="B2000" s="3"/>
      <c r="C2000" s="5"/>
      <c r="D2000" s="5"/>
      <c r="E2000" s="140"/>
      <c r="F2000" s="64"/>
      <c r="G2000" s="65"/>
    </row>
    <row r="2001" spans="1:7" ht="14.25" hidden="1" x14ac:dyDescent="0.2">
      <c r="A2001" s="3"/>
      <c r="B2001" s="3"/>
      <c r="C2001" s="5"/>
      <c r="D2001" s="5"/>
      <c r="E2001" s="140"/>
      <c r="F2001" s="64"/>
      <c r="G2001" s="64"/>
    </row>
    <row r="2002" spans="1:7" ht="14.25" hidden="1" x14ac:dyDescent="0.2">
      <c r="A2002" s="3"/>
      <c r="B2002" s="3"/>
      <c r="C2002" s="5"/>
      <c r="D2002" s="5"/>
      <c r="E2002" s="140"/>
      <c r="F2002" s="64"/>
      <c r="G2002" s="64"/>
    </row>
    <row r="2003" spans="1:7" ht="14.25" hidden="1" x14ac:dyDescent="0.2">
      <c r="A2003" s="3"/>
      <c r="B2003" s="3"/>
      <c r="C2003" s="5"/>
      <c r="D2003" s="5"/>
      <c r="E2003" s="147"/>
      <c r="F2003" s="64"/>
      <c r="G2003" s="64"/>
    </row>
    <row r="2004" spans="1:7" ht="14.25" hidden="1" x14ac:dyDescent="0.2">
      <c r="A2004" s="3"/>
      <c r="B2004" s="3"/>
      <c r="C2004" s="5"/>
      <c r="D2004" s="5"/>
      <c r="E2004" s="148"/>
      <c r="F2004" s="64"/>
      <c r="G2004" s="64"/>
    </row>
    <row r="2005" spans="1:7" ht="14.25" hidden="1" x14ac:dyDescent="0.2">
      <c r="A2005" s="3"/>
      <c r="B2005" s="3"/>
      <c r="C2005" s="5"/>
      <c r="D2005" s="5"/>
      <c r="E2005" s="148"/>
      <c r="F2005" s="64"/>
      <c r="G2005" s="64"/>
    </row>
    <row r="2006" spans="1:7" ht="14.25" hidden="1" x14ac:dyDescent="0.2">
      <c r="A2006" s="3"/>
      <c r="B2006" s="3"/>
      <c r="C2006" s="5"/>
      <c r="D2006" s="5"/>
      <c r="E2006" s="148"/>
      <c r="F2006" s="64"/>
      <c r="G2006" s="64"/>
    </row>
    <row r="2007" spans="1:7" ht="14.25" hidden="1" x14ac:dyDescent="0.2">
      <c r="A2007" s="3"/>
      <c r="B2007" s="3"/>
      <c r="C2007" s="5"/>
      <c r="D2007" s="5"/>
      <c r="E2007" s="147"/>
      <c r="F2007" s="64"/>
      <c r="G2007" s="64"/>
    </row>
    <row r="2008" spans="1:7" ht="14.25" hidden="1" x14ac:dyDescent="0.2">
      <c r="A2008" s="3"/>
      <c r="B2008" s="3"/>
      <c r="C2008" s="5"/>
      <c r="D2008" s="5"/>
      <c r="E2008" s="147"/>
      <c r="F2008" s="64"/>
      <c r="G2008" s="64"/>
    </row>
    <row r="2009" spans="1:7" ht="14.25" hidden="1" x14ac:dyDescent="0.2">
      <c r="A2009" s="3"/>
      <c r="B2009" s="3"/>
      <c r="C2009" s="5"/>
      <c r="D2009" s="5"/>
      <c r="E2009" s="148"/>
      <c r="F2009" s="64"/>
      <c r="G2009" s="64"/>
    </row>
    <row r="2010" spans="1:7" ht="14.25" hidden="1" x14ac:dyDescent="0.2">
      <c r="A2010" s="3"/>
      <c r="B2010" s="3"/>
      <c r="C2010" s="5"/>
      <c r="D2010" s="5"/>
      <c r="E2010" s="148"/>
      <c r="F2010" s="64"/>
      <c r="G2010" s="64"/>
    </row>
    <row r="2011" spans="1:7" ht="14.25" hidden="1" x14ac:dyDescent="0.2">
      <c r="A2011" s="3"/>
      <c r="B2011" s="3"/>
      <c r="C2011" s="5"/>
      <c r="D2011" s="5"/>
      <c r="E2011" s="147"/>
      <c r="F2011" s="64"/>
      <c r="G2011" s="64"/>
    </row>
    <row r="2012" spans="1:7" ht="14.25" hidden="1" x14ac:dyDescent="0.2">
      <c r="A2012" s="3"/>
      <c r="B2012" s="3"/>
      <c r="C2012" s="5"/>
      <c r="D2012" s="5"/>
      <c r="E2012" s="147"/>
      <c r="F2012" s="64"/>
      <c r="G2012" s="64"/>
    </row>
    <row r="2013" spans="1:7" ht="14.25" hidden="1" x14ac:dyDescent="0.2">
      <c r="A2013" s="3"/>
      <c r="B2013" s="3"/>
      <c r="C2013" s="5"/>
      <c r="D2013" s="5"/>
      <c r="E2013" s="147"/>
      <c r="F2013" s="64"/>
      <c r="G2013" s="64"/>
    </row>
    <row r="2014" spans="1:7" ht="14.25" hidden="1" x14ac:dyDescent="0.2">
      <c r="A2014" s="3"/>
      <c r="B2014" s="3"/>
      <c r="C2014" s="5"/>
      <c r="D2014" s="5"/>
      <c r="E2014" s="147"/>
      <c r="F2014" s="64"/>
      <c r="G2014" s="64"/>
    </row>
    <row r="2015" spans="1:7" ht="14.25" hidden="1" x14ac:dyDescent="0.2">
      <c r="A2015" s="3"/>
      <c r="B2015" s="3"/>
      <c r="C2015" s="5"/>
      <c r="D2015" s="5"/>
      <c r="E2015" s="147"/>
      <c r="F2015" s="64"/>
      <c r="G2015" s="64"/>
    </row>
    <row r="2016" spans="1:7" ht="14.25" hidden="1" x14ac:dyDescent="0.2">
      <c r="A2016" s="3"/>
      <c r="B2016" s="3"/>
      <c r="C2016" s="5"/>
      <c r="D2016" s="5"/>
      <c r="E2016" s="147"/>
      <c r="F2016" s="64"/>
      <c r="G2016" s="64"/>
    </row>
    <row r="2017" spans="1:7" ht="14.25" hidden="1" x14ac:dyDescent="0.2">
      <c r="A2017" s="3"/>
      <c r="B2017" s="3"/>
      <c r="C2017" s="5"/>
      <c r="D2017" s="5"/>
      <c r="E2017" s="147"/>
      <c r="F2017" s="64"/>
      <c r="G2017" s="64"/>
    </row>
    <row r="2018" spans="1:7" ht="14.25" hidden="1" x14ac:dyDescent="0.2">
      <c r="A2018" s="3"/>
      <c r="B2018" s="3"/>
      <c r="C2018" s="5"/>
      <c r="D2018" s="5"/>
      <c r="E2018" s="147"/>
      <c r="F2018" s="64"/>
      <c r="G2018" s="64"/>
    </row>
    <row r="2019" spans="1:7" ht="14.25" hidden="1" x14ac:dyDescent="0.2">
      <c r="A2019" s="3"/>
      <c r="B2019" s="3"/>
      <c r="C2019" s="5"/>
      <c r="D2019" s="5"/>
      <c r="E2019" s="147"/>
      <c r="F2019" s="64"/>
      <c r="G2019" s="64"/>
    </row>
    <row r="2020" spans="1:7" ht="14.25" hidden="1" x14ac:dyDescent="0.2">
      <c r="A2020" s="3"/>
      <c r="B2020" s="3"/>
      <c r="C2020" s="5"/>
      <c r="D2020" s="5"/>
      <c r="E2020" s="147"/>
      <c r="F2020" s="64"/>
      <c r="G2020" s="64"/>
    </row>
    <row r="2021" spans="1:7" ht="14.25" hidden="1" x14ac:dyDescent="0.2">
      <c r="A2021" s="3"/>
      <c r="B2021" s="3"/>
      <c r="C2021" s="5"/>
      <c r="D2021" s="5"/>
      <c r="E2021" s="148"/>
      <c r="F2021" s="64"/>
      <c r="G2021" s="64"/>
    </row>
    <row r="2022" spans="1:7" ht="14.25" hidden="1" x14ac:dyDescent="0.2">
      <c r="A2022" s="3"/>
      <c r="B2022" s="3"/>
      <c r="C2022" s="5"/>
      <c r="D2022" s="5"/>
      <c r="E2022" s="148"/>
      <c r="F2022" s="64"/>
      <c r="G2022" s="64"/>
    </row>
    <row r="2023" spans="1:7" ht="14.25" hidden="1" x14ac:dyDescent="0.2">
      <c r="A2023" s="3"/>
      <c r="B2023" s="3"/>
      <c r="C2023" s="5"/>
      <c r="D2023" s="5"/>
      <c r="E2023" s="149"/>
      <c r="F2023" s="64"/>
      <c r="G2023" s="64"/>
    </row>
    <row r="2024" spans="1:7" ht="14.25" hidden="1" x14ac:dyDescent="0.2">
      <c r="A2024" s="3"/>
      <c r="B2024" s="3"/>
      <c r="C2024" s="5"/>
      <c r="D2024" s="5"/>
      <c r="E2024" s="148"/>
      <c r="F2024" s="64"/>
      <c r="G2024" s="64"/>
    </row>
    <row r="2025" spans="1:7" ht="14.25" hidden="1" x14ac:dyDescent="0.2">
      <c r="A2025" s="3"/>
      <c r="B2025" s="3"/>
      <c r="C2025" s="5"/>
      <c r="D2025" s="5"/>
      <c r="E2025" s="148"/>
      <c r="F2025" s="64"/>
      <c r="G2025" s="64"/>
    </row>
    <row r="2026" spans="1:7" ht="14.25" hidden="1" x14ac:dyDescent="0.2">
      <c r="A2026" s="3"/>
      <c r="B2026" s="3"/>
      <c r="C2026" s="5"/>
      <c r="D2026" s="5"/>
      <c r="E2026" s="148"/>
      <c r="F2026" s="64"/>
      <c r="G2026" s="64"/>
    </row>
    <row r="2027" spans="1:7" ht="14.25" hidden="1" x14ac:dyDescent="0.2">
      <c r="A2027" s="3"/>
      <c r="B2027" s="3"/>
      <c r="C2027" s="5"/>
      <c r="D2027" s="5"/>
      <c r="E2027" s="148"/>
      <c r="F2027" s="64"/>
      <c r="G2027" s="64"/>
    </row>
    <row r="2028" spans="1:7" ht="14.25" hidden="1" x14ac:dyDescent="0.2">
      <c r="A2028" s="3"/>
      <c r="B2028" s="3"/>
      <c r="C2028" s="5"/>
      <c r="D2028" s="5"/>
      <c r="E2028" s="148"/>
      <c r="F2028" s="64"/>
      <c r="G2028" s="64"/>
    </row>
    <row r="2029" spans="1:7" ht="14.25" hidden="1" x14ac:dyDescent="0.2">
      <c r="A2029" s="3"/>
      <c r="B2029" s="3"/>
      <c r="C2029" s="5"/>
      <c r="D2029" s="5"/>
      <c r="E2029" s="148"/>
      <c r="F2029" s="64"/>
      <c r="G2029" s="64"/>
    </row>
    <row r="2030" spans="1:7" ht="14.25" hidden="1" x14ac:dyDescent="0.2">
      <c r="A2030" s="3"/>
      <c r="B2030" s="3"/>
      <c r="C2030" s="5"/>
      <c r="D2030" s="5"/>
      <c r="E2030" s="147"/>
      <c r="F2030" s="64"/>
      <c r="G2030" s="64"/>
    </row>
    <row r="2031" spans="1:7" ht="14.25" hidden="1" x14ac:dyDescent="0.2">
      <c r="A2031" s="3"/>
      <c r="B2031" s="3"/>
      <c r="C2031" s="5"/>
      <c r="D2031" s="5"/>
      <c r="E2031" s="147"/>
      <c r="F2031" s="64"/>
      <c r="G2031" s="64"/>
    </row>
    <row r="2032" spans="1:7" ht="14.25" hidden="1" x14ac:dyDescent="0.2">
      <c r="A2032" s="3"/>
      <c r="B2032" s="3"/>
      <c r="C2032" s="5"/>
      <c r="D2032" s="5"/>
      <c r="E2032" s="146"/>
      <c r="F2032" s="64"/>
      <c r="G2032" s="64"/>
    </row>
    <row r="2033" spans="1:7" ht="14.25" hidden="1" x14ac:dyDescent="0.2">
      <c r="A2033" s="3"/>
      <c r="B2033" s="3"/>
      <c r="C2033" s="5"/>
      <c r="D2033" s="5"/>
      <c r="E2033" s="140"/>
      <c r="F2033" s="64"/>
      <c r="G2033" s="64"/>
    </row>
    <row r="2034" spans="1:7" ht="14.25" hidden="1" x14ac:dyDescent="0.2">
      <c r="A2034" s="3"/>
      <c r="B2034" s="3"/>
      <c r="C2034" s="5"/>
      <c r="D2034" s="5"/>
      <c r="E2034" s="140"/>
      <c r="F2034" s="64"/>
      <c r="G2034" s="64"/>
    </row>
    <row r="2035" spans="1:7" ht="14.25" hidden="1" x14ac:dyDescent="0.2">
      <c r="A2035" s="3"/>
      <c r="B2035" s="3"/>
      <c r="C2035" s="5"/>
      <c r="D2035" s="5"/>
      <c r="E2035" s="146"/>
      <c r="F2035" s="64"/>
      <c r="G2035" s="64"/>
    </row>
    <row r="2036" spans="1:7" ht="14.25" hidden="1" x14ac:dyDescent="0.2">
      <c r="A2036" s="3"/>
      <c r="B2036" s="3"/>
      <c r="C2036" s="5"/>
      <c r="D2036" s="5"/>
      <c r="E2036" s="140"/>
      <c r="F2036" s="64"/>
      <c r="G2036" s="64"/>
    </row>
    <row r="2037" spans="1:7" ht="14.25" hidden="1" x14ac:dyDescent="0.2">
      <c r="A2037" s="3"/>
      <c r="B2037" s="3"/>
      <c r="C2037" s="5"/>
      <c r="D2037" s="5"/>
      <c r="E2037" s="146"/>
      <c r="F2037" s="64"/>
      <c r="G2037" s="64"/>
    </row>
    <row r="2038" spans="1:7" ht="14.25" hidden="1" x14ac:dyDescent="0.2">
      <c r="A2038" s="3"/>
      <c r="B2038" s="3"/>
      <c r="C2038" s="5"/>
      <c r="D2038" s="5"/>
      <c r="E2038" s="140"/>
      <c r="F2038" s="64"/>
      <c r="G2038" s="64"/>
    </row>
    <row r="2039" spans="1:7" ht="14.25" hidden="1" x14ac:dyDescent="0.2">
      <c r="A2039" s="3"/>
      <c r="B2039" s="3"/>
      <c r="C2039" s="5"/>
      <c r="D2039" s="5"/>
      <c r="E2039" s="147"/>
      <c r="F2039" s="64"/>
      <c r="G2039" s="64"/>
    </row>
    <row r="2040" spans="1:7" ht="14.25" hidden="1" x14ac:dyDescent="0.2">
      <c r="A2040" s="3"/>
      <c r="B2040" s="3"/>
      <c r="C2040" s="5"/>
      <c r="D2040" s="5"/>
      <c r="E2040" s="147"/>
      <c r="F2040" s="64"/>
      <c r="G2040" s="64"/>
    </row>
    <row r="2041" spans="1:7" ht="14.25" hidden="1" x14ac:dyDescent="0.2">
      <c r="A2041" s="3"/>
      <c r="B2041" s="3"/>
      <c r="C2041" s="5"/>
      <c r="D2041" s="5"/>
      <c r="E2041" s="147"/>
      <c r="F2041" s="64"/>
      <c r="G2041" s="64"/>
    </row>
    <row r="2042" spans="1:7" ht="14.25" hidden="1" x14ac:dyDescent="0.2">
      <c r="A2042" s="3"/>
      <c r="B2042" s="3"/>
      <c r="C2042" s="5"/>
      <c r="D2042" s="5"/>
      <c r="E2042" s="147"/>
      <c r="F2042" s="64"/>
      <c r="G2042" s="64"/>
    </row>
    <row r="2043" spans="1:7" ht="14.25" hidden="1" x14ac:dyDescent="0.2">
      <c r="A2043" s="3"/>
      <c r="B2043" s="3"/>
      <c r="C2043" s="5"/>
      <c r="D2043" s="5"/>
      <c r="E2043" s="147"/>
      <c r="F2043" s="64"/>
      <c r="G2043" s="64"/>
    </row>
    <row r="2044" spans="1:7" ht="14.25" hidden="1" x14ac:dyDescent="0.2">
      <c r="A2044" s="3"/>
      <c r="B2044" s="3"/>
      <c r="C2044" s="5"/>
      <c r="D2044" s="5"/>
      <c r="E2044" s="147"/>
      <c r="F2044" s="64"/>
      <c r="G2044" s="64"/>
    </row>
    <row r="2045" spans="1:7" ht="14.25" hidden="1" x14ac:dyDescent="0.2">
      <c r="A2045" s="3"/>
      <c r="B2045" s="3"/>
      <c r="C2045" s="5"/>
      <c r="D2045" s="5"/>
      <c r="E2045" s="147"/>
      <c r="F2045" s="64"/>
      <c r="G2045" s="64"/>
    </row>
    <row r="2046" spans="1:7" ht="14.25" hidden="1" x14ac:dyDescent="0.2">
      <c r="A2046" s="3"/>
      <c r="B2046" s="3"/>
      <c r="C2046" s="5"/>
      <c r="D2046" s="5"/>
      <c r="E2046" s="147"/>
      <c r="F2046" s="64"/>
      <c r="G2046" s="64"/>
    </row>
    <row r="2047" spans="1:7" ht="14.25" hidden="1" x14ac:dyDescent="0.2">
      <c r="A2047" s="3"/>
      <c r="B2047" s="3"/>
      <c r="C2047" s="5"/>
      <c r="D2047" s="5"/>
      <c r="E2047" s="147"/>
      <c r="F2047" s="64"/>
      <c r="G2047" s="64"/>
    </row>
    <row r="2048" spans="1:7" ht="14.25" hidden="1" x14ac:dyDescent="0.2">
      <c r="A2048" s="3"/>
      <c r="B2048" s="3"/>
      <c r="C2048" s="5"/>
      <c r="D2048" s="5"/>
      <c r="E2048" s="147"/>
      <c r="F2048" s="64"/>
      <c r="G2048" s="64"/>
    </row>
    <row r="2049" spans="1:7" ht="14.25" hidden="1" x14ac:dyDescent="0.2">
      <c r="A2049" s="3"/>
      <c r="B2049" s="3"/>
      <c r="C2049" s="5"/>
      <c r="D2049" s="5"/>
      <c r="E2049" s="148"/>
      <c r="F2049" s="64"/>
      <c r="G2049" s="64"/>
    </row>
    <row r="2050" spans="1:7" ht="14.25" x14ac:dyDescent="0.2">
      <c r="A2050" s="3" t="str">
        <f t="shared" ref="A2050" si="64">CONCATENATE(E2050,C2050,D2050)</f>
        <v>Conduct health assessmentQuebecRegistered nurse</v>
      </c>
      <c r="B2050" s="3" t="s">
        <v>64</v>
      </c>
      <c r="C2050" s="5" t="s">
        <v>13</v>
      </c>
      <c r="D2050" s="5" t="s">
        <v>106</v>
      </c>
      <c r="E2050" s="145" t="s">
        <v>118</v>
      </c>
      <c r="F2050" s="64" t="str">
        <f t="shared" ref="F2050" si="65">TRIM(G2050)</f>
        <v>Full</v>
      </c>
      <c r="G2050" s="64" t="s">
        <v>72</v>
      </c>
    </row>
    <row r="2051" spans="1:7" ht="14.25" x14ac:dyDescent="0.2">
      <c r="A2051" s="3" t="str">
        <f t="shared" ref="A2051:A2114" si="66">CONCATENATE(E2051,C2051,D2051)</f>
        <v>Identify nursing diagnosisQuebecRegistered nurse</v>
      </c>
      <c r="B2051" s="3" t="s">
        <v>64</v>
      </c>
      <c r="C2051" s="5" t="s">
        <v>13</v>
      </c>
      <c r="D2051" s="5" t="s">
        <v>106</v>
      </c>
      <c r="E2051" s="140" t="s">
        <v>5</v>
      </c>
      <c r="F2051" s="64" t="str">
        <f t="shared" ref="F2051:F2114" si="67">TRIM(G2051)</f>
        <v>Full</v>
      </c>
      <c r="G2051" s="64" t="s">
        <v>72</v>
      </c>
    </row>
    <row r="2052" spans="1:7" ht="14.25" x14ac:dyDescent="0.2">
      <c r="A2052" s="3" t="str">
        <f t="shared" si="66"/>
        <v>Develop nursing care planQuebecRegistered nurse</v>
      </c>
      <c r="B2052" s="3" t="s">
        <v>64</v>
      </c>
      <c r="C2052" s="5" t="s">
        <v>13</v>
      </c>
      <c r="D2052" s="5" t="s">
        <v>106</v>
      </c>
      <c r="E2052" s="140" t="s">
        <v>117</v>
      </c>
      <c r="F2052" s="64" t="str">
        <f t="shared" si="67"/>
        <v>Full</v>
      </c>
      <c r="G2052" s="64" t="s">
        <v>72</v>
      </c>
    </row>
    <row r="2053" spans="1:7" ht="28.5" x14ac:dyDescent="0.2">
      <c r="A2053" s="3" t="str">
        <f t="shared" si="66"/>
        <v>Implement nursing care interventionsQuebecRegistered nurse</v>
      </c>
      <c r="B2053" s="3" t="s">
        <v>64</v>
      </c>
      <c r="C2053" s="5" t="s">
        <v>13</v>
      </c>
      <c r="D2053" s="5" t="s">
        <v>106</v>
      </c>
      <c r="E2053" s="140" t="s">
        <v>10</v>
      </c>
      <c r="F2053" s="64" t="str">
        <f t="shared" si="67"/>
        <v>Full</v>
      </c>
      <c r="G2053" s="64" t="s">
        <v>72</v>
      </c>
    </row>
    <row r="2054" spans="1:7" ht="28.5" x14ac:dyDescent="0.2">
      <c r="A2054" s="3" t="str">
        <f t="shared" si="66"/>
        <v>Consult with other health professionalsQuebecRegistered nurse</v>
      </c>
      <c r="B2054" s="3" t="s">
        <v>64</v>
      </c>
      <c r="C2054" s="5" t="s">
        <v>13</v>
      </c>
      <c r="D2054" s="5" t="s">
        <v>106</v>
      </c>
      <c r="E2054" s="146" t="s">
        <v>116</v>
      </c>
      <c r="F2054" s="64" t="str">
        <f t="shared" si="67"/>
        <v>Full</v>
      </c>
      <c r="G2054" s="64" t="s">
        <v>72</v>
      </c>
    </row>
    <row r="2055" spans="1:7" ht="28.5" x14ac:dyDescent="0.2">
      <c r="A2055" s="3" t="str">
        <f t="shared" si="66"/>
        <v>Refer to other health professionalsQuebecRegistered nurse</v>
      </c>
      <c r="B2055" s="3" t="s">
        <v>64</v>
      </c>
      <c r="C2055" s="5" t="s">
        <v>13</v>
      </c>
      <c r="D2055" s="5" t="s">
        <v>106</v>
      </c>
      <c r="E2055" s="146" t="s">
        <v>14</v>
      </c>
      <c r="F2055" s="64" t="str">
        <f t="shared" si="67"/>
        <v>Full</v>
      </c>
      <c r="G2055" s="64" t="s">
        <v>72</v>
      </c>
    </row>
    <row r="2056" spans="1:7" ht="14.25" x14ac:dyDescent="0.2">
      <c r="A2056" s="3" t="str">
        <f t="shared" si="66"/>
        <v>Coordinate health services QuebecRegistered nurse</v>
      </c>
      <c r="B2056" s="3" t="s">
        <v>64</v>
      </c>
      <c r="C2056" s="5" t="s">
        <v>13</v>
      </c>
      <c r="D2056" s="5" t="s">
        <v>106</v>
      </c>
      <c r="E2056" s="140" t="s">
        <v>16</v>
      </c>
      <c r="F2056" s="64" t="str">
        <f t="shared" si="67"/>
        <v>Full</v>
      </c>
      <c r="G2056" s="64" t="s">
        <v>72</v>
      </c>
    </row>
    <row r="2057" spans="1:7" ht="14.25" x14ac:dyDescent="0.2">
      <c r="A2057" s="3" t="str">
        <f t="shared" si="66"/>
        <v>Order X-raysQuebecRegistered nurse</v>
      </c>
      <c r="B2057" s="3" t="s">
        <v>64</v>
      </c>
      <c r="C2057" s="5" t="s">
        <v>13</v>
      </c>
      <c r="D2057" s="5" t="s">
        <v>106</v>
      </c>
      <c r="E2057" s="140" t="s">
        <v>172</v>
      </c>
      <c r="F2057" s="64" t="str">
        <f t="shared" si="67"/>
        <v>Restricted</v>
      </c>
      <c r="G2057" s="64" t="s">
        <v>73</v>
      </c>
    </row>
    <row r="2058" spans="1:7" ht="14.25" x14ac:dyDescent="0.2">
      <c r="A2058" s="3" t="str">
        <f t="shared" si="66"/>
        <v>Interpret X-raysQuebecRegistered nurse</v>
      </c>
      <c r="B2058" s="3" t="s">
        <v>64</v>
      </c>
      <c r="C2058" s="5" t="s">
        <v>13</v>
      </c>
      <c r="D2058" s="5" t="s">
        <v>106</v>
      </c>
      <c r="E2058" s="140" t="s">
        <v>173</v>
      </c>
      <c r="F2058" s="64" t="str">
        <f t="shared" si="67"/>
        <v>Restricted</v>
      </c>
      <c r="G2058" s="64" t="s">
        <v>73</v>
      </c>
    </row>
    <row r="2059" spans="1:7" ht="14.25" x14ac:dyDescent="0.2">
      <c r="A2059" s="3" t="str">
        <f t="shared" si="66"/>
        <v>Order lab testsQuebecRegistered nurse</v>
      </c>
      <c r="B2059" s="3" t="s">
        <v>64</v>
      </c>
      <c r="C2059" s="5" t="s">
        <v>13</v>
      </c>
      <c r="D2059" s="5" t="s">
        <v>106</v>
      </c>
      <c r="E2059" s="140" t="s">
        <v>115</v>
      </c>
      <c r="F2059" s="64" t="str">
        <f t="shared" si="67"/>
        <v>Restricted</v>
      </c>
      <c r="G2059" s="64" t="s">
        <v>73</v>
      </c>
    </row>
    <row r="2060" spans="1:7" ht="14.25" x14ac:dyDescent="0.2">
      <c r="A2060" s="3" t="str">
        <f t="shared" si="66"/>
        <v>Interpret lab test resultsQuebecRegistered nurse</v>
      </c>
      <c r="B2060" s="3" t="s">
        <v>64</v>
      </c>
      <c r="C2060" s="5" t="s">
        <v>13</v>
      </c>
      <c r="D2060" s="5" t="s">
        <v>106</v>
      </c>
      <c r="E2060" s="140" t="s">
        <v>21</v>
      </c>
      <c r="F2060" s="64" t="str">
        <f t="shared" si="67"/>
        <v>Restricted</v>
      </c>
      <c r="G2060" s="64" t="s">
        <v>73</v>
      </c>
    </row>
    <row r="2061" spans="1:7" ht="28.5" x14ac:dyDescent="0.2">
      <c r="A2061" s="3" t="str">
        <f t="shared" si="66"/>
        <v>Communicate diagnoses and test results to patientsQuebecRegistered nurse</v>
      </c>
      <c r="B2061" s="3" t="s">
        <v>64</v>
      </c>
      <c r="C2061" s="5" t="s">
        <v>13</v>
      </c>
      <c r="D2061" s="5" t="s">
        <v>106</v>
      </c>
      <c r="E2061" s="146" t="s">
        <v>114</v>
      </c>
      <c r="F2061" s="64" t="str">
        <f t="shared" si="67"/>
        <v>Restricted</v>
      </c>
      <c r="G2061" s="64" t="s">
        <v>73</v>
      </c>
    </row>
    <row r="2062" spans="1:7" ht="28.5" x14ac:dyDescent="0.2">
      <c r="A2062" s="3" t="str">
        <f t="shared" si="66"/>
        <v>Monitor and evaluate client outcomesQuebecRegistered nurse</v>
      </c>
      <c r="B2062" s="3" t="s">
        <v>64</v>
      </c>
      <c r="C2062" s="5" t="s">
        <v>13</v>
      </c>
      <c r="D2062" s="5" t="s">
        <v>106</v>
      </c>
      <c r="E2062" s="140" t="s">
        <v>113</v>
      </c>
      <c r="F2062" s="64" t="str">
        <f t="shared" si="67"/>
        <v>Full</v>
      </c>
      <c r="G2062" s="64" t="s">
        <v>72</v>
      </c>
    </row>
    <row r="2063" spans="1:7" ht="14.25" x14ac:dyDescent="0.2">
      <c r="A2063" s="3" t="str">
        <f t="shared" si="66"/>
        <v>Conduct follow-up visitsQuebecRegistered nurse</v>
      </c>
      <c r="B2063" s="3" t="s">
        <v>64</v>
      </c>
      <c r="C2063" s="5" t="s">
        <v>13</v>
      </c>
      <c r="D2063" s="5" t="s">
        <v>106</v>
      </c>
      <c r="E2063" s="140" t="s">
        <v>22</v>
      </c>
      <c r="F2063" s="64" t="str">
        <f t="shared" si="67"/>
        <v>Full</v>
      </c>
      <c r="G2063" s="64" t="s">
        <v>72</v>
      </c>
    </row>
    <row r="2064" spans="1:7" ht="14.25" x14ac:dyDescent="0.2">
      <c r="A2064" s="3" t="str">
        <f t="shared" si="66"/>
        <v>Manage NP-led clinics QuebecRegistered nurse</v>
      </c>
      <c r="B2064" s="3" t="s">
        <v>64</v>
      </c>
      <c r="C2064" s="5" t="s">
        <v>13</v>
      </c>
      <c r="D2064" s="5" t="s">
        <v>106</v>
      </c>
      <c r="E2064" s="140" t="s">
        <v>23</v>
      </c>
      <c r="F2064" s="64" t="str">
        <f t="shared" si="67"/>
        <v>Full</v>
      </c>
      <c r="G2064" s="65" t="s">
        <v>72</v>
      </c>
    </row>
    <row r="2065" spans="1:7" ht="14.25" x14ac:dyDescent="0.2">
      <c r="A2065" s="3" t="str">
        <f t="shared" si="66"/>
        <v>Roster and manage patientsQuebecRegistered nurse</v>
      </c>
      <c r="B2065" s="3" t="s">
        <v>64</v>
      </c>
      <c r="C2065" s="5" t="s">
        <v>13</v>
      </c>
      <c r="D2065" s="5" t="s">
        <v>106</v>
      </c>
      <c r="E2065" s="140" t="s">
        <v>24</v>
      </c>
      <c r="F2065" s="64" t="str">
        <f t="shared" si="67"/>
        <v>Restricted</v>
      </c>
      <c r="G2065" s="64" t="s">
        <v>73</v>
      </c>
    </row>
    <row r="2066" spans="1:7" ht="14.25" x14ac:dyDescent="0.2">
      <c r="A2066" s="3" t="str">
        <f t="shared" si="66"/>
        <v>Practise autonomouslyQuebecRegistered nurse</v>
      </c>
      <c r="B2066" s="3" t="s">
        <v>64</v>
      </c>
      <c r="C2066" s="5" t="s">
        <v>13</v>
      </c>
      <c r="D2066" s="5" t="s">
        <v>106</v>
      </c>
      <c r="E2066" s="140" t="s">
        <v>25</v>
      </c>
      <c r="F2066" s="64" t="str">
        <f t="shared" si="67"/>
        <v>Full</v>
      </c>
      <c r="G2066" s="64" t="s">
        <v>72</v>
      </c>
    </row>
    <row r="2067" spans="1:7" ht="28.5" x14ac:dyDescent="0.2">
      <c r="A2067" s="3" t="str">
        <f t="shared" si="66"/>
        <v>Provide wound care (above dermis)QuebecRegistered nurse</v>
      </c>
      <c r="B2067" s="3" t="s">
        <v>65</v>
      </c>
      <c r="C2067" s="5" t="s">
        <v>13</v>
      </c>
      <c r="D2067" s="5" t="s">
        <v>106</v>
      </c>
      <c r="E2067" s="147" t="s">
        <v>26</v>
      </c>
      <c r="F2067" s="64" t="str">
        <f t="shared" si="67"/>
        <v>Full</v>
      </c>
      <c r="G2067" s="64" t="s">
        <v>72</v>
      </c>
    </row>
    <row r="2068" spans="1:7" ht="28.5" x14ac:dyDescent="0.2">
      <c r="A2068" s="3" t="str">
        <f t="shared" si="66"/>
        <v>Perform procedures below the dermisQuebecRegistered nurse</v>
      </c>
      <c r="B2068" s="3" t="s">
        <v>65</v>
      </c>
      <c r="C2068" s="5" t="s">
        <v>13</v>
      </c>
      <c r="D2068" s="5" t="s">
        <v>106</v>
      </c>
      <c r="E2068" s="148" t="s">
        <v>27</v>
      </c>
      <c r="F2068" s="64" t="str">
        <f t="shared" si="67"/>
        <v>Restricted</v>
      </c>
      <c r="G2068" s="66" t="s">
        <v>73</v>
      </c>
    </row>
    <row r="2069" spans="1:7" ht="14.25" x14ac:dyDescent="0.2">
      <c r="A2069" s="3" t="str">
        <f t="shared" si="66"/>
        <v>Establish an intravenous lineQuebecRegistered nurse</v>
      </c>
      <c r="B2069" s="3" t="s">
        <v>65</v>
      </c>
      <c r="C2069" s="5" t="s">
        <v>13</v>
      </c>
      <c r="D2069" s="5" t="s">
        <v>106</v>
      </c>
      <c r="E2069" s="148" t="s">
        <v>28</v>
      </c>
      <c r="F2069" s="64" t="str">
        <f t="shared" si="67"/>
        <v>Restricted</v>
      </c>
      <c r="G2069" s="64" t="s">
        <v>73</v>
      </c>
    </row>
    <row r="2070" spans="1:7" ht="42.75" x14ac:dyDescent="0.2">
      <c r="A2070" s="3" t="str">
        <f t="shared" si="66"/>
        <v>Perform procedures that require putting an instrument or finger into body openingsQuebecRegistered nurse</v>
      </c>
      <c r="B2070" s="3" t="s">
        <v>65</v>
      </c>
      <c r="C2070" s="5" t="s">
        <v>13</v>
      </c>
      <c r="D2070" s="5" t="s">
        <v>106</v>
      </c>
      <c r="E2070" s="148" t="s">
        <v>174</v>
      </c>
      <c r="F2070" s="64" t="str">
        <f t="shared" si="67"/>
        <v>Restricted</v>
      </c>
      <c r="G2070" s="64" t="s">
        <v>73</v>
      </c>
    </row>
    <row r="2071" spans="1:7" ht="14.25" x14ac:dyDescent="0.2">
      <c r="A2071" s="3" t="str">
        <f t="shared" si="66"/>
        <v>Order a form of energyQuebecRegistered nurse</v>
      </c>
      <c r="B2071" s="3" t="s">
        <v>65</v>
      </c>
      <c r="C2071" s="5" t="s">
        <v>13</v>
      </c>
      <c r="D2071" s="5" t="s">
        <v>106</v>
      </c>
      <c r="E2071" s="147" t="s">
        <v>29</v>
      </c>
      <c r="F2071" s="64" t="str">
        <f t="shared" si="67"/>
        <v>Out of scope</v>
      </c>
      <c r="G2071" s="64" t="s">
        <v>79</v>
      </c>
    </row>
    <row r="2072" spans="1:7" ht="14.25" x14ac:dyDescent="0.2">
      <c r="A2072" s="3" t="str">
        <f t="shared" si="66"/>
        <v>Apply a form of energyQuebecRegistered nurse</v>
      </c>
      <c r="B2072" s="3" t="s">
        <v>65</v>
      </c>
      <c r="C2072" s="5" t="s">
        <v>13</v>
      </c>
      <c r="D2072" s="5" t="s">
        <v>106</v>
      </c>
      <c r="E2072" s="147" t="s">
        <v>30</v>
      </c>
      <c r="F2072" s="64" t="str">
        <f t="shared" si="67"/>
        <v>Restricted</v>
      </c>
      <c r="G2072" s="64" t="s">
        <v>73</v>
      </c>
    </row>
    <row r="2073" spans="1:7" ht="14.25" x14ac:dyDescent="0.2">
      <c r="A2073" s="3" t="str">
        <f t="shared" si="66"/>
        <v>Perform an electrocardiogramQuebecRegistered nurse</v>
      </c>
      <c r="B2073" s="3" t="s">
        <v>65</v>
      </c>
      <c r="C2073" s="5" t="s">
        <v>13</v>
      </c>
      <c r="D2073" s="5" t="s">
        <v>106</v>
      </c>
      <c r="E2073" s="148" t="s">
        <v>31</v>
      </c>
      <c r="F2073" s="64" t="str">
        <f t="shared" si="67"/>
        <v>Full</v>
      </c>
      <c r="G2073" s="64" t="s">
        <v>72</v>
      </c>
    </row>
    <row r="2074" spans="1:7" ht="14.25" x14ac:dyDescent="0.2">
      <c r="A2074" s="3" t="str">
        <f t="shared" si="66"/>
        <v>Interpret an electrocardiogramQuebecRegistered nurse</v>
      </c>
      <c r="B2074" s="3" t="s">
        <v>65</v>
      </c>
      <c r="C2074" s="5" t="s">
        <v>13</v>
      </c>
      <c r="D2074" s="5" t="s">
        <v>106</v>
      </c>
      <c r="E2074" s="148" t="s">
        <v>32</v>
      </c>
      <c r="F2074" s="64" t="str">
        <f t="shared" si="67"/>
        <v>Full</v>
      </c>
      <c r="G2074" s="66" t="s">
        <v>72</v>
      </c>
    </row>
    <row r="2075" spans="1:7" ht="28.5" x14ac:dyDescent="0.2">
      <c r="A2075" s="3" t="str">
        <f t="shared" si="66"/>
        <v>Order blood and blood productsQuebecRegistered nurse</v>
      </c>
      <c r="B2075" s="3" t="s">
        <v>65</v>
      </c>
      <c r="C2075" s="5" t="s">
        <v>13</v>
      </c>
      <c r="D2075" s="5" t="s">
        <v>106</v>
      </c>
      <c r="E2075" s="147" t="s">
        <v>33</v>
      </c>
      <c r="F2075" s="64" t="str">
        <f t="shared" si="67"/>
        <v>Restricted</v>
      </c>
      <c r="G2075" s="66" t="s">
        <v>73</v>
      </c>
    </row>
    <row r="2076" spans="1:7" ht="14.25" x14ac:dyDescent="0.2">
      <c r="A2076" s="3" t="str">
        <f t="shared" si="66"/>
        <v>Order any form of radiationQuebecRegistered nurse</v>
      </c>
      <c r="B2076" s="3" t="s">
        <v>65</v>
      </c>
      <c r="C2076" s="5" t="s">
        <v>13</v>
      </c>
      <c r="D2076" s="5" t="s">
        <v>106</v>
      </c>
      <c r="E2076" s="147" t="s">
        <v>34</v>
      </c>
      <c r="F2076" s="64" t="str">
        <f t="shared" si="67"/>
        <v>Out of scope</v>
      </c>
      <c r="G2076" s="66" t="s">
        <v>79</v>
      </c>
    </row>
    <row r="2077" spans="1:7" ht="14.25" x14ac:dyDescent="0.2">
      <c r="A2077" s="3" t="str">
        <f t="shared" si="66"/>
        <v>Apply any form of radiationQuebecRegistered nurse</v>
      </c>
      <c r="B2077" s="3" t="s">
        <v>65</v>
      </c>
      <c r="C2077" s="5" t="s">
        <v>13</v>
      </c>
      <c r="D2077" s="5" t="s">
        <v>106</v>
      </c>
      <c r="E2077" s="147" t="s">
        <v>35</v>
      </c>
      <c r="F2077" s="64" t="str">
        <f t="shared" si="67"/>
        <v>Out of scope</v>
      </c>
      <c r="G2077" s="66" t="s">
        <v>79</v>
      </c>
    </row>
    <row r="2078" spans="1:7" ht="28.5" x14ac:dyDescent="0.2">
      <c r="A2078" s="3" t="str">
        <f t="shared" si="66"/>
        <v>Order cosmetic treatments like BotoxQuebecRegistered nurse</v>
      </c>
      <c r="B2078" s="3" t="s">
        <v>65</v>
      </c>
      <c r="C2078" s="5" t="s">
        <v>13</v>
      </c>
      <c r="D2078" s="5" t="s">
        <v>106</v>
      </c>
      <c r="E2078" s="147" t="s">
        <v>36</v>
      </c>
      <c r="F2078" s="64" t="str">
        <f t="shared" si="67"/>
        <v>Out of scope</v>
      </c>
      <c r="G2078" s="66" t="s">
        <v>79</v>
      </c>
    </row>
    <row r="2079" spans="1:7" ht="28.5" x14ac:dyDescent="0.2">
      <c r="A2079" s="3" t="str">
        <f t="shared" si="66"/>
        <v>Apply cosmetic treatments like BotoxQuebecRegistered nurse</v>
      </c>
      <c r="B2079" s="3" t="s">
        <v>65</v>
      </c>
      <c r="C2079" s="5" t="s">
        <v>13</v>
      </c>
      <c r="D2079" s="5" t="s">
        <v>106</v>
      </c>
      <c r="E2079" s="147" t="s">
        <v>37</v>
      </c>
      <c r="F2079" s="64" t="str">
        <f t="shared" si="67"/>
        <v>Restricted</v>
      </c>
      <c r="G2079" s="66" t="s">
        <v>73</v>
      </c>
    </row>
    <row r="2080" spans="1:7" ht="14.25" x14ac:dyDescent="0.2">
      <c r="A2080" s="3" t="str">
        <f t="shared" si="66"/>
        <v>Set fracturesQuebecRegistered nurse</v>
      </c>
      <c r="B2080" s="3" t="s">
        <v>65</v>
      </c>
      <c r="C2080" s="5" t="s">
        <v>13</v>
      </c>
      <c r="D2080" s="5" t="s">
        <v>106</v>
      </c>
      <c r="E2080" s="147" t="s">
        <v>38</v>
      </c>
      <c r="F2080" s="64" t="str">
        <f t="shared" si="67"/>
        <v>Restricted</v>
      </c>
      <c r="G2080" s="64" t="s">
        <v>73</v>
      </c>
    </row>
    <row r="2081" spans="1:7" ht="14.25" x14ac:dyDescent="0.2">
      <c r="A2081" s="3" t="str">
        <f t="shared" si="66"/>
        <v>Reduce dislocationQuebecRegistered nurse</v>
      </c>
      <c r="B2081" s="3" t="s">
        <v>65</v>
      </c>
      <c r="C2081" s="5" t="s">
        <v>13</v>
      </c>
      <c r="D2081" s="5" t="s">
        <v>106</v>
      </c>
      <c r="E2081" s="147" t="s">
        <v>39</v>
      </c>
      <c r="F2081" s="64" t="str">
        <f t="shared" si="67"/>
        <v>Out of scope</v>
      </c>
      <c r="G2081" s="64" t="s">
        <v>79</v>
      </c>
    </row>
    <row r="2082" spans="1:7" ht="14.25" x14ac:dyDescent="0.2">
      <c r="A2082" s="3" t="str">
        <f t="shared" si="66"/>
        <v>Apply castQuebecRegistered nurse</v>
      </c>
      <c r="B2082" s="3" t="s">
        <v>65</v>
      </c>
      <c r="C2082" s="5" t="s">
        <v>13</v>
      </c>
      <c r="D2082" s="5" t="s">
        <v>106</v>
      </c>
      <c r="E2082" s="147" t="s">
        <v>40</v>
      </c>
      <c r="F2082" s="64" t="str">
        <f t="shared" si="67"/>
        <v>Restricted</v>
      </c>
      <c r="G2082" s="64" t="s">
        <v>73</v>
      </c>
    </row>
    <row r="2083" spans="1:7" ht="14.25" x14ac:dyDescent="0.2">
      <c r="A2083" s="3" t="str">
        <f t="shared" si="66"/>
        <v>Apply restraintsQuebecRegistered nurse</v>
      </c>
      <c r="B2083" s="3" t="s">
        <v>65</v>
      </c>
      <c r="C2083" s="5" t="s">
        <v>13</v>
      </c>
      <c r="D2083" s="5" t="s">
        <v>106</v>
      </c>
      <c r="E2083" s="147" t="s">
        <v>41</v>
      </c>
      <c r="F2083" s="64" t="str">
        <f t="shared" si="67"/>
        <v>Full</v>
      </c>
      <c r="G2083" s="64" t="s">
        <v>72</v>
      </c>
    </row>
    <row r="2084" spans="1:7" ht="14.25" x14ac:dyDescent="0.2">
      <c r="A2084" s="3" t="str">
        <f t="shared" si="66"/>
        <v>Manage restraintsQuebecRegistered nurse</v>
      </c>
      <c r="B2084" s="3" t="s">
        <v>65</v>
      </c>
      <c r="C2084" s="5" t="s">
        <v>13</v>
      </c>
      <c r="D2084" s="5" t="s">
        <v>106</v>
      </c>
      <c r="E2084" s="147" t="s">
        <v>42</v>
      </c>
      <c r="F2084" s="64" t="str">
        <f t="shared" si="67"/>
        <v>Full</v>
      </c>
      <c r="G2084" s="64" t="s">
        <v>72</v>
      </c>
    </row>
    <row r="2085" spans="1:7" ht="28.5" x14ac:dyDescent="0.2">
      <c r="A2085" s="3" t="str">
        <f t="shared" si="66"/>
        <v>Conduct sexually transmitted infection (STI) assessmentQuebecRegistered nurse</v>
      </c>
      <c r="B2085" s="3" t="s">
        <v>65</v>
      </c>
      <c r="C2085" s="5" t="s">
        <v>13</v>
      </c>
      <c r="D2085" s="5" t="s">
        <v>106</v>
      </c>
      <c r="E2085" s="148" t="s">
        <v>175</v>
      </c>
      <c r="F2085" s="64" t="str">
        <f t="shared" si="67"/>
        <v>Restricted</v>
      </c>
      <c r="G2085" s="64" t="s">
        <v>73</v>
      </c>
    </row>
    <row r="2086" spans="1:7" ht="28.5" x14ac:dyDescent="0.2">
      <c r="A2086" s="3" t="str">
        <f t="shared" si="66"/>
        <v>Conduct contraceptive management assessmentQuebecRegistered nurse</v>
      </c>
      <c r="B2086" s="3" t="s">
        <v>65</v>
      </c>
      <c r="C2086" s="5" t="s">
        <v>13</v>
      </c>
      <c r="D2086" s="5" t="s">
        <v>106</v>
      </c>
      <c r="E2086" s="148" t="s">
        <v>43</v>
      </c>
      <c r="F2086" s="64" t="str">
        <f t="shared" si="67"/>
        <v>Restricted</v>
      </c>
      <c r="G2086" s="64" t="s">
        <v>73</v>
      </c>
    </row>
    <row r="2087" spans="1:7" ht="14.25" x14ac:dyDescent="0.2">
      <c r="A2087" s="3" t="str">
        <f t="shared" si="66"/>
        <v>Insert intrauterine devicesQuebecRegistered nurse</v>
      </c>
      <c r="B2087" s="3" t="s">
        <v>65</v>
      </c>
      <c r="C2087" s="5" t="s">
        <v>13</v>
      </c>
      <c r="D2087" s="5" t="s">
        <v>106</v>
      </c>
      <c r="E2087" s="149" t="s">
        <v>44</v>
      </c>
      <c r="F2087" s="64" t="str">
        <f t="shared" si="67"/>
        <v>Out of scope</v>
      </c>
      <c r="G2087" s="64" t="s">
        <v>79</v>
      </c>
    </row>
    <row r="2088" spans="1:7" ht="14.25" x14ac:dyDescent="0.2">
      <c r="A2088" s="3" t="str">
        <f t="shared" si="66"/>
        <v>Conduct pelvic examQuebecRegistered nurse</v>
      </c>
      <c r="B2088" s="3" t="s">
        <v>65</v>
      </c>
      <c r="C2088" s="5" t="s">
        <v>13</v>
      </c>
      <c r="D2088" s="5" t="s">
        <v>106</v>
      </c>
      <c r="E2088" s="148" t="s">
        <v>111</v>
      </c>
      <c r="F2088" s="64" t="str">
        <f t="shared" si="67"/>
        <v>Full</v>
      </c>
      <c r="G2088" s="64" t="s">
        <v>72</v>
      </c>
    </row>
    <row r="2089" spans="1:7" ht="14.25" x14ac:dyDescent="0.2">
      <c r="A2089" s="3" t="str">
        <f t="shared" si="66"/>
        <v>Conduct cervical screening QuebecRegistered nurse</v>
      </c>
      <c r="B2089" s="3" t="s">
        <v>65</v>
      </c>
      <c r="C2089" s="5" t="s">
        <v>13</v>
      </c>
      <c r="D2089" s="5" t="s">
        <v>106</v>
      </c>
      <c r="E2089" s="148" t="s">
        <v>45</v>
      </c>
      <c r="F2089" s="64" t="str">
        <f t="shared" si="67"/>
        <v>Restricted</v>
      </c>
      <c r="G2089" s="64" t="s">
        <v>73</v>
      </c>
    </row>
    <row r="2090" spans="1:7" ht="28.5" x14ac:dyDescent="0.2">
      <c r="A2090" s="3" t="str">
        <f t="shared" si="66"/>
        <v>Conduct mental health screeningQuebecRegistered nurse</v>
      </c>
      <c r="B2090" s="3" t="s">
        <v>65</v>
      </c>
      <c r="C2090" s="5" t="s">
        <v>13</v>
      </c>
      <c r="D2090" s="5" t="s">
        <v>106</v>
      </c>
      <c r="E2090" s="148" t="s">
        <v>110</v>
      </c>
      <c r="F2090" s="64" t="str">
        <f t="shared" si="67"/>
        <v>Restricted</v>
      </c>
      <c r="G2090" s="64" t="s">
        <v>73</v>
      </c>
    </row>
    <row r="2091" spans="1:7" ht="28.5" x14ac:dyDescent="0.2">
      <c r="A2091" s="3" t="str">
        <f t="shared" si="66"/>
        <v>Conduct substance use screeningQuebecRegistered nurse</v>
      </c>
      <c r="B2091" s="3" t="s">
        <v>65</v>
      </c>
      <c r="C2091" s="5" t="s">
        <v>13</v>
      </c>
      <c r="D2091" s="5" t="s">
        <v>106</v>
      </c>
      <c r="E2091" s="148" t="s">
        <v>46</v>
      </c>
      <c r="F2091" s="64" t="str">
        <f t="shared" si="67"/>
        <v>Full</v>
      </c>
      <c r="G2091" s="64" t="s">
        <v>72</v>
      </c>
    </row>
    <row r="2092" spans="1:7" ht="14.25" x14ac:dyDescent="0.2">
      <c r="A2092" s="3" t="str">
        <f t="shared" si="66"/>
        <v>Perform allergy testingQuebecRegistered nurse</v>
      </c>
      <c r="B2092" s="3" t="s">
        <v>65</v>
      </c>
      <c r="C2092" s="5" t="s">
        <v>13</v>
      </c>
      <c r="D2092" s="5" t="s">
        <v>106</v>
      </c>
      <c r="E2092" s="148" t="s">
        <v>47</v>
      </c>
      <c r="F2092" s="64" t="str">
        <f t="shared" si="67"/>
        <v>Restricted</v>
      </c>
      <c r="G2092" s="64" t="s">
        <v>73</v>
      </c>
    </row>
    <row r="2093" spans="1:7" ht="14.25" x14ac:dyDescent="0.2">
      <c r="A2093" s="3" t="str">
        <f t="shared" si="66"/>
        <v>Provide rehabilitative careQuebecRegistered nurse</v>
      </c>
      <c r="B2093" s="3" t="s">
        <v>65</v>
      </c>
      <c r="C2093" s="5" t="s">
        <v>13</v>
      </c>
      <c r="D2093" s="5" t="s">
        <v>106</v>
      </c>
      <c r="E2093" s="148" t="s">
        <v>48</v>
      </c>
      <c r="F2093" s="64" t="str">
        <f t="shared" si="67"/>
        <v>Full</v>
      </c>
      <c r="G2093" s="64" t="s">
        <v>72</v>
      </c>
    </row>
    <row r="2094" spans="1:7" ht="28.5" x14ac:dyDescent="0.2">
      <c r="A2094" s="3" t="str">
        <f t="shared" si="66"/>
        <v>Provide psychotherapy for mental healthQuebecRegistered nurse</v>
      </c>
      <c r="B2094" s="3" t="s">
        <v>65</v>
      </c>
      <c r="C2094" s="5" t="s">
        <v>13</v>
      </c>
      <c r="D2094" s="5" t="s">
        <v>106</v>
      </c>
      <c r="E2094" s="147" t="s">
        <v>49</v>
      </c>
      <c r="F2094" s="64" t="str">
        <f t="shared" si="67"/>
        <v>Restricted</v>
      </c>
      <c r="G2094" s="64" t="s">
        <v>73</v>
      </c>
    </row>
    <row r="2095" spans="1:7" ht="28.5" x14ac:dyDescent="0.2">
      <c r="A2095" s="3" t="str">
        <f t="shared" si="66"/>
        <v>Support medical assistance in dying with supervisionQuebecRegistered nurse</v>
      </c>
      <c r="B2095" s="3" t="s">
        <v>65</v>
      </c>
      <c r="C2095" s="5" t="s">
        <v>13</v>
      </c>
      <c r="D2095" s="5" t="s">
        <v>106</v>
      </c>
      <c r="E2095" s="147" t="s">
        <v>50</v>
      </c>
      <c r="F2095" s="64" t="str">
        <f t="shared" si="67"/>
        <v>Full</v>
      </c>
      <c r="G2095" s="64" t="s">
        <v>72</v>
      </c>
    </row>
    <row r="2096" spans="1:7" ht="14.25" x14ac:dyDescent="0.2">
      <c r="A2096" s="3" t="str">
        <f t="shared" si="66"/>
        <v>Prescribe pharmacotherapy QuebecRegistered nurse</v>
      </c>
      <c r="B2096" s="3" t="s">
        <v>66</v>
      </c>
      <c r="C2096" s="5" t="s">
        <v>13</v>
      </c>
      <c r="D2096" s="5" t="s">
        <v>106</v>
      </c>
      <c r="E2096" s="146" t="s">
        <v>51</v>
      </c>
      <c r="F2096" s="64" t="str">
        <f t="shared" si="67"/>
        <v>Restricted</v>
      </c>
      <c r="G2096" s="64" t="s">
        <v>73</v>
      </c>
    </row>
    <row r="2097" spans="1:7" ht="28.5" x14ac:dyDescent="0.2">
      <c r="A2097" s="3" t="str">
        <f t="shared" si="66"/>
        <v>Prepare prescribed medicationsQuebecRegistered nurse</v>
      </c>
      <c r="B2097" s="3" t="s">
        <v>66</v>
      </c>
      <c r="C2097" s="5" t="s">
        <v>13</v>
      </c>
      <c r="D2097" s="5" t="s">
        <v>106</v>
      </c>
      <c r="E2097" s="140" t="s">
        <v>112</v>
      </c>
      <c r="F2097" s="64" t="str">
        <f t="shared" si="67"/>
        <v>Full</v>
      </c>
      <c r="G2097" s="64" t="s">
        <v>72</v>
      </c>
    </row>
    <row r="2098" spans="1:7" ht="28.5" x14ac:dyDescent="0.2">
      <c r="A2098" s="3" t="str">
        <f t="shared" si="66"/>
        <v>Administer prescribed medicationsQuebecRegistered nurse</v>
      </c>
      <c r="B2098" s="3" t="s">
        <v>66</v>
      </c>
      <c r="C2098" s="5" t="s">
        <v>13</v>
      </c>
      <c r="D2098" s="5" t="s">
        <v>106</v>
      </c>
      <c r="E2098" s="140" t="s">
        <v>52</v>
      </c>
      <c r="F2098" s="64" t="str">
        <f t="shared" si="67"/>
        <v>Full</v>
      </c>
      <c r="G2098" s="64" t="s">
        <v>72</v>
      </c>
    </row>
    <row r="2099" spans="1:7" ht="28.5" x14ac:dyDescent="0.2">
      <c r="A2099" s="3" t="str">
        <f t="shared" si="66"/>
        <v>Prescribe controlled substancesQuebecRegistered nurse</v>
      </c>
      <c r="B2099" s="3" t="s">
        <v>66</v>
      </c>
      <c r="C2099" s="5" t="s">
        <v>13</v>
      </c>
      <c r="D2099" s="5" t="s">
        <v>106</v>
      </c>
      <c r="E2099" s="146" t="s">
        <v>53</v>
      </c>
      <c r="F2099" s="64" t="str">
        <f t="shared" si="67"/>
        <v>Out of scope</v>
      </c>
      <c r="G2099" s="64" t="s">
        <v>79</v>
      </c>
    </row>
    <row r="2100" spans="1:7" ht="28.5" x14ac:dyDescent="0.2">
      <c r="A2100" s="3" t="str">
        <f t="shared" si="66"/>
        <v>Administer controlled substances QuebecRegistered nurse</v>
      </c>
      <c r="B2100" s="3" t="s">
        <v>66</v>
      </c>
      <c r="C2100" s="5" t="s">
        <v>13</v>
      </c>
      <c r="D2100" s="5" t="s">
        <v>106</v>
      </c>
      <c r="E2100" s="140" t="s">
        <v>181</v>
      </c>
      <c r="F2100" s="64" t="str">
        <f t="shared" si="67"/>
        <v>Restricted</v>
      </c>
      <c r="G2100" s="64" t="s">
        <v>73</v>
      </c>
    </row>
    <row r="2101" spans="1:7" ht="14.25" x14ac:dyDescent="0.2">
      <c r="A2101" s="3" t="str">
        <f t="shared" si="66"/>
        <v>Prescribe vaccinesQuebecRegistered nurse</v>
      </c>
      <c r="B2101" s="3" t="s">
        <v>66</v>
      </c>
      <c r="C2101" s="5" t="s">
        <v>13</v>
      </c>
      <c r="D2101" s="5" t="s">
        <v>106</v>
      </c>
      <c r="E2101" s="146" t="s">
        <v>54</v>
      </c>
      <c r="F2101" s="64" t="str">
        <f t="shared" si="67"/>
        <v>Out of scope</v>
      </c>
      <c r="G2101" s="64" t="s">
        <v>79</v>
      </c>
    </row>
    <row r="2102" spans="1:7" ht="14.25" x14ac:dyDescent="0.2">
      <c r="A2102" s="3" t="str">
        <f t="shared" si="66"/>
        <v>Administer vaccinesQuebecRegistered nurse</v>
      </c>
      <c r="B2102" s="3" t="s">
        <v>66</v>
      </c>
      <c r="C2102" s="5" t="s">
        <v>13</v>
      </c>
      <c r="D2102" s="5" t="s">
        <v>106</v>
      </c>
      <c r="E2102" s="140" t="s">
        <v>182</v>
      </c>
      <c r="F2102" s="64" t="str">
        <f t="shared" si="67"/>
        <v>Full</v>
      </c>
      <c r="G2102" s="64" t="s">
        <v>72</v>
      </c>
    </row>
    <row r="2103" spans="1:7" ht="28.5" x14ac:dyDescent="0.2">
      <c r="A2103" s="3" t="str">
        <f t="shared" si="66"/>
        <v>Independently manage labour and delivery QuebecRegistered nurse</v>
      </c>
      <c r="B2103" s="3" t="s">
        <v>67</v>
      </c>
      <c r="C2103" s="5" t="s">
        <v>13</v>
      </c>
      <c r="D2103" s="5" t="s">
        <v>106</v>
      </c>
      <c r="E2103" s="147" t="s">
        <v>170</v>
      </c>
      <c r="F2103" s="64" t="str">
        <f t="shared" si="67"/>
        <v>Restricted</v>
      </c>
      <c r="G2103" s="64" t="s">
        <v>73</v>
      </c>
    </row>
    <row r="2104" spans="1:7" ht="14.25" x14ac:dyDescent="0.2">
      <c r="A2104" s="3" t="str">
        <f t="shared" si="66"/>
        <v>Pronounce deathQuebecRegistered nurse</v>
      </c>
      <c r="B2104" s="3" t="s">
        <v>67</v>
      </c>
      <c r="C2104" s="5" t="s">
        <v>13</v>
      </c>
      <c r="D2104" s="5" t="s">
        <v>106</v>
      </c>
      <c r="E2104" s="147" t="s">
        <v>55</v>
      </c>
      <c r="F2104" s="64" t="str">
        <f t="shared" si="67"/>
        <v>Full</v>
      </c>
      <c r="G2104" s="64" t="s">
        <v>72</v>
      </c>
    </row>
    <row r="2105" spans="1:7" ht="28.5" x14ac:dyDescent="0.2">
      <c r="A2105" s="3" t="str">
        <f t="shared" si="66"/>
        <v>Admit to and discharge from hospitalQuebecRegistered nurse</v>
      </c>
      <c r="B2105" s="3" t="s">
        <v>67</v>
      </c>
      <c r="C2105" s="5" t="s">
        <v>13</v>
      </c>
      <c r="D2105" s="5" t="s">
        <v>106</v>
      </c>
      <c r="E2105" s="147" t="s">
        <v>56</v>
      </c>
      <c r="F2105" s="64" t="str">
        <f t="shared" si="67"/>
        <v>Out of scope</v>
      </c>
      <c r="G2105" s="64" t="s">
        <v>79</v>
      </c>
    </row>
    <row r="2106" spans="1:7" ht="28.5" x14ac:dyDescent="0.2">
      <c r="A2106" s="3" t="str">
        <f t="shared" si="66"/>
        <v>Certify death (i.e., complete death certificate)QuebecRegistered nurse</v>
      </c>
      <c r="B2106" s="3" t="s">
        <v>67</v>
      </c>
      <c r="C2106" s="5" t="s">
        <v>13</v>
      </c>
      <c r="D2106" s="5" t="s">
        <v>106</v>
      </c>
      <c r="E2106" s="147" t="s">
        <v>57</v>
      </c>
      <c r="F2106" s="64" t="str">
        <f t="shared" si="67"/>
        <v>Out of scope</v>
      </c>
      <c r="G2106" s="64" t="s">
        <v>79</v>
      </c>
    </row>
    <row r="2107" spans="1:7" ht="28.5" x14ac:dyDescent="0.2">
      <c r="A2107" s="3" t="str">
        <f t="shared" si="66"/>
        <v>Conduct driver's medical examinationQuebecRegistered nurse</v>
      </c>
      <c r="B2107" s="3" t="s">
        <v>67</v>
      </c>
      <c r="C2107" s="5" t="s">
        <v>13</v>
      </c>
      <c r="D2107" s="5" t="s">
        <v>106</v>
      </c>
      <c r="E2107" s="147" t="s">
        <v>58</v>
      </c>
      <c r="F2107" s="64" t="str">
        <f t="shared" si="67"/>
        <v>Out of scope</v>
      </c>
      <c r="G2107" s="64" t="s">
        <v>79</v>
      </c>
    </row>
    <row r="2108" spans="1:7" ht="28.5" x14ac:dyDescent="0.2">
      <c r="A2108" s="3" t="str">
        <f t="shared" si="66"/>
        <v>Complete federal disability formsQuebecRegistered nurse</v>
      </c>
      <c r="B2108" s="3" t="s">
        <v>67</v>
      </c>
      <c r="C2108" s="5" t="s">
        <v>13</v>
      </c>
      <c r="D2108" s="5" t="s">
        <v>106</v>
      </c>
      <c r="E2108" s="147" t="s">
        <v>59</v>
      </c>
      <c r="F2108" s="64" t="str">
        <f t="shared" si="67"/>
        <v>Out of scope</v>
      </c>
      <c r="G2108" s="64" t="s">
        <v>79</v>
      </c>
    </row>
    <row r="2109" spans="1:7" ht="28.5" x14ac:dyDescent="0.2">
      <c r="A2109" s="3" t="str">
        <f t="shared" si="66"/>
        <v>Complete provincial/territorial medical formsQuebecRegistered nurse</v>
      </c>
      <c r="B2109" s="3" t="s">
        <v>67</v>
      </c>
      <c r="C2109" s="5" t="s">
        <v>13</v>
      </c>
      <c r="D2109" s="5" t="s">
        <v>106</v>
      </c>
      <c r="E2109" s="147" t="s">
        <v>60</v>
      </c>
      <c r="F2109" s="64" t="str">
        <f t="shared" si="67"/>
        <v>Out of scope</v>
      </c>
      <c r="G2109" s="64" t="s">
        <v>79</v>
      </c>
    </row>
    <row r="2110" spans="1:7" ht="28.5" x14ac:dyDescent="0.2">
      <c r="A2110" s="3" t="str">
        <f t="shared" si="66"/>
        <v>Sign disabled person placard formsQuebecRegistered nurse</v>
      </c>
      <c r="B2110" s="3" t="s">
        <v>67</v>
      </c>
      <c r="C2110" s="5" t="s">
        <v>13</v>
      </c>
      <c r="D2110" s="5" t="s">
        <v>106</v>
      </c>
      <c r="E2110" s="147" t="s">
        <v>61</v>
      </c>
      <c r="F2110" s="64" t="str">
        <f t="shared" si="67"/>
        <v>Out of scope</v>
      </c>
      <c r="G2110" s="64" t="s">
        <v>79</v>
      </c>
    </row>
    <row r="2111" spans="1:7" ht="28.5" x14ac:dyDescent="0.2">
      <c r="A2111" s="3" t="str">
        <f t="shared" si="66"/>
        <v>Admit to long-term care facilities QuebecRegistered nurse</v>
      </c>
      <c r="B2111" s="3" t="s">
        <v>67</v>
      </c>
      <c r="C2111" s="5" t="s">
        <v>13</v>
      </c>
      <c r="D2111" s="5" t="s">
        <v>106</v>
      </c>
      <c r="E2111" s="147" t="s">
        <v>62</v>
      </c>
      <c r="F2111" s="64" t="str">
        <f t="shared" si="67"/>
        <v>Out of scope</v>
      </c>
      <c r="G2111" s="64" t="s">
        <v>79</v>
      </c>
    </row>
    <row r="2112" spans="1:7" ht="42.75" x14ac:dyDescent="0.2">
      <c r="A2112" s="3" t="str">
        <f t="shared" si="66"/>
        <v>Complete Form 1 for involuntary admission to hospital QuebecRegistered nurse</v>
      </c>
      <c r="B2112" s="3" t="s">
        <v>67</v>
      </c>
      <c r="C2112" s="5" t="s">
        <v>13</v>
      </c>
      <c r="D2112" s="5" t="s">
        <v>106</v>
      </c>
      <c r="E2112" s="147" t="s">
        <v>63</v>
      </c>
      <c r="F2112" s="64" t="str">
        <f t="shared" si="67"/>
        <v>Out of scope</v>
      </c>
      <c r="G2112" s="64" t="s">
        <v>79</v>
      </c>
    </row>
    <row r="2113" spans="1:7" ht="28.5" x14ac:dyDescent="0.2">
      <c r="A2113" s="3" t="str">
        <f t="shared" si="66"/>
        <v>Hold disease management clinics (foot care, diabetes) QuebecRegistered nurse</v>
      </c>
      <c r="B2113" s="3" t="s">
        <v>67</v>
      </c>
      <c r="C2113" s="5" t="s">
        <v>13</v>
      </c>
      <c r="D2113" s="5" t="s">
        <v>106</v>
      </c>
      <c r="E2113" s="148" t="s">
        <v>183</v>
      </c>
      <c r="F2113" s="64" t="str">
        <f t="shared" si="67"/>
        <v>Full</v>
      </c>
      <c r="G2113" s="64" t="s">
        <v>72</v>
      </c>
    </row>
    <row r="2114" spans="1:7" ht="14.25" x14ac:dyDescent="0.2">
      <c r="A2114" s="3" t="str">
        <f t="shared" si="66"/>
        <v>Conduct health assessmentQuebecLicensed practical nurse</v>
      </c>
      <c r="B2114" s="3" t="s">
        <v>64</v>
      </c>
      <c r="C2114" s="5" t="s">
        <v>13</v>
      </c>
      <c r="D2114" s="5" t="s">
        <v>108</v>
      </c>
      <c r="E2114" s="145" t="s">
        <v>118</v>
      </c>
      <c r="F2114" s="64" t="str">
        <f t="shared" si="67"/>
        <v>Restricted</v>
      </c>
      <c r="G2114" s="64" t="s">
        <v>73</v>
      </c>
    </row>
    <row r="2115" spans="1:7" ht="14.25" x14ac:dyDescent="0.2">
      <c r="A2115" s="3" t="str">
        <f t="shared" ref="A2115:A2178" si="68">CONCATENATE(E2115,C2115,D2115)</f>
        <v>Identify nursing diagnosisQuebecLicensed practical nurse</v>
      </c>
      <c r="B2115" s="3" t="s">
        <v>64</v>
      </c>
      <c r="C2115" s="5" t="s">
        <v>13</v>
      </c>
      <c r="D2115" s="5" t="s">
        <v>108</v>
      </c>
      <c r="E2115" s="140" t="s">
        <v>5</v>
      </c>
      <c r="F2115" s="64" t="str">
        <f t="shared" ref="F2115:F2178" si="69">TRIM(G2115)</f>
        <v>Restricted</v>
      </c>
      <c r="G2115" s="64" t="s">
        <v>73</v>
      </c>
    </row>
    <row r="2116" spans="1:7" ht="14.25" x14ac:dyDescent="0.2">
      <c r="A2116" s="3" t="str">
        <f t="shared" si="68"/>
        <v>Develop nursing care planQuebecLicensed practical nurse</v>
      </c>
      <c r="B2116" s="3" t="s">
        <v>64</v>
      </c>
      <c r="C2116" s="5" t="s">
        <v>13</v>
      </c>
      <c r="D2116" s="5" t="s">
        <v>108</v>
      </c>
      <c r="E2116" s="140" t="s">
        <v>117</v>
      </c>
      <c r="F2116" s="64" t="str">
        <f t="shared" si="69"/>
        <v>Restricted</v>
      </c>
      <c r="G2116" s="64" t="s">
        <v>73</v>
      </c>
    </row>
    <row r="2117" spans="1:7" ht="28.5" x14ac:dyDescent="0.2">
      <c r="A2117" s="3" t="str">
        <f t="shared" si="68"/>
        <v>Implement nursing care interventionsQuebecLicensed practical nurse</v>
      </c>
      <c r="B2117" s="3" t="s">
        <v>64</v>
      </c>
      <c r="C2117" s="5" t="s">
        <v>13</v>
      </c>
      <c r="D2117" s="5" t="s">
        <v>108</v>
      </c>
      <c r="E2117" s="140" t="s">
        <v>10</v>
      </c>
      <c r="F2117" s="64" t="str">
        <f t="shared" si="69"/>
        <v>Restricted</v>
      </c>
      <c r="G2117" s="64" t="s">
        <v>73</v>
      </c>
    </row>
    <row r="2118" spans="1:7" ht="28.5" x14ac:dyDescent="0.2">
      <c r="A2118" s="3" t="str">
        <f t="shared" si="68"/>
        <v>Consult with other health professionalsQuebecLicensed practical nurse</v>
      </c>
      <c r="B2118" s="3" t="s">
        <v>64</v>
      </c>
      <c r="C2118" s="5" t="s">
        <v>13</v>
      </c>
      <c r="D2118" s="5" t="s">
        <v>108</v>
      </c>
      <c r="E2118" s="146" t="s">
        <v>116</v>
      </c>
      <c r="F2118" s="64" t="str">
        <f t="shared" si="69"/>
        <v>Full</v>
      </c>
      <c r="G2118" s="64" t="s">
        <v>72</v>
      </c>
    </row>
    <row r="2119" spans="1:7" ht="28.5" x14ac:dyDescent="0.2">
      <c r="A2119" s="3" t="str">
        <f t="shared" si="68"/>
        <v>Refer to other health professionalsQuebecLicensed practical nurse</v>
      </c>
      <c r="B2119" s="3" t="s">
        <v>64</v>
      </c>
      <c r="C2119" s="5" t="s">
        <v>13</v>
      </c>
      <c r="D2119" s="5" t="s">
        <v>108</v>
      </c>
      <c r="E2119" s="146" t="s">
        <v>14</v>
      </c>
      <c r="F2119" s="64" t="str">
        <f t="shared" si="69"/>
        <v>Restricted</v>
      </c>
      <c r="G2119" s="64" t="s">
        <v>73</v>
      </c>
    </row>
    <row r="2120" spans="1:7" ht="14.25" x14ac:dyDescent="0.2">
      <c r="A2120" s="3" t="str">
        <f t="shared" si="68"/>
        <v>Coordinate health services QuebecLicensed practical nurse</v>
      </c>
      <c r="B2120" s="3" t="s">
        <v>64</v>
      </c>
      <c r="C2120" s="5" t="s">
        <v>13</v>
      </c>
      <c r="D2120" s="5" t="s">
        <v>108</v>
      </c>
      <c r="E2120" s="140" t="s">
        <v>16</v>
      </c>
      <c r="F2120" s="64" t="str">
        <f t="shared" si="69"/>
        <v>Full</v>
      </c>
      <c r="G2120" s="64" t="s">
        <v>72</v>
      </c>
    </row>
    <row r="2121" spans="1:7" ht="14.25" x14ac:dyDescent="0.2">
      <c r="A2121" s="3" t="str">
        <f t="shared" si="68"/>
        <v>Order X-raysQuebecLicensed practical nurse</v>
      </c>
      <c r="B2121" s="3" t="s">
        <v>64</v>
      </c>
      <c r="C2121" s="5" t="s">
        <v>13</v>
      </c>
      <c r="D2121" s="5" t="s">
        <v>108</v>
      </c>
      <c r="E2121" s="140" t="s">
        <v>172</v>
      </c>
      <c r="F2121" s="64" t="str">
        <f t="shared" si="69"/>
        <v>Out of scope</v>
      </c>
      <c r="G2121" s="64" t="s">
        <v>79</v>
      </c>
    </row>
    <row r="2122" spans="1:7" ht="14.25" x14ac:dyDescent="0.2">
      <c r="A2122" s="3" t="str">
        <f t="shared" si="68"/>
        <v>Interpret X-raysQuebecLicensed practical nurse</v>
      </c>
      <c r="B2122" s="3" t="s">
        <v>64</v>
      </c>
      <c r="C2122" s="5" t="s">
        <v>13</v>
      </c>
      <c r="D2122" s="5" t="s">
        <v>108</v>
      </c>
      <c r="E2122" s="140" t="s">
        <v>173</v>
      </c>
      <c r="F2122" s="64" t="str">
        <f t="shared" si="69"/>
        <v>Out of scope</v>
      </c>
      <c r="G2122" s="64" t="s">
        <v>79</v>
      </c>
    </row>
    <row r="2123" spans="1:7" ht="14.25" x14ac:dyDescent="0.2">
      <c r="A2123" s="3" t="str">
        <f t="shared" si="68"/>
        <v>Order lab testsQuebecLicensed practical nurse</v>
      </c>
      <c r="B2123" s="3" t="s">
        <v>64</v>
      </c>
      <c r="C2123" s="5" t="s">
        <v>13</v>
      </c>
      <c r="D2123" s="5" t="s">
        <v>108</v>
      </c>
      <c r="E2123" s="140" t="s">
        <v>115</v>
      </c>
      <c r="F2123" s="64" t="str">
        <f t="shared" si="69"/>
        <v>Out of scope</v>
      </c>
      <c r="G2123" s="64" t="s">
        <v>79</v>
      </c>
    </row>
    <row r="2124" spans="1:7" ht="14.25" x14ac:dyDescent="0.2">
      <c r="A2124" s="3" t="str">
        <f t="shared" si="68"/>
        <v>Interpret lab test resultsQuebecLicensed practical nurse</v>
      </c>
      <c r="B2124" s="3" t="s">
        <v>64</v>
      </c>
      <c r="C2124" s="5" t="s">
        <v>13</v>
      </c>
      <c r="D2124" s="5" t="s">
        <v>108</v>
      </c>
      <c r="E2124" s="140" t="s">
        <v>21</v>
      </c>
      <c r="F2124" s="64" t="str">
        <f t="shared" si="69"/>
        <v>Out of scope</v>
      </c>
      <c r="G2124" s="64" t="s">
        <v>79</v>
      </c>
    </row>
    <row r="2125" spans="1:7" ht="28.5" x14ac:dyDescent="0.2">
      <c r="A2125" s="3" t="str">
        <f t="shared" si="68"/>
        <v>Communicate diagnoses and test results to patientsQuebecLicensed practical nurse</v>
      </c>
      <c r="B2125" s="3" t="s">
        <v>64</v>
      </c>
      <c r="C2125" s="5" t="s">
        <v>13</v>
      </c>
      <c r="D2125" s="5" t="s">
        <v>108</v>
      </c>
      <c r="E2125" s="146" t="s">
        <v>114</v>
      </c>
      <c r="F2125" s="64" t="str">
        <f t="shared" si="69"/>
        <v>Out of scope</v>
      </c>
      <c r="G2125" s="64" t="s">
        <v>79</v>
      </c>
    </row>
    <row r="2126" spans="1:7" ht="28.5" x14ac:dyDescent="0.2">
      <c r="A2126" s="3" t="str">
        <f t="shared" si="68"/>
        <v>Monitor and evaluate client outcomesQuebecLicensed practical nurse</v>
      </c>
      <c r="B2126" s="3" t="s">
        <v>64</v>
      </c>
      <c r="C2126" s="5" t="s">
        <v>13</v>
      </c>
      <c r="D2126" s="5" t="s">
        <v>108</v>
      </c>
      <c r="E2126" s="140" t="s">
        <v>113</v>
      </c>
      <c r="F2126" s="64" t="str">
        <f t="shared" si="69"/>
        <v>Restricted</v>
      </c>
      <c r="G2126" s="64" t="s">
        <v>73</v>
      </c>
    </row>
    <row r="2127" spans="1:7" ht="14.25" x14ac:dyDescent="0.2">
      <c r="A2127" s="3" t="str">
        <f t="shared" si="68"/>
        <v>Conduct follow-up visitsQuebecLicensed practical nurse</v>
      </c>
      <c r="B2127" s="3" t="s">
        <v>64</v>
      </c>
      <c r="C2127" s="5" t="s">
        <v>13</v>
      </c>
      <c r="D2127" s="5" t="s">
        <v>108</v>
      </c>
      <c r="E2127" s="140" t="s">
        <v>22</v>
      </c>
      <c r="F2127" s="64" t="str">
        <f t="shared" si="69"/>
        <v>Full</v>
      </c>
      <c r="G2127" s="64" t="s">
        <v>72</v>
      </c>
    </row>
    <row r="2128" spans="1:7" ht="14.25" x14ac:dyDescent="0.2">
      <c r="A2128" s="3" t="str">
        <f t="shared" si="68"/>
        <v>Manage NP-led clinics QuebecLicensed practical nurse</v>
      </c>
      <c r="B2128" s="3" t="s">
        <v>64</v>
      </c>
      <c r="C2128" s="5" t="s">
        <v>13</v>
      </c>
      <c r="D2128" s="5" t="s">
        <v>108</v>
      </c>
      <c r="E2128" s="140" t="s">
        <v>23</v>
      </c>
      <c r="F2128" s="64" t="str">
        <f t="shared" si="69"/>
        <v>Restricted</v>
      </c>
      <c r="G2128" s="65" t="s">
        <v>73</v>
      </c>
    </row>
    <row r="2129" spans="1:7" ht="14.25" x14ac:dyDescent="0.2">
      <c r="A2129" s="3" t="str">
        <f t="shared" si="68"/>
        <v>Roster and manage patientsQuebecLicensed practical nurse</v>
      </c>
      <c r="B2129" s="3" t="s">
        <v>64</v>
      </c>
      <c r="C2129" s="5" t="s">
        <v>13</v>
      </c>
      <c r="D2129" s="5" t="s">
        <v>108</v>
      </c>
      <c r="E2129" s="140" t="s">
        <v>24</v>
      </c>
      <c r="F2129" s="64" t="str">
        <f t="shared" si="69"/>
        <v>Restricted</v>
      </c>
      <c r="G2129" s="64" t="s">
        <v>73</v>
      </c>
    </row>
    <row r="2130" spans="1:7" ht="14.25" x14ac:dyDescent="0.2">
      <c r="A2130" s="3" t="str">
        <f t="shared" si="68"/>
        <v>Practise autonomouslyQuebecLicensed practical nurse</v>
      </c>
      <c r="B2130" s="3" t="s">
        <v>64</v>
      </c>
      <c r="C2130" s="5" t="s">
        <v>13</v>
      </c>
      <c r="D2130" s="5" t="s">
        <v>108</v>
      </c>
      <c r="E2130" s="140" t="s">
        <v>25</v>
      </c>
      <c r="F2130" s="64" t="str">
        <f t="shared" si="69"/>
        <v>Restricted</v>
      </c>
      <c r="G2130" s="64" t="s">
        <v>73</v>
      </c>
    </row>
    <row r="2131" spans="1:7" ht="28.5" x14ac:dyDescent="0.2">
      <c r="A2131" s="3" t="str">
        <f t="shared" si="68"/>
        <v>Provide wound care (above dermis)QuebecLicensed practical nurse</v>
      </c>
      <c r="B2131" s="3" t="s">
        <v>65</v>
      </c>
      <c r="C2131" s="5" t="s">
        <v>13</v>
      </c>
      <c r="D2131" s="5" t="s">
        <v>108</v>
      </c>
      <c r="E2131" s="147" t="s">
        <v>26</v>
      </c>
      <c r="F2131" s="64" t="str">
        <f t="shared" si="69"/>
        <v>Full</v>
      </c>
      <c r="G2131" s="64" t="s">
        <v>72</v>
      </c>
    </row>
    <row r="2132" spans="1:7" ht="28.5" x14ac:dyDescent="0.2">
      <c r="A2132" s="3" t="str">
        <f t="shared" si="68"/>
        <v>Perform procedures below the dermisQuebecLicensed practical nurse</v>
      </c>
      <c r="B2132" s="3" t="s">
        <v>65</v>
      </c>
      <c r="C2132" s="5" t="s">
        <v>13</v>
      </c>
      <c r="D2132" s="5" t="s">
        <v>108</v>
      </c>
      <c r="E2132" s="148" t="s">
        <v>27</v>
      </c>
      <c r="F2132" s="64" t="str">
        <f t="shared" si="69"/>
        <v>Restricted</v>
      </c>
      <c r="G2132" s="66" t="s">
        <v>73</v>
      </c>
    </row>
    <row r="2133" spans="1:7" ht="14.25" x14ac:dyDescent="0.2">
      <c r="A2133" s="3" t="str">
        <f t="shared" si="68"/>
        <v>Establish an intravenous lineQuebecLicensed practical nurse</v>
      </c>
      <c r="B2133" s="3" t="s">
        <v>65</v>
      </c>
      <c r="C2133" s="5" t="s">
        <v>13</v>
      </c>
      <c r="D2133" s="5" t="s">
        <v>108</v>
      </c>
      <c r="E2133" s="148" t="s">
        <v>28</v>
      </c>
      <c r="F2133" s="64" t="str">
        <f t="shared" si="69"/>
        <v>Restricted</v>
      </c>
      <c r="G2133" s="64" t="s">
        <v>73</v>
      </c>
    </row>
    <row r="2134" spans="1:7" ht="42.75" x14ac:dyDescent="0.2">
      <c r="A2134" s="3" t="str">
        <f t="shared" si="68"/>
        <v>Perform procedures that require putting an instrument or finger into body openingsQuebecLicensed practical nurse</v>
      </c>
      <c r="B2134" s="3" t="s">
        <v>65</v>
      </c>
      <c r="C2134" s="5" t="s">
        <v>13</v>
      </c>
      <c r="D2134" s="5" t="s">
        <v>108</v>
      </c>
      <c r="E2134" s="148" t="s">
        <v>174</v>
      </c>
      <c r="F2134" s="64" t="str">
        <f t="shared" si="69"/>
        <v>Restricted</v>
      </c>
      <c r="G2134" s="64" t="s">
        <v>73</v>
      </c>
    </row>
    <row r="2135" spans="1:7" ht="14.25" x14ac:dyDescent="0.2">
      <c r="A2135" s="3" t="str">
        <f t="shared" si="68"/>
        <v>Order a form of energyQuebecLicensed practical nurse</v>
      </c>
      <c r="B2135" s="3" t="s">
        <v>65</v>
      </c>
      <c r="C2135" s="5" t="s">
        <v>13</v>
      </c>
      <c r="D2135" s="5" t="s">
        <v>108</v>
      </c>
      <c r="E2135" s="147" t="s">
        <v>29</v>
      </c>
      <c r="F2135" s="64" t="str">
        <f t="shared" si="69"/>
        <v>Out of scope</v>
      </c>
      <c r="G2135" s="64" t="s">
        <v>79</v>
      </c>
    </row>
    <row r="2136" spans="1:7" ht="14.25" x14ac:dyDescent="0.2">
      <c r="A2136" s="3" t="str">
        <f t="shared" si="68"/>
        <v>Apply a form of energyQuebecLicensed practical nurse</v>
      </c>
      <c r="B2136" s="3" t="s">
        <v>65</v>
      </c>
      <c r="C2136" s="5" t="s">
        <v>13</v>
      </c>
      <c r="D2136" s="5" t="s">
        <v>108</v>
      </c>
      <c r="E2136" s="147" t="s">
        <v>30</v>
      </c>
      <c r="F2136" s="64" t="str">
        <f t="shared" si="69"/>
        <v>Out of scope</v>
      </c>
      <c r="G2136" s="64" t="s">
        <v>79</v>
      </c>
    </row>
    <row r="2137" spans="1:7" ht="14.25" x14ac:dyDescent="0.2">
      <c r="A2137" s="3" t="str">
        <f t="shared" si="68"/>
        <v>Perform an electrocardiogramQuebecLicensed practical nurse</v>
      </c>
      <c r="B2137" s="3" t="s">
        <v>65</v>
      </c>
      <c r="C2137" s="5" t="s">
        <v>13</v>
      </c>
      <c r="D2137" s="5" t="s">
        <v>108</v>
      </c>
      <c r="E2137" s="148" t="s">
        <v>31</v>
      </c>
      <c r="F2137" s="64" t="str">
        <f t="shared" si="69"/>
        <v>Restricted</v>
      </c>
      <c r="G2137" s="64" t="s">
        <v>73</v>
      </c>
    </row>
    <row r="2138" spans="1:7" ht="14.25" x14ac:dyDescent="0.2">
      <c r="A2138" s="3" t="str">
        <f t="shared" si="68"/>
        <v>Interpret an electrocardiogramQuebecLicensed practical nurse</v>
      </c>
      <c r="B2138" s="3" t="s">
        <v>65</v>
      </c>
      <c r="C2138" s="5" t="s">
        <v>13</v>
      </c>
      <c r="D2138" s="5" t="s">
        <v>108</v>
      </c>
      <c r="E2138" s="148" t="s">
        <v>32</v>
      </c>
      <c r="F2138" s="64" t="str">
        <f t="shared" si="69"/>
        <v>Restricted</v>
      </c>
      <c r="G2138" s="66" t="s">
        <v>73</v>
      </c>
    </row>
    <row r="2139" spans="1:7" ht="28.5" x14ac:dyDescent="0.2">
      <c r="A2139" s="3" t="str">
        <f t="shared" si="68"/>
        <v>Order blood and blood productsQuebecLicensed practical nurse</v>
      </c>
      <c r="B2139" s="3" t="s">
        <v>65</v>
      </c>
      <c r="C2139" s="5" t="s">
        <v>13</v>
      </c>
      <c r="D2139" s="5" t="s">
        <v>108</v>
      </c>
      <c r="E2139" s="147" t="s">
        <v>33</v>
      </c>
      <c r="F2139" s="64" t="str">
        <f t="shared" si="69"/>
        <v>Out of scope</v>
      </c>
      <c r="G2139" s="66" t="s">
        <v>79</v>
      </c>
    </row>
    <row r="2140" spans="1:7" ht="14.25" x14ac:dyDescent="0.2">
      <c r="A2140" s="3" t="str">
        <f t="shared" si="68"/>
        <v>Order any form of radiationQuebecLicensed practical nurse</v>
      </c>
      <c r="B2140" s="3" t="s">
        <v>65</v>
      </c>
      <c r="C2140" s="5" t="s">
        <v>13</v>
      </c>
      <c r="D2140" s="5" t="s">
        <v>108</v>
      </c>
      <c r="E2140" s="147" t="s">
        <v>34</v>
      </c>
      <c r="F2140" s="64" t="str">
        <f t="shared" si="69"/>
        <v>Out of scope</v>
      </c>
      <c r="G2140" s="66" t="s">
        <v>79</v>
      </c>
    </row>
    <row r="2141" spans="1:7" ht="14.25" x14ac:dyDescent="0.2">
      <c r="A2141" s="3" t="str">
        <f t="shared" si="68"/>
        <v>Apply any form of radiationQuebecLicensed practical nurse</v>
      </c>
      <c r="B2141" s="3" t="s">
        <v>65</v>
      </c>
      <c r="C2141" s="5" t="s">
        <v>13</v>
      </c>
      <c r="D2141" s="5" t="s">
        <v>108</v>
      </c>
      <c r="E2141" s="147" t="s">
        <v>35</v>
      </c>
      <c r="F2141" s="64" t="str">
        <f t="shared" si="69"/>
        <v>Out of scope</v>
      </c>
      <c r="G2141" s="66" t="s">
        <v>79</v>
      </c>
    </row>
    <row r="2142" spans="1:7" ht="28.5" x14ac:dyDescent="0.2">
      <c r="A2142" s="3" t="str">
        <f t="shared" si="68"/>
        <v>Order cosmetic treatments like BotoxQuebecLicensed practical nurse</v>
      </c>
      <c r="B2142" s="3" t="s">
        <v>65</v>
      </c>
      <c r="C2142" s="5" t="s">
        <v>13</v>
      </c>
      <c r="D2142" s="5" t="s">
        <v>108</v>
      </c>
      <c r="E2142" s="147" t="s">
        <v>36</v>
      </c>
      <c r="F2142" s="64" t="str">
        <f t="shared" si="69"/>
        <v>Out of scope</v>
      </c>
      <c r="G2142" s="66" t="s">
        <v>79</v>
      </c>
    </row>
    <row r="2143" spans="1:7" ht="28.5" x14ac:dyDescent="0.2">
      <c r="A2143" s="3" t="str">
        <f t="shared" si="68"/>
        <v>Apply cosmetic treatments like BotoxQuebecLicensed practical nurse</v>
      </c>
      <c r="B2143" s="3" t="s">
        <v>65</v>
      </c>
      <c r="C2143" s="5" t="s">
        <v>13</v>
      </c>
      <c r="D2143" s="5" t="s">
        <v>108</v>
      </c>
      <c r="E2143" s="147" t="s">
        <v>37</v>
      </c>
      <c r="F2143" s="64" t="str">
        <f t="shared" si="69"/>
        <v>Restricted</v>
      </c>
      <c r="G2143" s="66" t="s">
        <v>73</v>
      </c>
    </row>
    <row r="2144" spans="1:7" ht="14.25" x14ac:dyDescent="0.2">
      <c r="A2144" s="3" t="str">
        <f t="shared" si="68"/>
        <v>Set fracturesQuebecLicensed practical nurse</v>
      </c>
      <c r="B2144" s="3" t="s">
        <v>65</v>
      </c>
      <c r="C2144" s="5" t="s">
        <v>13</v>
      </c>
      <c r="D2144" s="5" t="s">
        <v>108</v>
      </c>
      <c r="E2144" s="147" t="s">
        <v>38</v>
      </c>
      <c r="F2144" s="64" t="str">
        <f t="shared" si="69"/>
        <v>Restricted</v>
      </c>
      <c r="G2144" s="64" t="s">
        <v>73</v>
      </c>
    </row>
    <row r="2145" spans="1:7" ht="14.25" x14ac:dyDescent="0.2">
      <c r="A2145" s="3" t="str">
        <f t="shared" si="68"/>
        <v>Reduce dislocationQuebecLicensed practical nurse</v>
      </c>
      <c r="B2145" s="3" t="s">
        <v>65</v>
      </c>
      <c r="C2145" s="5" t="s">
        <v>13</v>
      </c>
      <c r="D2145" s="5" t="s">
        <v>108</v>
      </c>
      <c r="E2145" s="147" t="s">
        <v>39</v>
      </c>
      <c r="F2145" s="64" t="str">
        <f t="shared" si="69"/>
        <v>Out of scope</v>
      </c>
      <c r="G2145" s="64" t="s">
        <v>79</v>
      </c>
    </row>
    <row r="2146" spans="1:7" ht="14.25" x14ac:dyDescent="0.2">
      <c r="A2146" s="3" t="str">
        <f t="shared" si="68"/>
        <v>Apply castQuebecLicensed practical nurse</v>
      </c>
      <c r="B2146" s="3" t="s">
        <v>65</v>
      </c>
      <c r="C2146" s="5" t="s">
        <v>13</v>
      </c>
      <c r="D2146" s="5" t="s">
        <v>108</v>
      </c>
      <c r="E2146" s="147" t="s">
        <v>40</v>
      </c>
      <c r="F2146" s="64" t="str">
        <f t="shared" si="69"/>
        <v>Restricted</v>
      </c>
      <c r="G2146" s="64" t="s">
        <v>73</v>
      </c>
    </row>
    <row r="2147" spans="1:7" ht="14.25" x14ac:dyDescent="0.2">
      <c r="A2147" s="3" t="str">
        <f t="shared" si="68"/>
        <v>Apply restraintsQuebecLicensed practical nurse</v>
      </c>
      <c r="B2147" s="3" t="s">
        <v>65</v>
      </c>
      <c r="C2147" s="5" t="s">
        <v>13</v>
      </c>
      <c r="D2147" s="5" t="s">
        <v>108</v>
      </c>
      <c r="E2147" s="147" t="s">
        <v>41</v>
      </c>
      <c r="F2147" s="64" t="str">
        <f t="shared" si="69"/>
        <v>Restricted</v>
      </c>
      <c r="G2147" s="64" t="s">
        <v>73</v>
      </c>
    </row>
    <row r="2148" spans="1:7" ht="14.25" x14ac:dyDescent="0.2">
      <c r="A2148" s="3" t="str">
        <f t="shared" si="68"/>
        <v>Manage restraintsQuebecLicensed practical nurse</v>
      </c>
      <c r="B2148" s="3" t="s">
        <v>65</v>
      </c>
      <c r="C2148" s="5" t="s">
        <v>13</v>
      </c>
      <c r="D2148" s="5" t="s">
        <v>108</v>
      </c>
      <c r="E2148" s="147" t="s">
        <v>42</v>
      </c>
      <c r="F2148" s="64" t="str">
        <f t="shared" si="69"/>
        <v>Restricted</v>
      </c>
      <c r="G2148" s="64" t="s">
        <v>73</v>
      </c>
    </row>
    <row r="2149" spans="1:7" ht="28.5" x14ac:dyDescent="0.2">
      <c r="A2149" s="3" t="str">
        <f t="shared" si="68"/>
        <v>Conduct sexually transmitted infection (STI) assessmentQuebecLicensed practical nurse</v>
      </c>
      <c r="B2149" s="3" t="s">
        <v>65</v>
      </c>
      <c r="C2149" s="5" t="s">
        <v>13</v>
      </c>
      <c r="D2149" s="5" t="s">
        <v>108</v>
      </c>
      <c r="E2149" s="148" t="s">
        <v>175</v>
      </c>
      <c r="F2149" s="64" t="str">
        <f t="shared" si="69"/>
        <v>Restricted</v>
      </c>
      <c r="G2149" s="64" t="s">
        <v>73</v>
      </c>
    </row>
    <row r="2150" spans="1:7" ht="28.5" x14ac:dyDescent="0.2">
      <c r="A2150" s="3" t="str">
        <f t="shared" si="68"/>
        <v>Conduct contraceptive management assessmentQuebecLicensed practical nurse</v>
      </c>
      <c r="B2150" s="3" t="s">
        <v>65</v>
      </c>
      <c r="C2150" s="5" t="s">
        <v>13</v>
      </c>
      <c r="D2150" s="5" t="s">
        <v>108</v>
      </c>
      <c r="E2150" s="148" t="s">
        <v>43</v>
      </c>
      <c r="F2150" s="64" t="str">
        <f t="shared" si="69"/>
        <v>Restricted</v>
      </c>
      <c r="G2150" s="64" t="s">
        <v>73</v>
      </c>
    </row>
    <row r="2151" spans="1:7" ht="14.25" x14ac:dyDescent="0.2">
      <c r="A2151" s="3" t="str">
        <f t="shared" si="68"/>
        <v>Insert intrauterine devicesQuebecLicensed practical nurse</v>
      </c>
      <c r="B2151" s="3" t="s">
        <v>65</v>
      </c>
      <c r="C2151" s="5" t="s">
        <v>13</v>
      </c>
      <c r="D2151" s="5" t="s">
        <v>108</v>
      </c>
      <c r="E2151" s="149" t="s">
        <v>44</v>
      </c>
      <c r="F2151" s="64" t="str">
        <f t="shared" si="69"/>
        <v>Out of scope</v>
      </c>
      <c r="G2151" s="64" t="s">
        <v>79</v>
      </c>
    </row>
    <row r="2152" spans="1:7" ht="14.25" x14ac:dyDescent="0.2">
      <c r="A2152" s="3" t="str">
        <f t="shared" si="68"/>
        <v>Conduct pelvic examQuebecLicensed practical nurse</v>
      </c>
      <c r="B2152" s="3" t="s">
        <v>65</v>
      </c>
      <c r="C2152" s="5" t="s">
        <v>13</v>
      </c>
      <c r="D2152" s="5" t="s">
        <v>108</v>
      </c>
      <c r="E2152" s="148" t="s">
        <v>111</v>
      </c>
      <c r="F2152" s="64" t="str">
        <f t="shared" si="69"/>
        <v>Out of scope</v>
      </c>
      <c r="G2152" s="64" t="s">
        <v>79</v>
      </c>
    </row>
    <row r="2153" spans="1:7" ht="14.25" x14ac:dyDescent="0.2">
      <c r="A2153" s="3" t="str">
        <f t="shared" si="68"/>
        <v>Conduct cervical screening QuebecLicensed practical nurse</v>
      </c>
      <c r="B2153" s="3" t="s">
        <v>65</v>
      </c>
      <c r="C2153" s="5" t="s">
        <v>13</v>
      </c>
      <c r="D2153" s="5" t="s">
        <v>108</v>
      </c>
      <c r="E2153" s="148" t="s">
        <v>45</v>
      </c>
      <c r="F2153" s="64" t="str">
        <f t="shared" si="69"/>
        <v>Restricted</v>
      </c>
      <c r="G2153" s="64" t="s">
        <v>73</v>
      </c>
    </row>
    <row r="2154" spans="1:7" ht="28.5" x14ac:dyDescent="0.2">
      <c r="A2154" s="3" t="str">
        <f t="shared" si="68"/>
        <v>Conduct mental health screeningQuebecLicensed practical nurse</v>
      </c>
      <c r="B2154" s="3" t="s">
        <v>65</v>
      </c>
      <c r="C2154" s="5" t="s">
        <v>13</v>
      </c>
      <c r="D2154" s="5" t="s">
        <v>108</v>
      </c>
      <c r="E2154" s="148" t="s">
        <v>110</v>
      </c>
      <c r="F2154" s="64" t="str">
        <f t="shared" si="69"/>
        <v>Restricted</v>
      </c>
      <c r="G2154" s="64" t="s">
        <v>73</v>
      </c>
    </row>
    <row r="2155" spans="1:7" ht="28.5" x14ac:dyDescent="0.2">
      <c r="A2155" s="3" t="str">
        <f t="shared" si="68"/>
        <v>Conduct substance use screeningQuebecLicensed practical nurse</v>
      </c>
      <c r="B2155" s="3" t="s">
        <v>65</v>
      </c>
      <c r="C2155" s="5" t="s">
        <v>13</v>
      </c>
      <c r="D2155" s="5" t="s">
        <v>108</v>
      </c>
      <c r="E2155" s="148" t="s">
        <v>46</v>
      </c>
      <c r="F2155" s="64" t="str">
        <f t="shared" si="69"/>
        <v>Restricted</v>
      </c>
      <c r="G2155" s="64" t="s">
        <v>73</v>
      </c>
    </row>
    <row r="2156" spans="1:7" ht="14.25" x14ac:dyDescent="0.2">
      <c r="A2156" s="3" t="str">
        <f t="shared" si="68"/>
        <v>Perform allergy testingQuebecLicensed practical nurse</v>
      </c>
      <c r="B2156" s="3" t="s">
        <v>65</v>
      </c>
      <c r="C2156" s="5" t="s">
        <v>13</v>
      </c>
      <c r="D2156" s="5" t="s">
        <v>108</v>
      </c>
      <c r="E2156" s="148" t="s">
        <v>47</v>
      </c>
      <c r="F2156" s="64" t="str">
        <f t="shared" si="69"/>
        <v>Restricted</v>
      </c>
      <c r="G2156" s="64" t="s">
        <v>73</v>
      </c>
    </row>
    <row r="2157" spans="1:7" ht="14.25" x14ac:dyDescent="0.2">
      <c r="A2157" s="3" t="str">
        <f t="shared" si="68"/>
        <v>Provide rehabilitative careQuebecLicensed practical nurse</v>
      </c>
      <c r="B2157" s="3" t="s">
        <v>65</v>
      </c>
      <c r="C2157" s="5" t="s">
        <v>13</v>
      </c>
      <c r="D2157" s="5" t="s">
        <v>108</v>
      </c>
      <c r="E2157" s="148" t="s">
        <v>48</v>
      </c>
      <c r="F2157" s="64" t="str">
        <f t="shared" si="69"/>
        <v>Restricted</v>
      </c>
      <c r="G2157" s="64" t="s">
        <v>73</v>
      </c>
    </row>
    <row r="2158" spans="1:7" ht="28.5" x14ac:dyDescent="0.2">
      <c r="A2158" s="3" t="str">
        <f t="shared" si="68"/>
        <v>Provide psychotherapy for mental healthQuebecLicensed practical nurse</v>
      </c>
      <c r="B2158" s="3" t="s">
        <v>65</v>
      </c>
      <c r="C2158" s="5" t="s">
        <v>13</v>
      </c>
      <c r="D2158" s="5" t="s">
        <v>108</v>
      </c>
      <c r="E2158" s="147" t="s">
        <v>49</v>
      </c>
      <c r="F2158" s="64" t="str">
        <f t="shared" si="69"/>
        <v>Out of scope</v>
      </c>
      <c r="G2158" s="64" t="s">
        <v>79</v>
      </c>
    </row>
    <row r="2159" spans="1:7" ht="28.5" x14ac:dyDescent="0.2">
      <c r="A2159" s="3" t="str">
        <f t="shared" si="68"/>
        <v>Support medical assistance in dying with supervisionQuebecLicensed practical nurse</v>
      </c>
      <c r="B2159" s="3" t="s">
        <v>65</v>
      </c>
      <c r="C2159" s="5" t="s">
        <v>13</v>
      </c>
      <c r="D2159" s="5" t="s">
        <v>108</v>
      </c>
      <c r="E2159" s="147" t="s">
        <v>50</v>
      </c>
      <c r="F2159" s="64" t="str">
        <f t="shared" si="69"/>
        <v>Full</v>
      </c>
      <c r="G2159" s="64" t="s">
        <v>72</v>
      </c>
    </row>
    <row r="2160" spans="1:7" ht="14.25" x14ac:dyDescent="0.2">
      <c r="A2160" s="3" t="str">
        <f t="shared" si="68"/>
        <v>Prescribe pharmacotherapy QuebecLicensed practical nurse</v>
      </c>
      <c r="B2160" s="3" t="s">
        <v>66</v>
      </c>
      <c r="C2160" s="5" t="s">
        <v>13</v>
      </c>
      <c r="D2160" s="5" t="s">
        <v>108</v>
      </c>
      <c r="E2160" s="146" t="s">
        <v>51</v>
      </c>
      <c r="F2160" s="64" t="str">
        <f t="shared" si="69"/>
        <v>Out of scope</v>
      </c>
      <c r="G2160" s="64" t="s">
        <v>79</v>
      </c>
    </row>
    <row r="2161" spans="1:7" ht="28.5" x14ac:dyDescent="0.2">
      <c r="A2161" s="3" t="str">
        <f t="shared" si="68"/>
        <v>Prepare prescribed medicationsQuebecLicensed practical nurse</v>
      </c>
      <c r="B2161" s="3" t="s">
        <v>66</v>
      </c>
      <c r="C2161" s="5" t="s">
        <v>13</v>
      </c>
      <c r="D2161" s="5" t="s">
        <v>108</v>
      </c>
      <c r="E2161" s="140" t="s">
        <v>112</v>
      </c>
      <c r="F2161" s="64" t="str">
        <f t="shared" si="69"/>
        <v>Full</v>
      </c>
      <c r="G2161" s="64" t="s">
        <v>72</v>
      </c>
    </row>
    <row r="2162" spans="1:7" ht="28.5" x14ac:dyDescent="0.2">
      <c r="A2162" s="3" t="str">
        <f t="shared" si="68"/>
        <v>Administer prescribed medicationsQuebecLicensed practical nurse</v>
      </c>
      <c r="B2162" s="3" t="s">
        <v>66</v>
      </c>
      <c r="C2162" s="5" t="s">
        <v>13</v>
      </c>
      <c r="D2162" s="5" t="s">
        <v>108</v>
      </c>
      <c r="E2162" s="140" t="s">
        <v>52</v>
      </c>
      <c r="F2162" s="64" t="str">
        <f t="shared" si="69"/>
        <v>Restricted</v>
      </c>
      <c r="G2162" s="64" t="s">
        <v>73</v>
      </c>
    </row>
    <row r="2163" spans="1:7" ht="28.5" x14ac:dyDescent="0.2">
      <c r="A2163" s="3" t="str">
        <f t="shared" si="68"/>
        <v>Prescribe controlled substancesQuebecLicensed practical nurse</v>
      </c>
      <c r="B2163" s="3" t="s">
        <v>66</v>
      </c>
      <c r="C2163" s="5" t="s">
        <v>13</v>
      </c>
      <c r="D2163" s="5" t="s">
        <v>108</v>
      </c>
      <c r="E2163" s="146" t="s">
        <v>53</v>
      </c>
      <c r="F2163" s="64" t="str">
        <f t="shared" si="69"/>
        <v>Out of scope</v>
      </c>
      <c r="G2163" s="64" t="s">
        <v>79</v>
      </c>
    </row>
    <row r="2164" spans="1:7" ht="28.5" x14ac:dyDescent="0.2">
      <c r="A2164" s="3" t="str">
        <f t="shared" si="68"/>
        <v>Administer controlled substances QuebecLicensed practical nurse</v>
      </c>
      <c r="B2164" s="3" t="s">
        <v>66</v>
      </c>
      <c r="C2164" s="5" t="s">
        <v>13</v>
      </c>
      <c r="D2164" s="5" t="s">
        <v>108</v>
      </c>
      <c r="E2164" s="140" t="s">
        <v>181</v>
      </c>
      <c r="F2164" s="64" t="str">
        <f t="shared" si="69"/>
        <v>Restricted</v>
      </c>
      <c r="G2164" s="64" t="s">
        <v>73</v>
      </c>
    </row>
    <row r="2165" spans="1:7" ht="14.25" x14ac:dyDescent="0.2">
      <c r="A2165" s="3" t="str">
        <f t="shared" si="68"/>
        <v>Prescribe vaccinesQuebecLicensed practical nurse</v>
      </c>
      <c r="B2165" s="3" t="s">
        <v>66</v>
      </c>
      <c r="C2165" s="5" t="s">
        <v>13</v>
      </c>
      <c r="D2165" s="5" t="s">
        <v>108</v>
      </c>
      <c r="E2165" s="146" t="s">
        <v>54</v>
      </c>
      <c r="F2165" s="64" t="str">
        <f t="shared" si="69"/>
        <v>Out of scope</v>
      </c>
      <c r="G2165" s="64" t="s">
        <v>79</v>
      </c>
    </row>
    <row r="2166" spans="1:7" ht="14.25" x14ac:dyDescent="0.2">
      <c r="A2166" s="3" t="str">
        <f t="shared" si="68"/>
        <v>Administer vaccinesQuebecLicensed practical nurse</v>
      </c>
      <c r="B2166" s="3" t="s">
        <v>66</v>
      </c>
      <c r="C2166" s="5" t="s">
        <v>13</v>
      </c>
      <c r="D2166" s="5" t="s">
        <v>108</v>
      </c>
      <c r="E2166" s="140" t="s">
        <v>182</v>
      </c>
      <c r="F2166" s="64" t="str">
        <f t="shared" si="69"/>
        <v>Restricted</v>
      </c>
      <c r="G2166" s="64" t="s">
        <v>73</v>
      </c>
    </row>
    <row r="2167" spans="1:7" ht="28.5" x14ac:dyDescent="0.2">
      <c r="A2167" s="3" t="str">
        <f t="shared" si="68"/>
        <v>Independently manage labour and delivery QuebecLicensed practical nurse</v>
      </c>
      <c r="B2167" s="3" t="s">
        <v>67</v>
      </c>
      <c r="C2167" s="5" t="s">
        <v>13</v>
      </c>
      <c r="D2167" s="5" t="s">
        <v>108</v>
      </c>
      <c r="E2167" s="147" t="s">
        <v>170</v>
      </c>
      <c r="F2167" s="64" t="str">
        <f t="shared" si="69"/>
        <v>Out of scope</v>
      </c>
      <c r="G2167" s="64" t="s">
        <v>79</v>
      </c>
    </row>
    <row r="2168" spans="1:7" ht="14.25" x14ac:dyDescent="0.2">
      <c r="A2168" s="3" t="str">
        <f t="shared" si="68"/>
        <v>Pronounce deathQuebecLicensed practical nurse</v>
      </c>
      <c r="B2168" s="3" t="s">
        <v>67</v>
      </c>
      <c r="C2168" s="5" t="s">
        <v>13</v>
      </c>
      <c r="D2168" s="5" t="s">
        <v>108</v>
      </c>
      <c r="E2168" s="147" t="s">
        <v>55</v>
      </c>
      <c r="F2168" s="64" t="str">
        <f t="shared" si="69"/>
        <v>Out of scope</v>
      </c>
      <c r="G2168" s="64" t="s">
        <v>79</v>
      </c>
    </row>
    <row r="2169" spans="1:7" ht="28.5" x14ac:dyDescent="0.2">
      <c r="A2169" s="3" t="str">
        <f t="shared" si="68"/>
        <v>Admit to and discharge from hospitalQuebecLicensed practical nurse</v>
      </c>
      <c r="B2169" s="3" t="s">
        <v>67</v>
      </c>
      <c r="C2169" s="5" t="s">
        <v>13</v>
      </c>
      <c r="D2169" s="5" t="s">
        <v>108</v>
      </c>
      <c r="E2169" s="147" t="s">
        <v>56</v>
      </c>
      <c r="F2169" s="64" t="str">
        <f t="shared" si="69"/>
        <v>Out of scope</v>
      </c>
      <c r="G2169" s="64" t="s">
        <v>79</v>
      </c>
    </row>
    <row r="2170" spans="1:7" ht="28.5" x14ac:dyDescent="0.2">
      <c r="A2170" s="3" t="str">
        <f t="shared" si="68"/>
        <v>Certify death (i.e., complete death certificate)QuebecLicensed practical nurse</v>
      </c>
      <c r="B2170" s="3" t="s">
        <v>67</v>
      </c>
      <c r="C2170" s="5" t="s">
        <v>13</v>
      </c>
      <c r="D2170" s="5" t="s">
        <v>108</v>
      </c>
      <c r="E2170" s="147" t="s">
        <v>57</v>
      </c>
      <c r="F2170" s="64" t="str">
        <f t="shared" si="69"/>
        <v>Out of scope</v>
      </c>
      <c r="G2170" s="64" t="s">
        <v>79</v>
      </c>
    </row>
    <row r="2171" spans="1:7" ht="28.5" x14ac:dyDescent="0.2">
      <c r="A2171" s="3" t="str">
        <f t="shared" si="68"/>
        <v>Conduct driver's medical examinationQuebecLicensed practical nurse</v>
      </c>
      <c r="B2171" s="3" t="s">
        <v>67</v>
      </c>
      <c r="C2171" s="5" t="s">
        <v>13</v>
      </c>
      <c r="D2171" s="5" t="s">
        <v>108</v>
      </c>
      <c r="E2171" s="147" t="s">
        <v>58</v>
      </c>
      <c r="F2171" s="64" t="str">
        <f t="shared" si="69"/>
        <v>Out of scope</v>
      </c>
      <c r="G2171" s="64" t="s">
        <v>79</v>
      </c>
    </row>
    <row r="2172" spans="1:7" ht="28.5" x14ac:dyDescent="0.2">
      <c r="A2172" s="3" t="str">
        <f t="shared" si="68"/>
        <v>Complete federal disability formsQuebecLicensed practical nurse</v>
      </c>
      <c r="B2172" s="3" t="s">
        <v>67</v>
      </c>
      <c r="C2172" s="5" t="s">
        <v>13</v>
      </c>
      <c r="D2172" s="5" t="s">
        <v>108</v>
      </c>
      <c r="E2172" s="147" t="s">
        <v>59</v>
      </c>
      <c r="F2172" s="64" t="str">
        <f t="shared" si="69"/>
        <v>Out of scope</v>
      </c>
      <c r="G2172" s="64" t="s">
        <v>79</v>
      </c>
    </row>
    <row r="2173" spans="1:7" ht="28.5" x14ac:dyDescent="0.2">
      <c r="A2173" s="3" t="str">
        <f t="shared" si="68"/>
        <v>Complete provincial/territorial medical formsQuebecLicensed practical nurse</v>
      </c>
      <c r="B2173" s="3" t="s">
        <v>67</v>
      </c>
      <c r="C2173" s="5" t="s">
        <v>13</v>
      </c>
      <c r="D2173" s="5" t="s">
        <v>108</v>
      </c>
      <c r="E2173" s="147" t="s">
        <v>60</v>
      </c>
      <c r="F2173" s="64" t="str">
        <f t="shared" si="69"/>
        <v>Out of scope</v>
      </c>
      <c r="G2173" s="64" t="s">
        <v>79</v>
      </c>
    </row>
    <row r="2174" spans="1:7" ht="28.5" x14ac:dyDescent="0.2">
      <c r="A2174" s="3" t="str">
        <f t="shared" si="68"/>
        <v>Sign disabled person placard formsQuebecLicensed practical nurse</v>
      </c>
      <c r="B2174" s="3" t="s">
        <v>67</v>
      </c>
      <c r="C2174" s="5" t="s">
        <v>13</v>
      </c>
      <c r="D2174" s="5" t="s">
        <v>108</v>
      </c>
      <c r="E2174" s="147" t="s">
        <v>61</v>
      </c>
      <c r="F2174" s="64" t="str">
        <f t="shared" si="69"/>
        <v>Out of scope</v>
      </c>
      <c r="G2174" s="64" t="s">
        <v>79</v>
      </c>
    </row>
    <row r="2175" spans="1:7" ht="28.5" x14ac:dyDescent="0.2">
      <c r="A2175" s="3" t="str">
        <f t="shared" si="68"/>
        <v>Admit to long-term care facilities QuebecLicensed practical nurse</v>
      </c>
      <c r="B2175" s="3" t="s">
        <v>67</v>
      </c>
      <c r="C2175" s="5" t="s">
        <v>13</v>
      </c>
      <c r="D2175" s="5" t="s">
        <v>108</v>
      </c>
      <c r="E2175" s="147" t="s">
        <v>62</v>
      </c>
      <c r="F2175" s="64" t="str">
        <f t="shared" si="69"/>
        <v>Out of scope</v>
      </c>
      <c r="G2175" s="64" t="s">
        <v>79</v>
      </c>
    </row>
    <row r="2176" spans="1:7" ht="42.75" x14ac:dyDescent="0.2">
      <c r="A2176" s="3" t="str">
        <f t="shared" si="68"/>
        <v>Complete Form 1 for involuntary admission to hospital QuebecLicensed practical nurse</v>
      </c>
      <c r="B2176" s="3" t="s">
        <v>67</v>
      </c>
      <c r="C2176" s="5" t="s">
        <v>13</v>
      </c>
      <c r="D2176" s="5" t="s">
        <v>108</v>
      </c>
      <c r="E2176" s="147" t="s">
        <v>63</v>
      </c>
      <c r="F2176" s="64" t="str">
        <f t="shared" si="69"/>
        <v>Out of scope</v>
      </c>
      <c r="G2176" s="64" t="s">
        <v>79</v>
      </c>
    </row>
    <row r="2177" spans="1:7" ht="28.5" x14ac:dyDescent="0.2">
      <c r="A2177" s="3" t="str">
        <f t="shared" si="68"/>
        <v>Hold disease management clinics (foot care, diabetes) QuebecLicensed practical nurse</v>
      </c>
      <c r="B2177" s="3" t="s">
        <v>67</v>
      </c>
      <c r="C2177" s="5" t="s">
        <v>13</v>
      </c>
      <c r="D2177" s="5" t="s">
        <v>108</v>
      </c>
      <c r="E2177" s="148" t="s">
        <v>183</v>
      </c>
      <c r="F2177" s="64" t="str">
        <f t="shared" si="69"/>
        <v>Restricted</v>
      </c>
      <c r="G2177" s="64" t="s">
        <v>73</v>
      </c>
    </row>
    <row r="2178" spans="1:7" ht="14.25" x14ac:dyDescent="0.2">
      <c r="A2178" s="3" t="str">
        <f t="shared" si="68"/>
        <v>Conduct health assessmentQuebecRegistered psychiatric nurse</v>
      </c>
      <c r="B2178" s="3" t="s">
        <v>64</v>
      </c>
      <c r="C2178" s="5" t="s">
        <v>13</v>
      </c>
      <c r="D2178" s="5" t="s">
        <v>107</v>
      </c>
      <c r="E2178" s="145" t="s">
        <v>118</v>
      </c>
      <c r="F2178" s="64" t="str">
        <f t="shared" si="69"/>
        <v>—</v>
      </c>
      <c r="G2178" s="5" t="s">
        <v>168</v>
      </c>
    </row>
    <row r="2179" spans="1:7" ht="14.25" x14ac:dyDescent="0.2">
      <c r="A2179" s="3" t="str">
        <f t="shared" ref="A2179:A2241" si="70">CONCATENATE(E2179,C2179,D2179)</f>
        <v>Identify nursing diagnosisQuebecRegistered psychiatric nurse</v>
      </c>
      <c r="B2179" s="3" t="s">
        <v>64</v>
      </c>
      <c r="C2179" s="5" t="s">
        <v>13</v>
      </c>
      <c r="D2179" s="5" t="s">
        <v>107</v>
      </c>
      <c r="E2179" s="140" t="s">
        <v>5</v>
      </c>
      <c r="F2179" s="64" t="str">
        <f t="shared" ref="F2179:F2241" si="71">TRIM(G2179)</f>
        <v>—</v>
      </c>
      <c r="G2179" s="5" t="s">
        <v>168</v>
      </c>
    </row>
    <row r="2180" spans="1:7" ht="14.25" x14ac:dyDescent="0.2">
      <c r="A2180" s="3" t="str">
        <f t="shared" si="70"/>
        <v>Develop nursing care planQuebecRegistered psychiatric nurse</v>
      </c>
      <c r="B2180" s="3" t="s">
        <v>64</v>
      </c>
      <c r="C2180" s="5" t="s">
        <v>13</v>
      </c>
      <c r="D2180" s="5" t="s">
        <v>107</v>
      </c>
      <c r="E2180" s="140" t="s">
        <v>117</v>
      </c>
      <c r="F2180" s="64" t="str">
        <f t="shared" si="71"/>
        <v>—</v>
      </c>
      <c r="G2180" s="5" t="s">
        <v>168</v>
      </c>
    </row>
    <row r="2181" spans="1:7" ht="28.5" x14ac:dyDescent="0.2">
      <c r="A2181" s="3" t="str">
        <f t="shared" si="70"/>
        <v>Implement nursing care interventionsQuebecRegistered psychiatric nurse</v>
      </c>
      <c r="B2181" s="3" t="s">
        <v>64</v>
      </c>
      <c r="C2181" s="5" t="s">
        <v>13</v>
      </c>
      <c r="D2181" s="5" t="s">
        <v>107</v>
      </c>
      <c r="E2181" s="140" t="s">
        <v>10</v>
      </c>
      <c r="F2181" s="64" t="str">
        <f t="shared" si="71"/>
        <v>—</v>
      </c>
      <c r="G2181" s="5" t="s">
        <v>168</v>
      </c>
    </row>
    <row r="2182" spans="1:7" ht="28.5" x14ac:dyDescent="0.2">
      <c r="A2182" s="3" t="str">
        <f t="shared" si="70"/>
        <v>Consult with other health professionalsQuebecRegistered psychiatric nurse</v>
      </c>
      <c r="B2182" s="3" t="s">
        <v>64</v>
      </c>
      <c r="C2182" s="5" t="s">
        <v>13</v>
      </c>
      <c r="D2182" s="5" t="s">
        <v>107</v>
      </c>
      <c r="E2182" s="146" t="s">
        <v>116</v>
      </c>
      <c r="F2182" s="64" t="str">
        <f t="shared" si="71"/>
        <v>—</v>
      </c>
      <c r="G2182" s="5" t="s">
        <v>168</v>
      </c>
    </row>
    <row r="2183" spans="1:7" ht="28.5" x14ac:dyDescent="0.2">
      <c r="A2183" s="3" t="str">
        <f t="shared" si="70"/>
        <v>Refer to other health professionalsQuebecRegistered psychiatric nurse</v>
      </c>
      <c r="B2183" s="3" t="s">
        <v>64</v>
      </c>
      <c r="C2183" s="5" t="s">
        <v>13</v>
      </c>
      <c r="D2183" s="5" t="s">
        <v>107</v>
      </c>
      <c r="E2183" s="146" t="s">
        <v>14</v>
      </c>
      <c r="F2183" s="64" t="str">
        <f t="shared" si="71"/>
        <v>—</v>
      </c>
      <c r="G2183" s="5" t="s">
        <v>168</v>
      </c>
    </row>
    <row r="2184" spans="1:7" ht="14.25" x14ac:dyDescent="0.2">
      <c r="A2184" s="3" t="str">
        <f t="shared" si="70"/>
        <v>Coordinate health services QuebecRegistered psychiatric nurse</v>
      </c>
      <c r="B2184" s="3" t="s">
        <v>64</v>
      </c>
      <c r="C2184" s="5" t="s">
        <v>13</v>
      </c>
      <c r="D2184" s="5" t="s">
        <v>107</v>
      </c>
      <c r="E2184" s="140" t="s">
        <v>16</v>
      </c>
      <c r="F2184" s="64" t="str">
        <f t="shared" si="71"/>
        <v>—</v>
      </c>
      <c r="G2184" s="5" t="s">
        <v>168</v>
      </c>
    </row>
    <row r="2185" spans="1:7" ht="14.25" x14ac:dyDescent="0.2">
      <c r="A2185" s="3" t="str">
        <f t="shared" si="70"/>
        <v>Order X-raysQuebecRegistered psychiatric nurse</v>
      </c>
      <c r="B2185" s="3" t="s">
        <v>64</v>
      </c>
      <c r="C2185" s="5" t="s">
        <v>13</v>
      </c>
      <c r="D2185" s="5" t="s">
        <v>107</v>
      </c>
      <c r="E2185" s="140" t="s">
        <v>172</v>
      </c>
      <c r="F2185" s="64" t="str">
        <f t="shared" si="71"/>
        <v>—</v>
      </c>
      <c r="G2185" s="5" t="s">
        <v>168</v>
      </c>
    </row>
    <row r="2186" spans="1:7" ht="14.25" x14ac:dyDescent="0.2">
      <c r="A2186" s="3" t="str">
        <f t="shared" si="70"/>
        <v>Interpret X-raysQuebecRegistered psychiatric nurse</v>
      </c>
      <c r="B2186" s="3" t="s">
        <v>64</v>
      </c>
      <c r="C2186" s="5" t="s">
        <v>13</v>
      </c>
      <c r="D2186" s="5" t="s">
        <v>107</v>
      </c>
      <c r="E2186" s="140" t="s">
        <v>173</v>
      </c>
      <c r="F2186" s="64" t="str">
        <f t="shared" si="71"/>
        <v>—</v>
      </c>
      <c r="G2186" s="5" t="s">
        <v>168</v>
      </c>
    </row>
    <row r="2187" spans="1:7" ht="14.25" x14ac:dyDescent="0.2">
      <c r="A2187" s="3" t="str">
        <f t="shared" si="70"/>
        <v>Order lab testsQuebecRegistered psychiatric nurse</v>
      </c>
      <c r="B2187" s="3" t="s">
        <v>64</v>
      </c>
      <c r="C2187" s="5" t="s">
        <v>13</v>
      </c>
      <c r="D2187" s="5" t="s">
        <v>107</v>
      </c>
      <c r="E2187" s="140" t="s">
        <v>115</v>
      </c>
      <c r="F2187" s="64" t="str">
        <f t="shared" si="71"/>
        <v>—</v>
      </c>
      <c r="G2187" s="5" t="s">
        <v>168</v>
      </c>
    </row>
    <row r="2188" spans="1:7" ht="14.25" x14ac:dyDescent="0.2">
      <c r="A2188" s="3" t="str">
        <f t="shared" si="70"/>
        <v>Interpret lab test resultsQuebecRegistered psychiatric nurse</v>
      </c>
      <c r="B2188" s="3" t="s">
        <v>64</v>
      </c>
      <c r="C2188" s="5" t="s">
        <v>13</v>
      </c>
      <c r="D2188" s="5" t="s">
        <v>107</v>
      </c>
      <c r="E2188" s="140" t="s">
        <v>21</v>
      </c>
      <c r="F2188" s="64" t="str">
        <f t="shared" si="71"/>
        <v>—</v>
      </c>
      <c r="G2188" s="5" t="s">
        <v>168</v>
      </c>
    </row>
    <row r="2189" spans="1:7" ht="28.5" x14ac:dyDescent="0.2">
      <c r="A2189" s="3" t="str">
        <f t="shared" si="70"/>
        <v>Communicate diagnoses and test results to patientsQuebecRegistered psychiatric nurse</v>
      </c>
      <c r="B2189" s="3" t="s">
        <v>64</v>
      </c>
      <c r="C2189" s="5" t="s">
        <v>13</v>
      </c>
      <c r="D2189" s="5" t="s">
        <v>107</v>
      </c>
      <c r="E2189" s="146" t="s">
        <v>114</v>
      </c>
      <c r="F2189" s="64" t="str">
        <f t="shared" si="71"/>
        <v>—</v>
      </c>
      <c r="G2189" s="5" t="s">
        <v>168</v>
      </c>
    </row>
    <row r="2190" spans="1:7" ht="28.5" x14ac:dyDescent="0.2">
      <c r="A2190" s="3" t="str">
        <f t="shared" si="70"/>
        <v>Monitor and evaluate client outcomesQuebecRegistered psychiatric nurse</v>
      </c>
      <c r="B2190" s="3" t="s">
        <v>64</v>
      </c>
      <c r="C2190" s="5" t="s">
        <v>13</v>
      </c>
      <c r="D2190" s="5" t="s">
        <v>107</v>
      </c>
      <c r="E2190" s="140" t="s">
        <v>113</v>
      </c>
      <c r="F2190" s="64" t="str">
        <f t="shared" si="71"/>
        <v>—</v>
      </c>
      <c r="G2190" s="5" t="s">
        <v>168</v>
      </c>
    </row>
    <row r="2191" spans="1:7" ht="14.25" x14ac:dyDescent="0.2">
      <c r="A2191" s="3" t="str">
        <f t="shared" si="70"/>
        <v>Conduct follow-up visitsQuebecRegistered psychiatric nurse</v>
      </c>
      <c r="B2191" s="3" t="s">
        <v>64</v>
      </c>
      <c r="C2191" s="5" t="s">
        <v>13</v>
      </c>
      <c r="D2191" s="5" t="s">
        <v>107</v>
      </c>
      <c r="E2191" s="140" t="s">
        <v>22</v>
      </c>
      <c r="F2191" s="64" t="str">
        <f t="shared" si="71"/>
        <v>—</v>
      </c>
      <c r="G2191" s="5" t="s">
        <v>168</v>
      </c>
    </row>
    <row r="2192" spans="1:7" ht="14.25" x14ac:dyDescent="0.2">
      <c r="A2192" s="3" t="str">
        <f t="shared" si="70"/>
        <v>Manage NP-led clinics QuebecRegistered psychiatric nurse</v>
      </c>
      <c r="B2192" s="3" t="s">
        <v>64</v>
      </c>
      <c r="C2192" s="5" t="s">
        <v>13</v>
      </c>
      <c r="D2192" s="5" t="s">
        <v>107</v>
      </c>
      <c r="E2192" s="140" t="s">
        <v>23</v>
      </c>
      <c r="F2192" s="64" t="str">
        <f t="shared" si="71"/>
        <v>—</v>
      </c>
      <c r="G2192" s="5" t="s">
        <v>168</v>
      </c>
    </row>
    <row r="2193" spans="1:7" ht="14.25" x14ac:dyDescent="0.2">
      <c r="A2193" s="3" t="str">
        <f t="shared" si="70"/>
        <v>Roster and manage patientsQuebecRegistered psychiatric nurse</v>
      </c>
      <c r="B2193" s="3" t="s">
        <v>64</v>
      </c>
      <c r="C2193" s="5" t="s">
        <v>13</v>
      </c>
      <c r="D2193" s="5" t="s">
        <v>107</v>
      </c>
      <c r="E2193" s="140" t="s">
        <v>24</v>
      </c>
      <c r="F2193" s="64" t="str">
        <f t="shared" si="71"/>
        <v>—</v>
      </c>
      <c r="G2193" s="5" t="s">
        <v>168</v>
      </c>
    </row>
    <row r="2194" spans="1:7" ht="14.25" x14ac:dyDescent="0.2">
      <c r="A2194" s="3" t="str">
        <f t="shared" si="70"/>
        <v>Practise autonomouslyQuebecRegistered psychiatric nurse</v>
      </c>
      <c r="B2194" s="3" t="s">
        <v>64</v>
      </c>
      <c r="C2194" s="5" t="s">
        <v>13</v>
      </c>
      <c r="D2194" s="5" t="s">
        <v>107</v>
      </c>
      <c r="E2194" s="140" t="s">
        <v>25</v>
      </c>
      <c r="F2194" s="64" t="str">
        <f t="shared" si="71"/>
        <v>—</v>
      </c>
      <c r="G2194" s="5" t="s">
        <v>168</v>
      </c>
    </row>
    <row r="2195" spans="1:7" ht="28.5" x14ac:dyDescent="0.2">
      <c r="A2195" s="3" t="str">
        <f t="shared" si="70"/>
        <v>Provide wound care (above dermis)QuebecRegistered psychiatric nurse</v>
      </c>
      <c r="B2195" s="3" t="s">
        <v>65</v>
      </c>
      <c r="C2195" s="5" t="s">
        <v>13</v>
      </c>
      <c r="D2195" s="5" t="s">
        <v>107</v>
      </c>
      <c r="E2195" s="147" t="s">
        <v>26</v>
      </c>
      <c r="F2195" s="64" t="str">
        <f t="shared" si="71"/>
        <v>—</v>
      </c>
      <c r="G2195" s="5" t="s">
        <v>168</v>
      </c>
    </row>
    <row r="2196" spans="1:7" ht="28.5" x14ac:dyDescent="0.2">
      <c r="A2196" s="3" t="str">
        <f t="shared" si="70"/>
        <v>Perform procedures below the dermisQuebecRegistered psychiatric nurse</v>
      </c>
      <c r="B2196" s="3" t="s">
        <v>65</v>
      </c>
      <c r="C2196" s="5" t="s">
        <v>13</v>
      </c>
      <c r="D2196" s="5" t="s">
        <v>107</v>
      </c>
      <c r="E2196" s="148" t="s">
        <v>27</v>
      </c>
      <c r="F2196" s="64" t="str">
        <f t="shared" si="71"/>
        <v>—</v>
      </c>
      <c r="G2196" s="5" t="s">
        <v>168</v>
      </c>
    </row>
    <row r="2197" spans="1:7" ht="14.25" x14ac:dyDescent="0.2">
      <c r="A2197" s="3" t="str">
        <f t="shared" si="70"/>
        <v>Establish an intravenous lineQuebecRegistered psychiatric nurse</v>
      </c>
      <c r="B2197" s="3" t="s">
        <v>65</v>
      </c>
      <c r="C2197" s="5" t="s">
        <v>13</v>
      </c>
      <c r="D2197" s="5" t="s">
        <v>107</v>
      </c>
      <c r="E2197" s="148" t="s">
        <v>28</v>
      </c>
      <c r="F2197" s="64" t="str">
        <f t="shared" si="71"/>
        <v>—</v>
      </c>
      <c r="G2197" s="5" t="s">
        <v>168</v>
      </c>
    </row>
    <row r="2198" spans="1:7" ht="42.75" x14ac:dyDescent="0.2">
      <c r="A2198" s="3" t="str">
        <f t="shared" si="70"/>
        <v>Perform procedures that require putting an instrument or finger into body openingsQuebecRegistered psychiatric nurse</v>
      </c>
      <c r="B2198" s="3" t="s">
        <v>65</v>
      </c>
      <c r="C2198" s="5" t="s">
        <v>13</v>
      </c>
      <c r="D2198" s="5" t="s">
        <v>107</v>
      </c>
      <c r="E2198" s="148" t="s">
        <v>174</v>
      </c>
      <c r="F2198" s="64" t="str">
        <f t="shared" si="71"/>
        <v>—</v>
      </c>
      <c r="G2198" s="5" t="s">
        <v>168</v>
      </c>
    </row>
    <row r="2199" spans="1:7" ht="14.25" x14ac:dyDescent="0.2">
      <c r="A2199" s="3" t="str">
        <f t="shared" si="70"/>
        <v>Order a form of energyQuebecRegistered psychiatric nurse</v>
      </c>
      <c r="B2199" s="3" t="s">
        <v>65</v>
      </c>
      <c r="C2199" s="5" t="s">
        <v>13</v>
      </c>
      <c r="D2199" s="5" t="s">
        <v>107</v>
      </c>
      <c r="E2199" s="147" t="s">
        <v>29</v>
      </c>
      <c r="F2199" s="64" t="str">
        <f t="shared" si="71"/>
        <v>—</v>
      </c>
      <c r="G2199" s="5" t="s">
        <v>168</v>
      </c>
    </row>
    <row r="2200" spans="1:7" ht="14.25" x14ac:dyDescent="0.2">
      <c r="A2200" s="3" t="str">
        <f t="shared" si="70"/>
        <v>Apply a form of energyQuebecRegistered psychiatric nurse</v>
      </c>
      <c r="B2200" s="3" t="s">
        <v>65</v>
      </c>
      <c r="C2200" s="5" t="s">
        <v>13</v>
      </c>
      <c r="D2200" s="5" t="s">
        <v>107</v>
      </c>
      <c r="E2200" s="147" t="s">
        <v>30</v>
      </c>
      <c r="F2200" s="64" t="str">
        <f t="shared" si="71"/>
        <v>—</v>
      </c>
      <c r="G2200" s="5" t="s">
        <v>168</v>
      </c>
    </row>
    <row r="2201" spans="1:7" ht="14.25" x14ac:dyDescent="0.2">
      <c r="A2201" s="3" t="str">
        <f t="shared" si="70"/>
        <v>Perform an electrocardiogramQuebecRegistered psychiatric nurse</v>
      </c>
      <c r="B2201" s="3" t="s">
        <v>65</v>
      </c>
      <c r="C2201" s="5" t="s">
        <v>13</v>
      </c>
      <c r="D2201" s="5" t="s">
        <v>107</v>
      </c>
      <c r="E2201" s="148" t="s">
        <v>31</v>
      </c>
      <c r="F2201" s="64" t="str">
        <f t="shared" si="71"/>
        <v>—</v>
      </c>
      <c r="G2201" s="5" t="s">
        <v>168</v>
      </c>
    </row>
    <row r="2202" spans="1:7" ht="14.25" x14ac:dyDescent="0.2">
      <c r="A2202" s="3" t="str">
        <f t="shared" si="70"/>
        <v>Interpret an electrocardiogramQuebecRegistered psychiatric nurse</v>
      </c>
      <c r="B2202" s="3" t="s">
        <v>65</v>
      </c>
      <c r="C2202" s="5" t="s">
        <v>13</v>
      </c>
      <c r="D2202" s="5" t="s">
        <v>107</v>
      </c>
      <c r="E2202" s="148" t="s">
        <v>32</v>
      </c>
      <c r="F2202" s="64" t="str">
        <f t="shared" si="71"/>
        <v>—</v>
      </c>
      <c r="G2202" s="5" t="s">
        <v>168</v>
      </c>
    </row>
    <row r="2203" spans="1:7" ht="28.5" x14ac:dyDescent="0.2">
      <c r="A2203" s="3" t="str">
        <f t="shared" si="70"/>
        <v>Order blood and blood productsQuebecRegistered psychiatric nurse</v>
      </c>
      <c r="B2203" s="3" t="s">
        <v>65</v>
      </c>
      <c r="C2203" s="5" t="s">
        <v>13</v>
      </c>
      <c r="D2203" s="5" t="s">
        <v>107</v>
      </c>
      <c r="E2203" s="147" t="s">
        <v>33</v>
      </c>
      <c r="F2203" s="64" t="str">
        <f t="shared" si="71"/>
        <v>—</v>
      </c>
      <c r="G2203" s="5" t="s">
        <v>168</v>
      </c>
    </row>
    <row r="2204" spans="1:7" ht="14.25" x14ac:dyDescent="0.2">
      <c r="A2204" s="3" t="str">
        <f t="shared" si="70"/>
        <v>Order any form of radiationQuebecRegistered psychiatric nurse</v>
      </c>
      <c r="B2204" s="3" t="s">
        <v>65</v>
      </c>
      <c r="C2204" s="5" t="s">
        <v>13</v>
      </c>
      <c r="D2204" s="5" t="s">
        <v>107</v>
      </c>
      <c r="E2204" s="147" t="s">
        <v>34</v>
      </c>
      <c r="F2204" s="64" t="str">
        <f t="shared" si="71"/>
        <v>—</v>
      </c>
      <c r="G2204" s="5" t="s">
        <v>168</v>
      </c>
    </row>
    <row r="2205" spans="1:7" ht="14.25" x14ac:dyDescent="0.2">
      <c r="A2205" s="3" t="str">
        <f t="shared" si="70"/>
        <v>Apply any form of radiationQuebecRegistered psychiatric nurse</v>
      </c>
      <c r="B2205" s="3" t="s">
        <v>65</v>
      </c>
      <c r="C2205" s="5" t="s">
        <v>13</v>
      </c>
      <c r="D2205" s="5" t="s">
        <v>107</v>
      </c>
      <c r="E2205" s="147" t="s">
        <v>35</v>
      </c>
      <c r="F2205" s="64" t="str">
        <f t="shared" si="71"/>
        <v>—</v>
      </c>
      <c r="G2205" s="5" t="s">
        <v>168</v>
      </c>
    </row>
    <row r="2206" spans="1:7" ht="28.5" x14ac:dyDescent="0.2">
      <c r="A2206" s="3" t="str">
        <f t="shared" si="70"/>
        <v>Order cosmetic treatments like BotoxQuebecRegistered psychiatric nurse</v>
      </c>
      <c r="B2206" s="3" t="s">
        <v>65</v>
      </c>
      <c r="C2206" s="5" t="s">
        <v>13</v>
      </c>
      <c r="D2206" s="5" t="s">
        <v>107</v>
      </c>
      <c r="E2206" s="147" t="s">
        <v>36</v>
      </c>
      <c r="F2206" s="64" t="str">
        <f t="shared" si="71"/>
        <v>—</v>
      </c>
      <c r="G2206" s="5" t="s">
        <v>168</v>
      </c>
    </row>
    <row r="2207" spans="1:7" ht="28.5" x14ac:dyDescent="0.2">
      <c r="A2207" s="3" t="str">
        <f t="shared" si="70"/>
        <v>Apply cosmetic treatments like BotoxQuebecRegistered psychiatric nurse</v>
      </c>
      <c r="B2207" s="3" t="s">
        <v>65</v>
      </c>
      <c r="C2207" s="5" t="s">
        <v>13</v>
      </c>
      <c r="D2207" s="5" t="s">
        <v>107</v>
      </c>
      <c r="E2207" s="147" t="s">
        <v>37</v>
      </c>
      <c r="F2207" s="64" t="str">
        <f t="shared" si="71"/>
        <v>—</v>
      </c>
      <c r="G2207" s="5" t="s">
        <v>168</v>
      </c>
    </row>
    <row r="2208" spans="1:7" ht="14.25" x14ac:dyDescent="0.2">
      <c r="A2208" s="3" t="str">
        <f t="shared" si="70"/>
        <v>Set fracturesQuebecRegistered psychiatric nurse</v>
      </c>
      <c r="B2208" s="3" t="s">
        <v>65</v>
      </c>
      <c r="C2208" s="5" t="s">
        <v>13</v>
      </c>
      <c r="D2208" s="5" t="s">
        <v>107</v>
      </c>
      <c r="E2208" s="147" t="s">
        <v>38</v>
      </c>
      <c r="F2208" s="64" t="str">
        <f t="shared" si="71"/>
        <v>—</v>
      </c>
      <c r="G2208" s="5" t="s">
        <v>168</v>
      </c>
    </row>
    <row r="2209" spans="1:7" ht="14.25" x14ac:dyDescent="0.2">
      <c r="A2209" s="3" t="str">
        <f t="shared" si="70"/>
        <v>Reduce dislocationQuebecRegistered psychiatric nurse</v>
      </c>
      <c r="B2209" s="3" t="s">
        <v>65</v>
      </c>
      <c r="C2209" s="5" t="s">
        <v>13</v>
      </c>
      <c r="D2209" s="5" t="s">
        <v>107</v>
      </c>
      <c r="E2209" s="147" t="s">
        <v>39</v>
      </c>
      <c r="F2209" s="64" t="str">
        <f t="shared" si="71"/>
        <v>—</v>
      </c>
      <c r="G2209" s="5" t="s">
        <v>168</v>
      </c>
    </row>
    <row r="2210" spans="1:7" ht="14.25" x14ac:dyDescent="0.2">
      <c r="A2210" s="3" t="str">
        <f t="shared" si="70"/>
        <v>Apply castQuebecRegistered psychiatric nurse</v>
      </c>
      <c r="B2210" s="3" t="s">
        <v>65</v>
      </c>
      <c r="C2210" s="5" t="s">
        <v>13</v>
      </c>
      <c r="D2210" s="5" t="s">
        <v>107</v>
      </c>
      <c r="E2210" s="147" t="s">
        <v>40</v>
      </c>
      <c r="F2210" s="64" t="str">
        <f t="shared" si="71"/>
        <v>—</v>
      </c>
      <c r="G2210" s="5" t="s">
        <v>168</v>
      </c>
    </row>
    <row r="2211" spans="1:7" ht="14.25" x14ac:dyDescent="0.2">
      <c r="A2211" s="3" t="str">
        <f t="shared" si="70"/>
        <v>Apply restraintsQuebecRegistered psychiatric nurse</v>
      </c>
      <c r="B2211" s="3" t="s">
        <v>65</v>
      </c>
      <c r="C2211" s="5" t="s">
        <v>13</v>
      </c>
      <c r="D2211" s="5" t="s">
        <v>107</v>
      </c>
      <c r="E2211" s="147" t="s">
        <v>41</v>
      </c>
      <c r="F2211" s="64" t="str">
        <f t="shared" si="71"/>
        <v>—</v>
      </c>
      <c r="G2211" s="5" t="s">
        <v>168</v>
      </c>
    </row>
    <row r="2212" spans="1:7" ht="14.25" x14ac:dyDescent="0.2">
      <c r="A2212" s="3" t="str">
        <f t="shared" si="70"/>
        <v>Manage restraintsQuebecRegistered psychiatric nurse</v>
      </c>
      <c r="B2212" s="3" t="s">
        <v>65</v>
      </c>
      <c r="C2212" s="5" t="s">
        <v>13</v>
      </c>
      <c r="D2212" s="5" t="s">
        <v>107</v>
      </c>
      <c r="E2212" s="147" t="s">
        <v>42</v>
      </c>
      <c r="F2212" s="64" t="str">
        <f t="shared" si="71"/>
        <v>—</v>
      </c>
      <c r="G2212" s="5" t="s">
        <v>168</v>
      </c>
    </row>
    <row r="2213" spans="1:7" ht="28.5" x14ac:dyDescent="0.2">
      <c r="A2213" s="3" t="str">
        <f t="shared" si="70"/>
        <v>Conduct sexually transmitted infection (STI) assessmentQuebecRegistered psychiatric nurse</v>
      </c>
      <c r="B2213" s="3" t="s">
        <v>65</v>
      </c>
      <c r="C2213" s="5" t="s">
        <v>13</v>
      </c>
      <c r="D2213" s="5" t="s">
        <v>107</v>
      </c>
      <c r="E2213" s="148" t="s">
        <v>175</v>
      </c>
      <c r="F2213" s="64" t="str">
        <f t="shared" si="71"/>
        <v>—</v>
      </c>
      <c r="G2213" s="5" t="s">
        <v>168</v>
      </c>
    </row>
    <row r="2214" spans="1:7" ht="28.5" x14ac:dyDescent="0.2">
      <c r="A2214" s="3" t="str">
        <f t="shared" si="70"/>
        <v>Conduct contraceptive management assessmentQuebecRegistered psychiatric nurse</v>
      </c>
      <c r="B2214" s="3" t="s">
        <v>65</v>
      </c>
      <c r="C2214" s="5" t="s">
        <v>13</v>
      </c>
      <c r="D2214" s="5" t="s">
        <v>107</v>
      </c>
      <c r="E2214" s="148" t="s">
        <v>43</v>
      </c>
      <c r="F2214" s="64" t="str">
        <f t="shared" si="71"/>
        <v>—</v>
      </c>
      <c r="G2214" s="5" t="s">
        <v>168</v>
      </c>
    </row>
    <row r="2215" spans="1:7" ht="14.25" x14ac:dyDescent="0.2">
      <c r="A2215" s="3" t="str">
        <f t="shared" si="70"/>
        <v>Insert intrauterine devicesQuebecRegistered psychiatric nurse</v>
      </c>
      <c r="B2215" s="3" t="s">
        <v>65</v>
      </c>
      <c r="C2215" s="5" t="s">
        <v>13</v>
      </c>
      <c r="D2215" s="5" t="s">
        <v>107</v>
      </c>
      <c r="E2215" s="149" t="s">
        <v>44</v>
      </c>
      <c r="F2215" s="64" t="str">
        <f t="shared" si="71"/>
        <v>—</v>
      </c>
      <c r="G2215" s="5" t="s">
        <v>168</v>
      </c>
    </row>
    <row r="2216" spans="1:7" ht="14.25" x14ac:dyDescent="0.2">
      <c r="A2216" s="3" t="str">
        <f t="shared" si="70"/>
        <v>Conduct pelvic examQuebecRegistered psychiatric nurse</v>
      </c>
      <c r="B2216" s="3" t="s">
        <v>65</v>
      </c>
      <c r="C2216" s="5" t="s">
        <v>13</v>
      </c>
      <c r="D2216" s="5" t="s">
        <v>107</v>
      </c>
      <c r="E2216" s="148" t="s">
        <v>111</v>
      </c>
      <c r="F2216" s="64" t="str">
        <f t="shared" si="71"/>
        <v>—</v>
      </c>
      <c r="G2216" s="5" t="s">
        <v>168</v>
      </c>
    </row>
    <row r="2217" spans="1:7" ht="14.25" x14ac:dyDescent="0.2">
      <c r="A2217" s="3" t="str">
        <f t="shared" si="70"/>
        <v>Conduct cervical screening QuebecRegistered psychiatric nurse</v>
      </c>
      <c r="B2217" s="3" t="s">
        <v>65</v>
      </c>
      <c r="C2217" s="5" t="s">
        <v>13</v>
      </c>
      <c r="D2217" s="5" t="s">
        <v>107</v>
      </c>
      <c r="E2217" s="148" t="s">
        <v>45</v>
      </c>
      <c r="F2217" s="64" t="str">
        <f t="shared" si="71"/>
        <v>—</v>
      </c>
      <c r="G2217" s="5" t="s">
        <v>168</v>
      </c>
    </row>
    <row r="2218" spans="1:7" ht="28.5" x14ac:dyDescent="0.2">
      <c r="A2218" s="3" t="str">
        <f t="shared" si="70"/>
        <v>Conduct mental health screeningQuebecRegistered psychiatric nurse</v>
      </c>
      <c r="B2218" s="3" t="s">
        <v>65</v>
      </c>
      <c r="C2218" s="5" t="s">
        <v>13</v>
      </c>
      <c r="D2218" s="5" t="s">
        <v>107</v>
      </c>
      <c r="E2218" s="148" t="s">
        <v>110</v>
      </c>
      <c r="F2218" s="64" t="str">
        <f t="shared" si="71"/>
        <v>—</v>
      </c>
      <c r="G2218" s="5" t="s">
        <v>168</v>
      </c>
    </row>
    <row r="2219" spans="1:7" ht="28.5" x14ac:dyDescent="0.2">
      <c r="A2219" s="3" t="str">
        <f t="shared" si="70"/>
        <v>Conduct substance use screeningQuebecRegistered psychiatric nurse</v>
      </c>
      <c r="B2219" s="3" t="s">
        <v>65</v>
      </c>
      <c r="C2219" s="5" t="s">
        <v>13</v>
      </c>
      <c r="D2219" s="5" t="s">
        <v>107</v>
      </c>
      <c r="E2219" s="148" t="s">
        <v>46</v>
      </c>
      <c r="F2219" s="64" t="str">
        <f t="shared" si="71"/>
        <v>—</v>
      </c>
      <c r="G2219" s="5" t="s">
        <v>168</v>
      </c>
    </row>
    <row r="2220" spans="1:7" ht="14.25" x14ac:dyDescent="0.2">
      <c r="A2220" s="3" t="str">
        <f t="shared" si="70"/>
        <v>Perform allergy testingQuebecRegistered psychiatric nurse</v>
      </c>
      <c r="B2220" s="3" t="s">
        <v>65</v>
      </c>
      <c r="C2220" s="5" t="s">
        <v>13</v>
      </c>
      <c r="D2220" s="5" t="s">
        <v>107</v>
      </c>
      <c r="E2220" s="148" t="s">
        <v>47</v>
      </c>
      <c r="F2220" s="64" t="str">
        <f t="shared" si="71"/>
        <v>—</v>
      </c>
      <c r="G2220" s="5" t="s">
        <v>168</v>
      </c>
    </row>
    <row r="2221" spans="1:7" ht="14.25" x14ac:dyDescent="0.2">
      <c r="A2221" s="3" t="str">
        <f t="shared" si="70"/>
        <v>Provide rehabilitative careQuebecRegistered psychiatric nurse</v>
      </c>
      <c r="B2221" s="3" t="s">
        <v>65</v>
      </c>
      <c r="C2221" s="5" t="s">
        <v>13</v>
      </c>
      <c r="D2221" s="5" t="s">
        <v>107</v>
      </c>
      <c r="E2221" s="148" t="s">
        <v>48</v>
      </c>
      <c r="F2221" s="64" t="str">
        <f t="shared" si="71"/>
        <v>—</v>
      </c>
      <c r="G2221" s="5" t="s">
        <v>168</v>
      </c>
    </row>
    <row r="2222" spans="1:7" ht="28.5" x14ac:dyDescent="0.2">
      <c r="A2222" s="3" t="str">
        <f t="shared" si="70"/>
        <v>Provide psychotherapy for mental healthQuebecRegistered psychiatric nurse</v>
      </c>
      <c r="B2222" s="3" t="s">
        <v>65</v>
      </c>
      <c r="C2222" s="5" t="s">
        <v>13</v>
      </c>
      <c r="D2222" s="5" t="s">
        <v>107</v>
      </c>
      <c r="E2222" s="147" t="s">
        <v>49</v>
      </c>
      <c r="F2222" s="64" t="str">
        <f t="shared" si="71"/>
        <v>—</v>
      </c>
      <c r="G2222" s="5" t="s">
        <v>168</v>
      </c>
    </row>
    <row r="2223" spans="1:7" ht="28.5" x14ac:dyDescent="0.2">
      <c r="A2223" s="3" t="str">
        <f t="shared" si="70"/>
        <v>Support medical assistance in dying with supervisionQuebecRegistered psychiatric nurse</v>
      </c>
      <c r="B2223" s="3" t="s">
        <v>65</v>
      </c>
      <c r="C2223" s="5" t="s">
        <v>13</v>
      </c>
      <c r="D2223" s="5" t="s">
        <v>107</v>
      </c>
      <c r="E2223" s="147" t="s">
        <v>50</v>
      </c>
      <c r="F2223" s="64" t="str">
        <f t="shared" si="71"/>
        <v>—</v>
      </c>
      <c r="G2223" s="5" t="s">
        <v>168</v>
      </c>
    </row>
    <row r="2224" spans="1:7" ht="14.25" x14ac:dyDescent="0.2">
      <c r="A2224" s="3" t="str">
        <f t="shared" si="70"/>
        <v>Prescribe pharmacotherapy QuebecRegistered psychiatric nurse</v>
      </c>
      <c r="B2224" s="3" t="s">
        <v>66</v>
      </c>
      <c r="C2224" s="5" t="s">
        <v>13</v>
      </c>
      <c r="D2224" s="5" t="s">
        <v>107</v>
      </c>
      <c r="E2224" s="146" t="s">
        <v>51</v>
      </c>
      <c r="F2224" s="64" t="str">
        <f t="shared" si="71"/>
        <v>—</v>
      </c>
      <c r="G2224" s="5" t="s">
        <v>168</v>
      </c>
    </row>
    <row r="2225" spans="1:7" ht="28.5" x14ac:dyDescent="0.2">
      <c r="A2225" s="3" t="str">
        <f t="shared" si="70"/>
        <v>Prepare prescribed medicationsQuebecRegistered psychiatric nurse</v>
      </c>
      <c r="B2225" s="3" t="s">
        <v>66</v>
      </c>
      <c r="C2225" s="5" t="s">
        <v>13</v>
      </c>
      <c r="D2225" s="5" t="s">
        <v>107</v>
      </c>
      <c r="E2225" s="140" t="s">
        <v>112</v>
      </c>
      <c r="F2225" s="64" t="str">
        <f t="shared" si="71"/>
        <v>—</v>
      </c>
      <c r="G2225" s="5" t="s">
        <v>168</v>
      </c>
    </row>
    <row r="2226" spans="1:7" ht="28.5" x14ac:dyDescent="0.2">
      <c r="A2226" s="3" t="str">
        <f t="shared" si="70"/>
        <v>Administer prescribed medicationsQuebecRegistered psychiatric nurse</v>
      </c>
      <c r="B2226" s="3" t="s">
        <v>66</v>
      </c>
      <c r="C2226" s="5" t="s">
        <v>13</v>
      </c>
      <c r="D2226" s="5" t="s">
        <v>107</v>
      </c>
      <c r="E2226" s="140" t="s">
        <v>52</v>
      </c>
      <c r="F2226" s="64" t="str">
        <f t="shared" si="71"/>
        <v>—</v>
      </c>
      <c r="G2226" s="5" t="s">
        <v>168</v>
      </c>
    </row>
    <row r="2227" spans="1:7" ht="28.5" x14ac:dyDescent="0.2">
      <c r="A2227" s="3" t="str">
        <f t="shared" si="70"/>
        <v>Prescribe controlled substancesQuebecRegistered psychiatric nurse</v>
      </c>
      <c r="B2227" s="3" t="s">
        <v>66</v>
      </c>
      <c r="C2227" s="5" t="s">
        <v>13</v>
      </c>
      <c r="D2227" s="5" t="s">
        <v>107</v>
      </c>
      <c r="E2227" s="146" t="s">
        <v>53</v>
      </c>
      <c r="F2227" s="64" t="str">
        <f t="shared" si="71"/>
        <v>—</v>
      </c>
      <c r="G2227" s="5" t="s">
        <v>168</v>
      </c>
    </row>
    <row r="2228" spans="1:7" ht="28.5" x14ac:dyDescent="0.2">
      <c r="A2228" s="3" t="str">
        <f t="shared" si="70"/>
        <v>Administer controlled substances QuebecRegistered psychiatric nurse</v>
      </c>
      <c r="B2228" s="3" t="s">
        <v>66</v>
      </c>
      <c r="C2228" s="5" t="s">
        <v>13</v>
      </c>
      <c r="D2228" s="5" t="s">
        <v>107</v>
      </c>
      <c r="E2228" s="140" t="s">
        <v>181</v>
      </c>
      <c r="F2228" s="64" t="str">
        <f t="shared" si="71"/>
        <v>—</v>
      </c>
      <c r="G2228" s="5" t="s">
        <v>168</v>
      </c>
    </row>
    <row r="2229" spans="1:7" ht="14.25" x14ac:dyDescent="0.2">
      <c r="A2229" s="3" t="str">
        <f t="shared" si="70"/>
        <v>Prescribe vaccinesQuebecRegistered psychiatric nurse</v>
      </c>
      <c r="B2229" s="3" t="s">
        <v>66</v>
      </c>
      <c r="C2229" s="5" t="s">
        <v>13</v>
      </c>
      <c r="D2229" s="5" t="s">
        <v>107</v>
      </c>
      <c r="E2229" s="146" t="s">
        <v>54</v>
      </c>
      <c r="F2229" s="64" t="str">
        <f t="shared" si="71"/>
        <v>—</v>
      </c>
      <c r="G2229" s="5" t="s">
        <v>168</v>
      </c>
    </row>
    <row r="2230" spans="1:7" ht="14.25" x14ac:dyDescent="0.2">
      <c r="A2230" s="3" t="str">
        <f t="shared" si="70"/>
        <v>Administer vaccinesQuebecRegistered psychiatric nurse</v>
      </c>
      <c r="B2230" s="3" t="s">
        <v>66</v>
      </c>
      <c r="C2230" s="5" t="s">
        <v>13</v>
      </c>
      <c r="D2230" s="5" t="s">
        <v>107</v>
      </c>
      <c r="E2230" s="140" t="s">
        <v>182</v>
      </c>
      <c r="F2230" s="64" t="str">
        <f t="shared" si="71"/>
        <v>—</v>
      </c>
      <c r="G2230" s="5" t="s">
        <v>168</v>
      </c>
    </row>
    <row r="2231" spans="1:7" ht="28.5" x14ac:dyDescent="0.2">
      <c r="A2231" s="3" t="str">
        <f t="shared" si="70"/>
        <v>Independently manage labour and delivery QuebecRegistered psychiatric nurse</v>
      </c>
      <c r="B2231" s="3" t="s">
        <v>67</v>
      </c>
      <c r="C2231" s="5" t="s">
        <v>13</v>
      </c>
      <c r="D2231" s="5" t="s">
        <v>107</v>
      </c>
      <c r="E2231" s="147" t="s">
        <v>170</v>
      </c>
      <c r="F2231" s="64" t="str">
        <f t="shared" si="71"/>
        <v>—</v>
      </c>
      <c r="G2231" s="5" t="s">
        <v>168</v>
      </c>
    </row>
    <row r="2232" spans="1:7" ht="14.25" x14ac:dyDescent="0.2">
      <c r="A2232" s="3" t="str">
        <f t="shared" si="70"/>
        <v>Pronounce deathQuebecRegistered psychiatric nurse</v>
      </c>
      <c r="B2232" s="3" t="s">
        <v>67</v>
      </c>
      <c r="C2232" s="5" t="s">
        <v>13</v>
      </c>
      <c r="D2232" s="5" t="s">
        <v>107</v>
      </c>
      <c r="E2232" s="147" t="s">
        <v>55</v>
      </c>
      <c r="F2232" s="64" t="str">
        <f t="shared" si="71"/>
        <v>—</v>
      </c>
      <c r="G2232" s="5" t="s">
        <v>168</v>
      </c>
    </row>
    <row r="2233" spans="1:7" ht="28.5" x14ac:dyDescent="0.2">
      <c r="A2233" s="3" t="str">
        <f t="shared" si="70"/>
        <v>Admit to and discharge from hospitalQuebecRegistered psychiatric nurse</v>
      </c>
      <c r="B2233" s="3" t="s">
        <v>67</v>
      </c>
      <c r="C2233" s="5" t="s">
        <v>13</v>
      </c>
      <c r="D2233" s="5" t="s">
        <v>107</v>
      </c>
      <c r="E2233" s="147" t="s">
        <v>56</v>
      </c>
      <c r="F2233" s="64" t="str">
        <f t="shared" si="71"/>
        <v>—</v>
      </c>
      <c r="G2233" s="5" t="s">
        <v>168</v>
      </c>
    </row>
    <row r="2234" spans="1:7" ht="28.5" x14ac:dyDescent="0.2">
      <c r="A2234" s="3" t="str">
        <f t="shared" si="70"/>
        <v>Certify death (i.e., complete death certificate)QuebecRegistered psychiatric nurse</v>
      </c>
      <c r="B2234" s="3" t="s">
        <v>67</v>
      </c>
      <c r="C2234" s="5" t="s">
        <v>13</v>
      </c>
      <c r="D2234" s="5" t="s">
        <v>107</v>
      </c>
      <c r="E2234" s="147" t="s">
        <v>57</v>
      </c>
      <c r="F2234" s="64" t="str">
        <f t="shared" si="71"/>
        <v>—</v>
      </c>
      <c r="G2234" s="5" t="s">
        <v>168</v>
      </c>
    </row>
    <row r="2235" spans="1:7" ht="28.5" x14ac:dyDescent="0.2">
      <c r="A2235" s="3" t="str">
        <f t="shared" si="70"/>
        <v>Conduct driver's medical examinationQuebecRegistered psychiatric nurse</v>
      </c>
      <c r="B2235" s="3" t="s">
        <v>67</v>
      </c>
      <c r="C2235" s="5" t="s">
        <v>13</v>
      </c>
      <c r="D2235" s="5" t="s">
        <v>107</v>
      </c>
      <c r="E2235" s="147" t="s">
        <v>58</v>
      </c>
      <c r="F2235" s="64" t="str">
        <f t="shared" si="71"/>
        <v>—</v>
      </c>
      <c r="G2235" s="5" t="s">
        <v>168</v>
      </c>
    </row>
    <row r="2236" spans="1:7" ht="28.5" x14ac:dyDescent="0.2">
      <c r="A2236" s="3" t="str">
        <f t="shared" si="70"/>
        <v>Complete federal disability formsQuebecRegistered psychiatric nurse</v>
      </c>
      <c r="B2236" s="3" t="s">
        <v>67</v>
      </c>
      <c r="C2236" s="5" t="s">
        <v>13</v>
      </c>
      <c r="D2236" s="5" t="s">
        <v>107</v>
      </c>
      <c r="E2236" s="147" t="s">
        <v>59</v>
      </c>
      <c r="F2236" s="64" t="str">
        <f t="shared" si="71"/>
        <v>—</v>
      </c>
      <c r="G2236" s="5" t="s">
        <v>168</v>
      </c>
    </row>
    <row r="2237" spans="1:7" ht="28.5" x14ac:dyDescent="0.2">
      <c r="A2237" s="3" t="str">
        <f t="shared" si="70"/>
        <v>Complete provincial/territorial medical formsQuebecRegistered psychiatric nurse</v>
      </c>
      <c r="B2237" s="3" t="s">
        <v>67</v>
      </c>
      <c r="C2237" s="5" t="s">
        <v>13</v>
      </c>
      <c r="D2237" s="5" t="s">
        <v>107</v>
      </c>
      <c r="E2237" s="147" t="s">
        <v>60</v>
      </c>
      <c r="F2237" s="64" t="str">
        <f t="shared" si="71"/>
        <v>—</v>
      </c>
      <c r="G2237" s="5" t="s">
        <v>168</v>
      </c>
    </row>
    <row r="2238" spans="1:7" ht="28.5" x14ac:dyDescent="0.2">
      <c r="A2238" s="3" t="str">
        <f t="shared" si="70"/>
        <v>Sign disabled person placard formsQuebecRegistered psychiatric nurse</v>
      </c>
      <c r="B2238" s="3" t="s">
        <v>67</v>
      </c>
      <c r="C2238" s="5" t="s">
        <v>13</v>
      </c>
      <c r="D2238" s="5" t="s">
        <v>107</v>
      </c>
      <c r="E2238" s="147" t="s">
        <v>61</v>
      </c>
      <c r="F2238" s="64" t="str">
        <f t="shared" si="71"/>
        <v>—</v>
      </c>
      <c r="G2238" s="5" t="s">
        <v>168</v>
      </c>
    </row>
    <row r="2239" spans="1:7" ht="28.5" x14ac:dyDescent="0.2">
      <c r="A2239" s="3" t="str">
        <f t="shared" si="70"/>
        <v>Admit to long-term care facilities QuebecRegistered psychiatric nurse</v>
      </c>
      <c r="B2239" s="3" t="s">
        <v>67</v>
      </c>
      <c r="C2239" s="5" t="s">
        <v>13</v>
      </c>
      <c r="D2239" s="5" t="s">
        <v>107</v>
      </c>
      <c r="E2239" s="147" t="s">
        <v>62</v>
      </c>
      <c r="F2239" s="64" t="str">
        <f t="shared" si="71"/>
        <v>—</v>
      </c>
      <c r="G2239" s="5" t="s">
        <v>168</v>
      </c>
    </row>
    <row r="2240" spans="1:7" ht="42.75" x14ac:dyDescent="0.2">
      <c r="A2240" s="3" t="str">
        <f t="shared" si="70"/>
        <v>Complete Form 1 for involuntary admission to hospital QuebecRegistered psychiatric nurse</v>
      </c>
      <c r="B2240" s="3" t="s">
        <v>67</v>
      </c>
      <c r="C2240" s="5" t="s">
        <v>13</v>
      </c>
      <c r="D2240" s="5" t="s">
        <v>107</v>
      </c>
      <c r="E2240" s="147" t="s">
        <v>63</v>
      </c>
      <c r="F2240" s="64" t="str">
        <f t="shared" si="71"/>
        <v>—</v>
      </c>
      <c r="G2240" s="5" t="s">
        <v>168</v>
      </c>
    </row>
    <row r="2241" spans="1:7" ht="28.5" x14ac:dyDescent="0.2">
      <c r="A2241" s="3" t="str">
        <f t="shared" si="70"/>
        <v>Hold disease management clinics (foot care, diabetes) QuebecRegistered psychiatric nurse</v>
      </c>
      <c r="B2241" s="3" t="s">
        <v>67</v>
      </c>
      <c r="C2241" s="5" t="s">
        <v>13</v>
      </c>
      <c r="D2241" s="5" t="s">
        <v>107</v>
      </c>
      <c r="E2241" s="148" t="s">
        <v>183</v>
      </c>
      <c r="F2241" s="64" t="str">
        <f t="shared" si="71"/>
        <v>—</v>
      </c>
      <c r="G2241" s="5" t="s">
        <v>168</v>
      </c>
    </row>
    <row r="2242" spans="1:7" ht="14.25" hidden="1" x14ac:dyDescent="0.2">
      <c r="A2242" s="3"/>
      <c r="B2242" s="3"/>
      <c r="C2242" s="3"/>
      <c r="D2242" s="5"/>
      <c r="E2242" s="145"/>
      <c r="F2242" s="64"/>
      <c r="G2242" s="64"/>
    </row>
    <row r="2243" spans="1:7" ht="14.25" hidden="1" x14ac:dyDescent="0.2">
      <c r="A2243" s="3"/>
      <c r="B2243" s="3"/>
      <c r="C2243" s="3"/>
      <c r="D2243" s="5"/>
      <c r="E2243" s="140"/>
      <c r="F2243" s="64"/>
      <c r="G2243" s="64"/>
    </row>
    <row r="2244" spans="1:7" ht="14.25" hidden="1" x14ac:dyDescent="0.2">
      <c r="A2244" s="3"/>
      <c r="B2244" s="3"/>
      <c r="C2244" s="3"/>
      <c r="D2244" s="5"/>
      <c r="E2244" s="140"/>
      <c r="F2244" s="64"/>
      <c r="G2244" s="64"/>
    </row>
    <row r="2245" spans="1:7" ht="14.25" hidden="1" x14ac:dyDescent="0.2">
      <c r="A2245" s="3"/>
      <c r="B2245" s="3"/>
      <c r="C2245" s="3"/>
      <c r="D2245" s="5"/>
      <c r="E2245" s="140"/>
      <c r="F2245" s="64"/>
      <c r="G2245" s="64"/>
    </row>
    <row r="2246" spans="1:7" ht="14.25" hidden="1" x14ac:dyDescent="0.2">
      <c r="A2246" s="3"/>
      <c r="B2246" s="3"/>
      <c r="C2246" s="3"/>
      <c r="D2246" s="5"/>
      <c r="E2246" s="146"/>
      <c r="F2246" s="64"/>
      <c r="G2246" s="69"/>
    </row>
    <row r="2247" spans="1:7" ht="14.25" hidden="1" x14ac:dyDescent="0.2">
      <c r="A2247" s="3"/>
      <c r="B2247" s="3"/>
      <c r="C2247" s="3"/>
      <c r="D2247" s="5"/>
      <c r="E2247" s="146"/>
      <c r="F2247" s="64"/>
      <c r="G2247" s="64"/>
    </row>
    <row r="2248" spans="1:7" ht="14.25" hidden="1" x14ac:dyDescent="0.2">
      <c r="A2248" s="3"/>
      <c r="B2248" s="3"/>
      <c r="C2248" s="3"/>
      <c r="D2248" s="5"/>
      <c r="E2248" s="140"/>
      <c r="F2248" s="64"/>
      <c r="G2248" s="64"/>
    </row>
    <row r="2249" spans="1:7" ht="14.25" hidden="1" x14ac:dyDescent="0.2">
      <c r="A2249" s="3"/>
      <c r="B2249" s="3"/>
      <c r="C2249" s="3"/>
      <c r="D2249" s="5"/>
      <c r="E2249" s="140"/>
      <c r="F2249" s="64"/>
      <c r="G2249" s="64"/>
    </row>
    <row r="2250" spans="1:7" ht="14.25" hidden="1" x14ac:dyDescent="0.2">
      <c r="A2250" s="3"/>
      <c r="B2250" s="3"/>
      <c r="C2250" s="3"/>
      <c r="D2250" s="5"/>
      <c r="E2250" s="140"/>
      <c r="F2250" s="64"/>
      <c r="G2250" s="64"/>
    </row>
    <row r="2251" spans="1:7" ht="14.25" hidden="1" x14ac:dyDescent="0.2">
      <c r="A2251" s="3"/>
      <c r="B2251" s="3"/>
      <c r="C2251" s="3"/>
      <c r="D2251" s="5"/>
      <c r="E2251" s="140"/>
      <c r="F2251" s="64"/>
      <c r="G2251" s="64"/>
    </row>
    <row r="2252" spans="1:7" ht="14.25" hidden="1" x14ac:dyDescent="0.2">
      <c r="A2252" s="3"/>
      <c r="B2252" s="3"/>
      <c r="C2252" s="3"/>
      <c r="D2252" s="5"/>
      <c r="E2252" s="140"/>
      <c r="F2252" s="64"/>
      <c r="G2252" s="64"/>
    </row>
    <row r="2253" spans="1:7" ht="14.25" hidden="1" x14ac:dyDescent="0.2">
      <c r="A2253" s="3"/>
      <c r="B2253" s="3"/>
      <c r="C2253" s="3"/>
      <c r="D2253" s="5"/>
      <c r="E2253" s="146"/>
      <c r="F2253" s="64"/>
      <c r="G2253" s="64"/>
    </row>
    <row r="2254" spans="1:7" ht="14.25" hidden="1" x14ac:dyDescent="0.2">
      <c r="A2254" s="3"/>
      <c r="B2254" s="3"/>
      <c r="C2254" s="3"/>
      <c r="D2254" s="5"/>
      <c r="E2254" s="140"/>
      <c r="F2254" s="64"/>
      <c r="G2254" s="64"/>
    </row>
    <row r="2255" spans="1:7" ht="14.25" hidden="1" x14ac:dyDescent="0.2">
      <c r="A2255" s="3"/>
      <c r="B2255" s="3"/>
      <c r="C2255" s="3"/>
      <c r="D2255" s="5"/>
      <c r="E2255" s="140"/>
      <c r="F2255" s="64"/>
      <c r="G2255" s="64"/>
    </row>
    <row r="2256" spans="1:7" ht="14.25" hidden="1" x14ac:dyDescent="0.2">
      <c r="A2256" s="3"/>
      <c r="B2256" s="3"/>
      <c r="C2256" s="3"/>
      <c r="D2256" s="5"/>
      <c r="E2256" s="140"/>
      <c r="F2256" s="64"/>
      <c r="G2256" s="64"/>
    </row>
    <row r="2257" spans="1:7" ht="14.25" hidden="1" x14ac:dyDescent="0.2">
      <c r="A2257" s="3"/>
      <c r="B2257" s="3"/>
      <c r="C2257" s="3"/>
      <c r="D2257" s="5"/>
      <c r="E2257" s="140"/>
      <c r="F2257" s="64"/>
      <c r="G2257" s="69"/>
    </row>
    <row r="2258" spans="1:7" ht="14.25" hidden="1" x14ac:dyDescent="0.2">
      <c r="A2258" s="3"/>
      <c r="B2258" s="3"/>
      <c r="C2258" s="3"/>
      <c r="D2258" s="5"/>
      <c r="E2258" s="140"/>
      <c r="F2258" s="64"/>
      <c r="G2258" s="64"/>
    </row>
    <row r="2259" spans="1:7" ht="14.25" hidden="1" x14ac:dyDescent="0.2">
      <c r="A2259" s="3"/>
      <c r="B2259" s="3"/>
      <c r="C2259" s="3"/>
      <c r="D2259" s="5"/>
      <c r="E2259" s="147"/>
      <c r="F2259" s="64"/>
      <c r="G2259" s="64"/>
    </row>
    <row r="2260" spans="1:7" ht="14.25" hidden="1" x14ac:dyDescent="0.2">
      <c r="A2260" s="3"/>
      <c r="B2260" s="3"/>
      <c r="C2260" s="3"/>
      <c r="D2260" s="5"/>
      <c r="E2260" s="148"/>
      <c r="F2260" s="64"/>
      <c r="G2260" s="64"/>
    </row>
    <row r="2261" spans="1:7" ht="14.25" hidden="1" x14ac:dyDescent="0.2">
      <c r="A2261" s="3"/>
      <c r="B2261" s="3"/>
      <c r="C2261" s="3"/>
      <c r="D2261" s="5"/>
      <c r="E2261" s="148"/>
      <c r="F2261" s="64"/>
      <c r="G2261" s="64"/>
    </row>
    <row r="2262" spans="1:7" ht="14.25" hidden="1" x14ac:dyDescent="0.2">
      <c r="A2262" s="3"/>
      <c r="B2262" s="3"/>
      <c r="C2262" s="3"/>
      <c r="D2262" s="5"/>
      <c r="E2262" s="148"/>
      <c r="F2262" s="64"/>
      <c r="G2262" s="64"/>
    </row>
    <row r="2263" spans="1:7" ht="14.25" hidden="1" x14ac:dyDescent="0.2">
      <c r="A2263" s="3"/>
      <c r="B2263" s="3"/>
      <c r="C2263" s="3"/>
      <c r="D2263" s="5"/>
      <c r="E2263" s="147"/>
      <c r="F2263" s="64"/>
      <c r="G2263" s="69"/>
    </row>
    <row r="2264" spans="1:7" ht="14.25" hidden="1" x14ac:dyDescent="0.2">
      <c r="A2264" s="3"/>
      <c r="B2264" s="3"/>
      <c r="C2264" s="3"/>
      <c r="D2264" s="5"/>
      <c r="E2264" s="147"/>
      <c r="F2264" s="64"/>
      <c r="G2264" s="69"/>
    </row>
    <row r="2265" spans="1:7" ht="14.25" hidden="1" x14ac:dyDescent="0.2">
      <c r="A2265" s="3"/>
      <c r="B2265" s="3"/>
      <c r="C2265" s="3"/>
      <c r="D2265" s="5"/>
      <c r="E2265" s="148"/>
      <c r="F2265" s="64"/>
      <c r="G2265" s="64"/>
    </row>
    <row r="2266" spans="1:7" ht="14.25" hidden="1" x14ac:dyDescent="0.2">
      <c r="A2266" s="3"/>
      <c r="B2266" s="3"/>
      <c r="C2266" s="3"/>
      <c r="D2266" s="5"/>
      <c r="E2266" s="148"/>
      <c r="F2266" s="64"/>
      <c r="G2266" s="64"/>
    </row>
    <row r="2267" spans="1:7" ht="14.25" hidden="1" x14ac:dyDescent="0.2">
      <c r="A2267" s="3"/>
      <c r="B2267" s="3"/>
      <c r="C2267" s="3"/>
      <c r="D2267" s="5"/>
      <c r="E2267" s="147"/>
      <c r="F2267" s="64"/>
      <c r="G2267" s="66"/>
    </row>
    <row r="2268" spans="1:7" ht="14.25" hidden="1" x14ac:dyDescent="0.2">
      <c r="A2268" s="3"/>
      <c r="B2268" s="3"/>
      <c r="C2268" s="3"/>
      <c r="D2268" s="5"/>
      <c r="E2268" s="147"/>
      <c r="F2268" s="64"/>
      <c r="G2268" s="66"/>
    </row>
    <row r="2269" spans="1:7" ht="14.25" hidden="1" x14ac:dyDescent="0.2">
      <c r="A2269" s="3"/>
      <c r="B2269" s="3"/>
      <c r="C2269" s="3"/>
      <c r="D2269" s="5"/>
      <c r="E2269" s="147"/>
      <c r="F2269" s="64"/>
      <c r="G2269" s="66"/>
    </row>
    <row r="2270" spans="1:7" ht="14.25" hidden="1" x14ac:dyDescent="0.2">
      <c r="A2270" s="3"/>
      <c r="B2270" s="3"/>
      <c r="C2270" s="3"/>
      <c r="D2270" s="5"/>
      <c r="E2270" s="147"/>
      <c r="F2270" s="64"/>
      <c r="G2270" s="66"/>
    </row>
    <row r="2271" spans="1:7" ht="14.25" hidden="1" x14ac:dyDescent="0.2">
      <c r="A2271" s="3"/>
      <c r="B2271" s="3"/>
      <c r="C2271" s="3"/>
      <c r="D2271" s="5"/>
      <c r="E2271" s="147"/>
      <c r="F2271" s="64"/>
      <c r="G2271" s="66"/>
    </row>
    <row r="2272" spans="1:7" ht="14.25" hidden="1" x14ac:dyDescent="0.2">
      <c r="A2272" s="3"/>
      <c r="B2272" s="3"/>
      <c r="C2272" s="3"/>
      <c r="D2272" s="5"/>
      <c r="E2272" s="147"/>
      <c r="F2272" s="64"/>
      <c r="G2272" s="64"/>
    </row>
    <row r="2273" spans="1:7" ht="14.25" hidden="1" x14ac:dyDescent="0.2">
      <c r="A2273" s="3"/>
      <c r="B2273" s="3"/>
      <c r="C2273" s="3"/>
      <c r="D2273" s="5"/>
      <c r="E2273" s="147"/>
      <c r="F2273" s="64"/>
      <c r="G2273" s="64"/>
    </row>
    <row r="2274" spans="1:7" ht="14.25" hidden="1" x14ac:dyDescent="0.2">
      <c r="A2274" s="3"/>
      <c r="B2274" s="3"/>
      <c r="C2274" s="3"/>
      <c r="D2274" s="5"/>
      <c r="E2274" s="147"/>
      <c r="F2274" s="64"/>
      <c r="G2274" s="64"/>
    </row>
    <row r="2275" spans="1:7" ht="14.25" hidden="1" x14ac:dyDescent="0.2">
      <c r="A2275" s="3"/>
      <c r="B2275" s="3"/>
      <c r="C2275" s="3"/>
      <c r="D2275" s="5"/>
      <c r="E2275" s="147"/>
      <c r="F2275" s="64"/>
      <c r="G2275" s="64"/>
    </row>
    <row r="2276" spans="1:7" ht="14.25" hidden="1" x14ac:dyDescent="0.2">
      <c r="A2276" s="3"/>
      <c r="B2276" s="3"/>
      <c r="C2276" s="3"/>
      <c r="D2276" s="5"/>
      <c r="E2276" s="147"/>
      <c r="F2276" s="64"/>
      <c r="G2276" s="64"/>
    </row>
    <row r="2277" spans="1:7" ht="14.25" hidden="1" x14ac:dyDescent="0.2">
      <c r="A2277" s="3"/>
      <c r="B2277" s="3"/>
      <c r="C2277" s="3"/>
      <c r="D2277" s="5"/>
      <c r="E2277" s="148"/>
      <c r="F2277" s="64"/>
      <c r="G2277" s="64"/>
    </row>
    <row r="2278" spans="1:7" ht="14.25" hidden="1" x14ac:dyDescent="0.2">
      <c r="A2278" s="3"/>
      <c r="B2278" s="3"/>
      <c r="C2278" s="3"/>
      <c r="D2278" s="5"/>
      <c r="E2278" s="148"/>
      <c r="F2278" s="64"/>
      <c r="G2278" s="64"/>
    </row>
    <row r="2279" spans="1:7" ht="14.25" hidden="1" x14ac:dyDescent="0.2">
      <c r="A2279" s="3"/>
      <c r="B2279" s="3"/>
      <c r="C2279" s="3"/>
      <c r="D2279" s="5"/>
      <c r="E2279" s="149"/>
      <c r="F2279" s="64"/>
      <c r="G2279" s="66"/>
    </row>
    <row r="2280" spans="1:7" ht="14.25" hidden="1" x14ac:dyDescent="0.2">
      <c r="A2280" s="3"/>
      <c r="B2280" s="3"/>
      <c r="C2280" s="3"/>
      <c r="D2280" s="5"/>
      <c r="E2280" s="148"/>
      <c r="F2280" s="64"/>
      <c r="G2280" s="64"/>
    </row>
    <row r="2281" spans="1:7" ht="14.25" hidden="1" x14ac:dyDescent="0.2">
      <c r="A2281" s="3"/>
      <c r="B2281" s="3"/>
      <c r="C2281" s="3"/>
      <c r="D2281" s="5"/>
      <c r="E2281" s="148"/>
      <c r="F2281" s="64"/>
      <c r="G2281" s="64"/>
    </row>
    <row r="2282" spans="1:7" ht="14.25" hidden="1" x14ac:dyDescent="0.2">
      <c r="A2282" s="3"/>
      <c r="B2282" s="3"/>
      <c r="C2282" s="3"/>
      <c r="D2282" s="5"/>
      <c r="E2282" s="148"/>
      <c r="F2282" s="64"/>
      <c r="G2282" s="64"/>
    </row>
    <row r="2283" spans="1:7" ht="14.25" hidden="1" x14ac:dyDescent="0.2">
      <c r="A2283" s="3"/>
      <c r="B2283" s="3"/>
      <c r="C2283" s="3"/>
      <c r="D2283" s="5"/>
      <c r="E2283" s="148"/>
      <c r="F2283" s="64"/>
      <c r="G2283" s="64"/>
    </row>
    <row r="2284" spans="1:7" ht="14.25" hidden="1" x14ac:dyDescent="0.2">
      <c r="A2284" s="3"/>
      <c r="B2284" s="3"/>
      <c r="C2284" s="3"/>
      <c r="D2284" s="5"/>
      <c r="E2284" s="148"/>
      <c r="F2284" s="64"/>
      <c r="G2284" s="64"/>
    </row>
    <row r="2285" spans="1:7" ht="14.25" hidden="1" x14ac:dyDescent="0.2">
      <c r="A2285" s="3"/>
      <c r="B2285" s="3"/>
      <c r="C2285" s="3"/>
      <c r="D2285" s="5"/>
      <c r="E2285" s="148"/>
      <c r="F2285" s="64"/>
      <c r="G2285" s="64"/>
    </row>
    <row r="2286" spans="1:7" ht="14.25" hidden="1" x14ac:dyDescent="0.2">
      <c r="A2286" s="3"/>
      <c r="B2286" s="3"/>
      <c r="C2286" s="3"/>
      <c r="D2286" s="5"/>
      <c r="E2286" s="147"/>
      <c r="F2286" s="64"/>
      <c r="G2286" s="64"/>
    </row>
    <row r="2287" spans="1:7" ht="14.25" hidden="1" x14ac:dyDescent="0.2">
      <c r="A2287" s="3"/>
      <c r="B2287" s="3"/>
      <c r="C2287" s="3"/>
      <c r="D2287" s="5"/>
      <c r="E2287" s="147"/>
      <c r="F2287" s="64"/>
      <c r="G2287" s="64"/>
    </row>
    <row r="2288" spans="1:7" ht="14.25" hidden="1" x14ac:dyDescent="0.2">
      <c r="A2288" s="3"/>
      <c r="B2288" s="3"/>
      <c r="C2288" s="3"/>
      <c r="D2288" s="5"/>
      <c r="E2288" s="146"/>
      <c r="F2288" s="64"/>
      <c r="G2288" s="64"/>
    </row>
    <row r="2289" spans="1:7" ht="14.25" hidden="1" x14ac:dyDescent="0.2">
      <c r="A2289" s="3"/>
      <c r="B2289" s="3"/>
      <c r="C2289" s="3"/>
      <c r="D2289" s="5"/>
      <c r="E2289" s="140"/>
      <c r="F2289" s="64"/>
      <c r="G2289" s="64"/>
    </row>
    <row r="2290" spans="1:7" ht="14.25" hidden="1" x14ac:dyDescent="0.2">
      <c r="A2290" s="3"/>
      <c r="B2290" s="3"/>
      <c r="C2290" s="3"/>
      <c r="D2290" s="5"/>
      <c r="E2290" s="140"/>
      <c r="F2290" s="64"/>
      <c r="G2290" s="64"/>
    </row>
    <row r="2291" spans="1:7" ht="14.25" hidden="1" x14ac:dyDescent="0.2">
      <c r="A2291" s="3"/>
      <c r="B2291" s="3"/>
      <c r="C2291" s="3"/>
      <c r="D2291" s="5"/>
      <c r="E2291" s="146"/>
      <c r="F2291" s="64"/>
      <c r="G2291" s="64"/>
    </row>
    <row r="2292" spans="1:7" ht="14.25" hidden="1" x14ac:dyDescent="0.2">
      <c r="A2292" s="3"/>
      <c r="B2292" s="3"/>
      <c r="C2292" s="3"/>
      <c r="D2292" s="5"/>
      <c r="E2292" s="140"/>
      <c r="F2292" s="64"/>
      <c r="G2292" s="68"/>
    </row>
    <row r="2293" spans="1:7" ht="14.25" hidden="1" x14ac:dyDescent="0.2">
      <c r="A2293" s="3"/>
      <c r="B2293" s="3"/>
      <c r="C2293" s="3"/>
      <c r="D2293" s="5"/>
      <c r="E2293" s="146"/>
      <c r="F2293" s="64"/>
      <c r="G2293" s="64"/>
    </row>
    <row r="2294" spans="1:7" ht="14.25" hidden="1" x14ac:dyDescent="0.2">
      <c r="A2294" s="3"/>
      <c r="B2294" s="3"/>
      <c r="C2294" s="3"/>
      <c r="D2294" s="5"/>
      <c r="E2294" s="140"/>
      <c r="F2294" s="64"/>
      <c r="G2294" s="64"/>
    </row>
    <row r="2295" spans="1:7" ht="14.25" hidden="1" x14ac:dyDescent="0.2">
      <c r="A2295" s="3"/>
      <c r="B2295" s="3"/>
      <c r="C2295" s="3"/>
      <c r="D2295" s="5"/>
      <c r="E2295" s="147"/>
      <c r="F2295" s="64"/>
      <c r="G2295" s="64"/>
    </row>
    <row r="2296" spans="1:7" ht="14.25" hidden="1" x14ac:dyDescent="0.2">
      <c r="A2296" s="3"/>
      <c r="B2296" s="3"/>
      <c r="C2296" s="3"/>
      <c r="D2296" s="5"/>
      <c r="E2296" s="147"/>
      <c r="F2296" s="64"/>
      <c r="G2296" s="64"/>
    </row>
    <row r="2297" spans="1:7" ht="14.25" hidden="1" x14ac:dyDescent="0.2">
      <c r="A2297" s="3"/>
      <c r="B2297" s="3"/>
      <c r="C2297" s="3"/>
      <c r="D2297" s="5"/>
      <c r="E2297" s="147"/>
      <c r="F2297" s="64"/>
      <c r="G2297" s="64"/>
    </row>
    <row r="2298" spans="1:7" ht="14.25" hidden="1" x14ac:dyDescent="0.2">
      <c r="A2298" s="3"/>
      <c r="B2298" s="3"/>
      <c r="C2298" s="3"/>
      <c r="D2298" s="5"/>
      <c r="E2298" s="147"/>
      <c r="F2298" s="64"/>
      <c r="G2298" s="64"/>
    </row>
    <row r="2299" spans="1:7" ht="14.25" hidden="1" x14ac:dyDescent="0.2">
      <c r="A2299" s="3"/>
      <c r="B2299" s="3"/>
      <c r="C2299" s="3"/>
      <c r="D2299" s="5"/>
      <c r="E2299" s="147"/>
      <c r="F2299" s="64"/>
      <c r="G2299" s="64"/>
    </row>
    <row r="2300" spans="1:7" ht="14.25" hidden="1" x14ac:dyDescent="0.2">
      <c r="A2300" s="3"/>
      <c r="B2300" s="3"/>
      <c r="C2300" s="3"/>
      <c r="D2300" s="5"/>
      <c r="E2300" s="147"/>
      <c r="F2300" s="64"/>
      <c r="G2300" s="64"/>
    </row>
    <row r="2301" spans="1:7" ht="14.25" hidden="1" x14ac:dyDescent="0.2">
      <c r="A2301" s="3"/>
      <c r="B2301" s="3"/>
      <c r="C2301" s="3"/>
      <c r="D2301" s="5"/>
      <c r="E2301" s="147"/>
      <c r="F2301" s="64"/>
      <c r="G2301" s="64"/>
    </row>
    <row r="2302" spans="1:7" ht="14.25" hidden="1" x14ac:dyDescent="0.2">
      <c r="A2302" s="3"/>
      <c r="B2302" s="3"/>
      <c r="C2302" s="3"/>
      <c r="D2302" s="5"/>
      <c r="E2302" s="147"/>
      <c r="F2302" s="64"/>
      <c r="G2302" s="64"/>
    </row>
    <row r="2303" spans="1:7" ht="14.25" hidden="1" x14ac:dyDescent="0.2">
      <c r="A2303" s="3"/>
      <c r="B2303" s="3"/>
      <c r="C2303" s="3"/>
      <c r="D2303" s="5"/>
      <c r="E2303" s="147"/>
      <c r="F2303" s="64"/>
      <c r="G2303" s="64"/>
    </row>
    <row r="2304" spans="1:7" ht="14.25" hidden="1" x14ac:dyDescent="0.2">
      <c r="A2304" s="3"/>
      <c r="B2304" s="3"/>
      <c r="C2304" s="3"/>
      <c r="D2304" s="5"/>
      <c r="E2304" s="147"/>
      <c r="F2304" s="64"/>
      <c r="G2304" s="64"/>
    </row>
    <row r="2305" spans="1:7" ht="14.25" hidden="1" x14ac:dyDescent="0.2">
      <c r="A2305" s="3"/>
      <c r="B2305" s="3"/>
      <c r="C2305" s="3"/>
      <c r="D2305" s="5"/>
      <c r="E2305" s="148"/>
      <c r="F2305" s="64"/>
      <c r="G2305" s="64"/>
    </row>
    <row r="2306" spans="1:7" ht="14.25" x14ac:dyDescent="0.2">
      <c r="A2306" s="3" t="str">
        <f t="shared" ref="A2306" si="72">CONCATENATE(E2306,C2306,D2306)</f>
        <v>Conduct health assessmentSaskatchewanRegistered nurse</v>
      </c>
      <c r="B2306" s="3" t="s">
        <v>64</v>
      </c>
      <c r="C2306" s="3" t="s">
        <v>18</v>
      </c>
      <c r="D2306" s="5" t="s">
        <v>106</v>
      </c>
      <c r="E2306" s="145" t="s">
        <v>118</v>
      </c>
      <c r="F2306" s="64" t="str">
        <f t="shared" ref="F2306" si="73">TRIM(G2306)</f>
        <v>Full</v>
      </c>
      <c r="G2306" s="64" t="s">
        <v>72</v>
      </c>
    </row>
    <row r="2307" spans="1:7" ht="14.25" x14ac:dyDescent="0.2">
      <c r="A2307" s="3" t="str">
        <f t="shared" ref="A2307:A2370" si="74">CONCATENATE(E2307,C2307,D2307)</f>
        <v>Identify nursing diagnosisSaskatchewanRegistered nurse</v>
      </c>
      <c r="B2307" s="3" t="s">
        <v>64</v>
      </c>
      <c r="C2307" s="3" t="s">
        <v>18</v>
      </c>
      <c r="D2307" s="5" t="s">
        <v>106</v>
      </c>
      <c r="E2307" s="140" t="s">
        <v>5</v>
      </c>
      <c r="F2307" s="64" t="str">
        <f t="shared" ref="F2307:F2370" si="75">TRIM(G2307)</f>
        <v>Full</v>
      </c>
      <c r="G2307" s="64" t="s">
        <v>72</v>
      </c>
    </row>
    <row r="2308" spans="1:7" ht="14.25" x14ac:dyDescent="0.2">
      <c r="A2308" s="3" t="str">
        <f t="shared" si="74"/>
        <v>Develop nursing care planSaskatchewanRegistered nurse</v>
      </c>
      <c r="B2308" s="3" t="s">
        <v>64</v>
      </c>
      <c r="C2308" s="3" t="s">
        <v>18</v>
      </c>
      <c r="D2308" s="5" t="s">
        <v>106</v>
      </c>
      <c r="E2308" s="140" t="s">
        <v>117</v>
      </c>
      <c r="F2308" s="64" t="str">
        <f t="shared" si="75"/>
        <v>Full</v>
      </c>
      <c r="G2308" s="64" t="s">
        <v>72</v>
      </c>
    </row>
    <row r="2309" spans="1:7" ht="28.5" x14ac:dyDescent="0.2">
      <c r="A2309" s="3" t="str">
        <f t="shared" si="74"/>
        <v>Implement nursing care interventionsSaskatchewanRegistered nurse</v>
      </c>
      <c r="B2309" s="3" t="s">
        <v>64</v>
      </c>
      <c r="C2309" s="3" t="s">
        <v>18</v>
      </c>
      <c r="D2309" s="5" t="s">
        <v>106</v>
      </c>
      <c r="E2309" s="140" t="s">
        <v>10</v>
      </c>
      <c r="F2309" s="64" t="str">
        <f t="shared" si="75"/>
        <v>Full</v>
      </c>
      <c r="G2309" s="64" t="s">
        <v>72</v>
      </c>
    </row>
    <row r="2310" spans="1:7" ht="28.5" x14ac:dyDescent="0.2">
      <c r="A2310" s="3" t="str">
        <f t="shared" si="74"/>
        <v>Consult with other health professionalsSaskatchewanRegistered nurse</v>
      </c>
      <c r="B2310" s="3" t="s">
        <v>64</v>
      </c>
      <c r="C2310" s="3" t="s">
        <v>18</v>
      </c>
      <c r="D2310" s="5" t="s">
        <v>106</v>
      </c>
      <c r="E2310" s="146" t="s">
        <v>116</v>
      </c>
      <c r="F2310" s="64" t="str">
        <f t="shared" si="75"/>
        <v>Full</v>
      </c>
      <c r="G2310" s="69" t="s">
        <v>72</v>
      </c>
    </row>
    <row r="2311" spans="1:7" ht="28.5" x14ac:dyDescent="0.2">
      <c r="A2311" s="3" t="str">
        <f t="shared" si="74"/>
        <v>Refer to other health professionalsSaskatchewanRegistered nurse</v>
      </c>
      <c r="B2311" s="3" t="s">
        <v>64</v>
      </c>
      <c r="C2311" s="3" t="s">
        <v>18</v>
      </c>
      <c r="D2311" s="5" t="s">
        <v>106</v>
      </c>
      <c r="E2311" s="146" t="s">
        <v>14</v>
      </c>
      <c r="F2311" s="64" t="str">
        <f t="shared" si="75"/>
        <v>Restricted</v>
      </c>
      <c r="G2311" s="64" t="s">
        <v>73</v>
      </c>
    </row>
    <row r="2312" spans="1:7" ht="14.25" x14ac:dyDescent="0.2">
      <c r="A2312" s="3" t="str">
        <f t="shared" si="74"/>
        <v>Coordinate health services SaskatchewanRegistered nurse</v>
      </c>
      <c r="B2312" s="3" t="s">
        <v>64</v>
      </c>
      <c r="C2312" s="3" t="s">
        <v>18</v>
      </c>
      <c r="D2312" s="5" t="s">
        <v>106</v>
      </c>
      <c r="E2312" s="140" t="s">
        <v>16</v>
      </c>
      <c r="F2312" s="64" t="str">
        <f t="shared" si="75"/>
        <v>Full</v>
      </c>
      <c r="G2312" s="64" t="s">
        <v>72</v>
      </c>
    </row>
    <row r="2313" spans="1:7" ht="14.25" x14ac:dyDescent="0.2">
      <c r="A2313" s="3" t="str">
        <f t="shared" si="74"/>
        <v>Order X-raysSaskatchewanRegistered nurse</v>
      </c>
      <c r="B2313" s="3" t="s">
        <v>64</v>
      </c>
      <c r="C2313" s="3" t="s">
        <v>18</v>
      </c>
      <c r="D2313" s="5" t="s">
        <v>106</v>
      </c>
      <c r="E2313" s="140" t="s">
        <v>172</v>
      </c>
      <c r="F2313" s="64" t="str">
        <f t="shared" si="75"/>
        <v>Restricted</v>
      </c>
      <c r="G2313" s="64" t="s">
        <v>73</v>
      </c>
    </row>
    <row r="2314" spans="1:7" ht="14.25" x14ac:dyDescent="0.2">
      <c r="A2314" s="3" t="str">
        <f t="shared" si="74"/>
        <v>Interpret X-raysSaskatchewanRegistered nurse</v>
      </c>
      <c r="B2314" s="3" t="s">
        <v>64</v>
      </c>
      <c r="C2314" s="3" t="s">
        <v>18</v>
      </c>
      <c r="D2314" s="5" t="s">
        <v>106</v>
      </c>
      <c r="E2314" s="140" t="s">
        <v>173</v>
      </c>
      <c r="F2314" s="64" t="str">
        <f t="shared" si="75"/>
        <v>Out of scope</v>
      </c>
      <c r="G2314" s="64" t="s">
        <v>79</v>
      </c>
    </row>
    <row r="2315" spans="1:7" ht="14.25" x14ac:dyDescent="0.2">
      <c r="A2315" s="3" t="str">
        <f t="shared" si="74"/>
        <v>Order lab testsSaskatchewanRegistered nurse</v>
      </c>
      <c r="B2315" s="3" t="s">
        <v>64</v>
      </c>
      <c r="C2315" s="3" t="s">
        <v>18</v>
      </c>
      <c r="D2315" s="5" t="s">
        <v>106</v>
      </c>
      <c r="E2315" s="140" t="s">
        <v>115</v>
      </c>
      <c r="F2315" s="64" t="str">
        <f t="shared" si="75"/>
        <v>Restricted</v>
      </c>
      <c r="G2315" s="64" t="s">
        <v>73</v>
      </c>
    </row>
    <row r="2316" spans="1:7" ht="14.25" x14ac:dyDescent="0.2">
      <c r="A2316" s="3" t="str">
        <f t="shared" si="74"/>
        <v>Interpret lab test resultsSaskatchewanRegistered nurse</v>
      </c>
      <c r="B2316" s="3" t="s">
        <v>64</v>
      </c>
      <c r="C2316" s="3" t="s">
        <v>18</v>
      </c>
      <c r="D2316" s="5" t="s">
        <v>106</v>
      </c>
      <c r="E2316" s="140" t="s">
        <v>21</v>
      </c>
      <c r="F2316" s="64" t="str">
        <f t="shared" si="75"/>
        <v>Restricted</v>
      </c>
      <c r="G2316" s="64" t="s">
        <v>73</v>
      </c>
    </row>
    <row r="2317" spans="1:7" ht="28.5" x14ac:dyDescent="0.2">
      <c r="A2317" s="3" t="str">
        <f t="shared" si="74"/>
        <v>Communicate diagnoses and test results to patientsSaskatchewanRegistered nurse</v>
      </c>
      <c r="B2317" s="3" t="s">
        <v>64</v>
      </c>
      <c r="C2317" s="3" t="s">
        <v>18</v>
      </c>
      <c r="D2317" s="5" t="s">
        <v>106</v>
      </c>
      <c r="E2317" s="146" t="s">
        <v>114</v>
      </c>
      <c r="F2317" s="64" t="str">
        <f t="shared" si="75"/>
        <v>Restricted</v>
      </c>
      <c r="G2317" s="64" t="s">
        <v>73</v>
      </c>
    </row>
    <row r="2318" spans="1:7" ht="28.5" x14ac:dyDescent="0.2">
      <c r="A2318" s="3" t="str">
        <f t="shared" si="74"/>
        <v>Monitor and evaluate client outcomesSaskatchewanRegistered nurse</v>
      </c>
      <c r="B2318" s="3" t="s">
        <v>64</v>
      </c>
      <c r="C2318" s="3" t="s">
        <v>18</v>
      </c>
      <c r="D2318" s="5" t="s">
        <v>106</v>
      </c>
      <c r="E2318" s="140" t="s">
        <v>113</v>
      </c>
      <c r="F2318" s="64" t="str">
        <f t="shared" si="75"/>
        <v>Full</v>
      </c>
      <c r="G2318" s="64" t="s">
        <v>72</v>
      </c>
    </row>
    <row r="2319" spans="1:7" ht="14.25" x14ac:dyDescent="0.2">
      <c r="A2319" s="3" t="str">
        <f t="shared" si="74"/>
        <v>Conduct follow-up visitsSaskatchewanRegistered nurse</v>
      </c>
      <c r="B2319" s="3" t="s">
        <v>64</v>
      </c>
      <c r="C2319" s="3" t="s">
        <v>18</v>
      </c>
      <c r="D2319" s="5" t="s">
        <v>106</v>
      </c>
      <c r="E2319" s="140" t="s">
        <v>22</v>
      </c>
      <c r="F2319" s="64" t="str">
        <f t="shared" si="75"/>
        <v>Full</v>
      </c>
      <c r="G2319" s="64" t="s">
        <v>72</v>
      </c>
    </row>
    <row r="2320" spans="1:7" ht="14.25" x14ac:dyDescent="0.2">
      <c r="A2320" s="3" t="str">
        <f t="shared" si="74"/>
        <v>Manage NP-led clinics SaskatchewanRegistered nurse</v>
      </c>
      <c r="B2320" s="3" t="s">
        <v>64</v>
      </c>
      <c r="C2320" s="3" t="s">
        <v>18</v>
      </c>
      <c r="D2320" s="5" t="s">
        <v>106</v>
      </c>
      <c r="E2320" s="140" t="s">
        <v>23</v>
      </c>
      <c r="F2320" s="64" t="str">
        <f t="shared" si="75"/>
        <v>Out of scope</v>
      </c>
      <c r="G2320" s="64" t="s">
        <v>79</v>
      </c>
    </row>
    <row r="2321" spans="1:7" ht="14.25" x14ac:dyDescent="0.2">
      <c r="A2321" s="3" t="str">
        <f t="shared" si="74"/>
        <v>Roster and manage patientsSaskatchewanRegistered nurse</v>
      </c>
      <c r="B2321" s="3" t="s">
        <v>64</v>
      </c>
      <c r="C2321" s="3" t="s">
        <v>18</v>
      </c>
      <c r="D2321" s="5" t="s">
        <v>106</v>
      </c>
      <c r="E2321" s="140" t="s">
        <v>24</v>
      </c>
      <c r="F2321" s="64" t="str">
        <f t="shared" si="75"/>
        <v>Full</v>
      </c>
      <c r="G2321" s="69" t="s">
        <v>72</v>
      </c>
    </row>
    <row r="2322" spans="1:7" ht="14.25" x14ac:dyDescent="0.2">
      <c r="A2322" s="3" t="str">
        <f t="shared" si="74"/>
        <v>Practise autonomouslySaskatchewanRegistered nurse</v>
      </c>
      <c r="B2322" s="3" t="s">
        <v>64</v>
      </c>
      <c r="C2322" s="3" t="s">
        <v>18</v>
      </c>
      <c r="D2322" s="5" t="s">
        <v>106</v>
      </c>
      <c r="E2322" s="140" t="s">
        <v>25</v>
      </c>
      <c r="F2322" s="64" t="str">
        <f t="shared" si="75"/>
        <v>Full</v>
      </c>
      <c r="G2322" s="64" t="s">
        <v>72</v>
      </c>
    </row>
    <row r="2323" spans="1:7" ht="28.5" x14ac:dyDescent="0.2">
      <c r="A2323" s="3" t="str">
        <f t="shared" si="74"/>
        <v>Provide wound care (above dermis)SaskatchewanRegistered nurse</v>
      </c>
      <c r="B2323" s="3" t="s">
        <v>65</v>
      </c>
      <c r="C2323" s="3" t="s">
        <v>18</v>
      </c>
      <c r="D2323" s="5" t="s">
        <v>106</v>
      </c>
      <c r="E2323" s="147" t="s">
        <v>26</v>
      </c>
      <c r="F2323" s="64" t="str">
        <f t="shared" si="75"/>
        <v>Full</v>
      </c>
      <c r="G2323" s="64" t="s">
        <v>72</v>
      </c>
    </row>
    <row r="2324" spans="1:7" ht="28.5" x14ac:dyDescent="0.2">
      <c r="A2324" s="3" t="str">
        <f t="shared" si="74"/>
        <v>Perform procedures below the dermisSaskatchewanRegistered nurse</v>
      </c>
      <c r="B2324" s="3" t="s">
        <v>65</v>
      </c>
      <c r="C2324" s="3" t="s">
        <v>18</v>
      </c>
      <c r="D2324" s="5" t="s">
        <v>106</v>
      </c>
      <c r="E2324" s="148" t="s">
        <v>27</v>
      </c>
      <c r="F2324" s="64" t="str">
        <f t="shared" si="75"/>
        <v>Restricted</v>
      </c>
      <c r="G2324" s="66" t="s">
        <v>73</v>
      </c>
    </row>
    <row r="2325" spans="1:7" ht="14.25" x14ac:dyDescent="0.2">
      <c r="A2325" s="3" t="str">
        <f t="shared" si="74"/>
        <v>Establish an intravenous lineSaskatchewanRegistered nurse</v>
      </c>
      <c r="B2325" s="3" t="s">
        <v>65</v>
      </c>
      <c r="C2325" s="3" t="s">
        <v>18</v>
      </c>
      <c r="D2325" s="5" t="s">
        <v>106</v>
      </c>
      <c r="E2325" s="148" t="s">
        <v>28</v>
      </c>
      <c r="F2325" s="64" t="str">
        <f t="shared" si="75"/>
        <v>Full</v>
      </c>
      <c r="G2325" s="64" t="s">
        <v>72</v>
      </c>
    </row>
    <row r="2326" spans="1:7" ht="42.75" x14ac:dyDescent="0.2">
      <c r="A2326" s="3" t="str">
        <f t="shared" si="74"/>
        <v>Perform procedures that require putting an instrument or finger into body openingsSaskatchewanRegistered nurse</v>
      </c>
      <c r="B2326" s="3" t="s">
        <v>65</v>
      </c>
      <c r="C2326" s="3" t="s">
        <v>18</v>
      </c>
      <c r="D2326" s="5" t="s">
        <v>106</v>
      </c>
      <c r="E2326" s="148" t="s">
        <v>174</v>
      </c>
      <c r="F2326" s="64" t="str">
        <f t="shared" si="75"/>
        <v>Restricted</v>
      </c>
      <c r="G2326" s="64" t="s">
        <v>73</v>
      </c>
    </row>
    <row r="2327" spans="1:7" ht="14.25" x14ac:dyDescent="0.2">
      <c r="A2327" s="3" t="str">
        <f t="shared" si="74"/>
        <v>Order a form of energySaskatchewanRegistered nurse</v>
      </c>
      <c r="B2327" s="3" t="s">
        <v>65</v>
      </c>
      <c r="C2327" s="3" t="s">
        <v>18</v>
      </c>
      <c r="D2327" s="5" t="s">
        <v>106</v>
      </c>
      <c r="E2327" s="147" t="s">
        <v>29</v>
      </c>
      <c r="F2327" s="64" t="str">
        <f t="shared" si="75"/>
        <v>Out of scope</v>
      </c>
      <c r="G2327" s="69" t="s">
        <v>79</v>
      </c>
    </row>
    <row r="2328" spans="1:7" ht="14.25" x14ac:dyDescent="0.2">
      <c r="A2328" s="3" t="str">
        <f t="shared" si="74"/>
        <v>Apply a form of energySaskatchewanRegistered nurse</v>
      </c>
      <c r="B2328" s="3" t="s">
        <v>65</v>
      </c>
      <c r="C2328" s="3" t="s">
        <v>18</v>
      </c>
      <c r="D2328" s="5" t="s">
        <v>106</v>
      </c>
      <c r="E2328" s="147" t="s">
        <v>30</v>
      </c>
      <c r="F2328" s="64" t="str">
        <f t="shared" si="75"/>
        <v>Out of scope</v>
      </c>
      <c r="G2328" s="69" t="s">
        <v>79</v>
      </c>
    </row>
    <row r="2329" spans="1:7" ht="14.25" x14ac:dyDescent="0.2">
      <c r="A2329" s="3" t="str">
        <f t="shared" si="74"/>
        <v>Perform an electrocardiogramSaskatchewanRegistered nurse</v>
      </c>
      <c r="B2329" s="3" t="s">
        <v>65</v>
      </c>
      <c r="C2329" s="3" t="s">
        <v>18</v>
      </c>
      <c r="D2329" s="5" t="s">
        <v>106</v>
      </c>
      <c r="E2329" s="148" t="s">
        <v>31</v>
      </c>
      <c r="F2329" s="64" t="str">
        <f t="shared" si="75"/>
        <v>Full</v>
      </c>
      <c r="G2329" s="64" t="s">
        <v>72</v>
      </c>
    </row>
    <row r="2330" spans="1:7" ht="14.25" x14ac:dyDescent="0.2">
      <c r="A2330" s="3" t="str">
        <f t="shared" si="74"/>
        <v>Interpret an electrocardiogramSaskatchewanRegistered nurse</v>
      </c>
      <c r="B2330" s="3" t="s">
        <v>65</v>
      </c>
      <c r="C2330" s="3" t="s">
        <v>18</v>
      </c>
      <c r="D2330" s="5" t="s">
        <v>106</v>
      </c>
      <c r="E2330" s="148" t="s">
        <v>32</v>
      </c>
      <c r="F2330" s="64" t="str">
        <f t="shared" si="75"/>
        <v>Full</v>
      </c>
      <c r="G2330" s="66" t="s">
        <v>72</v>
      </c>
    </row>
    <row r="2331" spans="1:7" ht="28.5" x14ac:dyDescent="0.2">
      <c r="A2331" s="3" t="str">
        <f t="shared" si="74"/>
        <v>Order blood and blood productsSaskatchewanRegistered nurse</v>
      </c>
      <c r="B2331" s="3" t="s">
        <v>65</v>
      </c>
      <c r="C2331" s="3" t="s">
        <v>18</v>
      </c>
      <c r="D2331" s="5" t="s">
        <v>106</v>
      </c>
      <c r="E2331" s="147" t="s">
        <v>33</v>
      </c>
      <c r="F2331" s="64" t="str">
        <f t="shared" si="75"/>
        <v>Restricted</v>
      </c>
      <c r="G2331" s="66" t="s">
        <v>73</v>
      </c>
    </row>
    <row r="2332" spans="1:7" ht="14.25" x14ac:dyDescent="0.2">
      <c r="A2332" s="3" t="str">
        <f t="shared" si="74"/>
        <v>Order any form of radiationSaskatchewanRegistered nurse</v>
      </c>
      <c r="B2332" s="3" t="s">
        <v>65</v>
      </c>
      <c r="C2332" s="3" t="s">
        <v>18</v>
      </c>
      <c r="D2332" s="5" t="s">
        <v>106</v>
      </c>
      <c r="E2332" s="147" t="s">
        <v>34</v>
      </c>
      <c r="F2332" s="64" t="str">
        <f t="shared" si="75"/>
        <v>Out of scope</v>
      </c>
      <c r="G2332" s="66" t="s">
        <v>79</v>
      </c>
    </row>
    <row r="2333" spans="1:7" ht="14.25" x14ac:dyDescent="0.2">
      <c r="A2333" s="3" t="str">
        <f t="shared" si="74"/>
        <v>Apply any form of radiationSaskatchewanRegistered nurse</v>
      </c>
      <c r="B2333" s="3" t="s">
        <v>65</v>
      </c>
      <c r="C2333" s="3" t="s">
        <v>18</v>
      </c>
      <c r="D2333" s="5" t="s">
        <v>106</v>
      </c>
      <c r="E2333" s="147" t="s">
        <v>35</v>
      </c>
      <c r="F2333" s="64" t="str">
        <f t="shared" si="75"/>
        <v>Out of scope</v>
      </c>
      <c r="G2333" s="66" t="s">
        <v>79</v>
      </c>
    </row>
    <row r="2334" spans="1:7" ht="28.5" x14ac:dyDescent="0.2">
      <c r="A2334" s="3" t="str">
        <f t="shared" si="74"/>
        <v>Order cosmetic treatments like BotoxSaskatchewanRegistered nurse</v>
      </c>
      <c r="B2334" s="3" t="s">
        <v>65</v>
      </c>
      <c r="C2334" s="3" t="s">
        <v>18</v>
      </c>
      <c r="D2334" s="5" t="s">
        <v>106</v>
      </c>
      <c r="E2334" s="147" t="s">
        <v>36</v>
      </c>
      <c r="F2334" s="64" t="str">
        <f t="shared" si="75"/>
        <v>Out of scope</v>
      </c>
      <c r="G2334" s="66" t="s">
        <v>79</v>
      </c>
    </row>
    <row r="2335" spans="1:7" ht="28.5" x14ac:dyDescent="0.2">
      <c r="A2335" s="3" t="str">
        <f t="shared" si="74"/>
        <v>Apply cosmetic treatments like BotoxSaskatchewanRegistered nurse</v>
      </c>
      <c r="B2335" s="3" t="s">
        <v>65</v>
      </c>
      <c r="C2335" s="3" t="s">
        <v>18</v>
      </c>
      <c r="D2335" s="5" t="s">
        <v>106</v>
      </c>
      <c r="E2335" s="147" t="s">
        <v>37</v>
      </c>
      <c r="F2335" s="64" t="str">
        <f t="shared" si="75"/>
        <v>Restricted</v>
      </c>
      <c r="G2335" s="66" t="s">
        <v>73</v>
      </c>
    </row>
    <row r="2336" spans="1:7" ht="14.25" x14ac:dyDescent="0.2">
      <c r="A2336" s="3" t="str">
        <f t="shared" si="74"/>
        <v>Set fracturesSaskatchewanRegistered nurse</v>
      </c>
      <c r="B2336" s="3" t="s">
        <v>65</v>
      </c>
      <c r="C2336" s="3" t="s">
        <v>18</v>
      </c>
      <c r="D2336" s="5" t="s">
        <v>106</v>
      </c>
      <c r="E2336" s="147" t="s">
        <v>38</v>
      </c>
      <c r="F2336" s="64" t="str">
        <f t="shared" si="75"/>
        <v>Out of scope</v>
      </c>
      <c r="G2336" s="64" t="s">
        <v>79</v>
      </c>
    </row>
    <row r="2337" spans="1:7" ht="14.25" x14ac:dyDescent="0.2">
      <c r="A2337" s="3" t="str">
        <f t="shared" si="74"/>
        <v>Reduce dislocationSaskatchewanRegistered nurse</v>
      </c>
      <c r="B2337" s="3" t="s">
        <v>65</v>
      </c>
      <c r="C2337" s="3" t="s">
        <v>18</v>
      </c>
      <c r="D2337" s="5" t="s">
        <v>106</v>
      </c>
      <c r="E2337" s="147" t="s">
        <v>39</v>
      </c>
      <c r="F2337" s="64" t="str">
        <f t="shared" si="75"/>
        <v>Out of scope</v>
      </c>
      <c r="G2337" s="64" t="s">
        <v>79</v>
      </c>
    </row>
    <row r="2338" spans="1:7" ht="14.25" x14ac:dyDescent="0.2">
      <c r="A2338" s="3" t="str">
        <f t="shared" si="74"/>
        <v>Apply castSaskatchewanRegistered nurse</v>
      </c>
      <c r="B2338" s="3" t="s">
        <v>65</v>
      </c>
      <c r="C2338" s="3" t="s">
        <v>18</v>
      </c>
      <c r="D2338" s="5" t="s">
        <v>106</v>
      </c>
      <c r="E2338" s="147" t="s">
        <v>40</v>
      </c>
      <c r="F2338" s="64" t="str">
        <f t="shared" si="75"/>
        <v>Out of scope</v>
      </c>
      <c r="G2338" s="64" t="s">
        <v>79</v>
      </c>
    </row>
    <row r="2339" spans="1:7" ht="14.25" x14ac:dyDescent="0.2">
      <c r="A2339" s="3" t="str">
        <f t="shared" si="74"/>
        <v>Apply restraintsSaskatchewanRegistered nurse</v>
      </c>
      <c r="B2339" s="3" t="s">
        <v>65</v>
      </c>
      <c r="C2339" s="3" t="s">
        <v>18</v>
      </c>
      <c r="D2339" s="5" t="s">
        <v>106</v>
      </c>
      <c r="E2339" s="147" t="s">
        <v>41</v>
      </c>
      <c r="F2339" s="64" t="str">
        <f t="shared" si="75"/>
        <v>Full</v>
      </c>
      <c r="G2339" s="64" t="s">
        <v>72</v>
      </c>
    </row>
    <row r="2340" spans="1:7" ht="14.25" x14ac:dyDescent="0.2">
      <c r="A2340" s="3" t="str">
        <f t="shared" si="74"/>
        <v>Manage restraintsSaskatchewanRegistered nurse</v>
      </c>
      <c r="B2340" s="3" t="s">
        <v>65</v>
      </c>
      <c r="C2340" s="3" t="s">
        <v>18</v>
      </c>
      <c r="D2340" s="5" t="s">
        <v>106</v>
      </c>
      <c r="E2340" s="147" t="s">
        <v>42</v>
      </c>
      <c r="F2340" s="64" t="str">
        <f t="shared" si="75"/>
        <v>Full</v>
      </c>
      <c r="G2340" s="64" t="s">
        <v>72</v>
      </c>
    </row>
    <row r="2341" spans="1:7" ht="28.5" x14ac:dyDescent="0.2">
      <c r="A2341" s="3" t="str">
        <f t="shared" si="74"/>
        <v>Conduct sexually transmitted infection (STI) assessmentSaskatchewanRegistered nurse</v>
      </c>
      <c r="B2341" s="3" t="s">
        <v>65</v>
      </c>
      <c r="C2341" s="3" t="s">
        <v>18</v>
      </c>
      <c r="D2341" s="5" t="s">
        <v>106</v>
      </c>
      <c r="E2341" s="148" t="s">
        <v>175</v>
      </c>
      <c r="F2341" s="64" t="str">
        <f t="shared" si="75"/>
        <v>Restricted</v>
      </c>
      <c r="G2341" s="64" t="s">
        <v>73</v>
      </c>
    </row>
    <row r="2342" spans="1:7" ht="28.5" x14ac:dyDescent="0.2">
      <c r="A2342" s="3" t="str">
        <f t="shared" si="74"/>
        <v>Conduct contraceptive management assessmentSaskatchewanRegistered nurse</v>
      </c>
      <c r="B2342" s="3" t="s">
        <v>65</v>
      </c>
      <c r="C2342" s="3" t="s">
        <v>18</v>
      </c>
      <c r="D2342" s="5" t="s">
        <v>106</v>
      </c>
      <c r="E2342" s="148" t="s">
        <v>43</v>
      </c>
      <c r="F2342" s="64" t="str">
        <f t="shared" si="75"/>
        <v>Restricted</v>
      </c>
      <c r="G2342" s="64" t="s">
        <v>73</v>
      </c>
    </row>
    <row r="2343" spans="1:7" ht="14.25" x14ac:dyDescent="0.2">
      <c r="A2343" s="3" t="str">
        <f t="shared" si="74"/>
        <v>Insert intrauterine devicesSaskatchewanRegistered nurse</v>
      </c>
      <c r="B2343" s="3" t="s">
        <v>65</v>
      </c>
      <c r="C2343" s="3" t="s">
        <v>18</v>
      </c>
      <c r="D2343" s="5" t="s">
        <v>106</v>
      </c>
      <c r="E2343" s="149" t="s">
        <v>44</v>
      </c>
      <c r="F2343" s="64" t="str">
        <f t="shared" si="75"/>
        <v>Out of scope</v>
      </c>
      <c r="G2343" s="66" t="s">
        <v>79</v>
      </c>
    </row>
    <row r="2344" spans="1:7" ht="14.25" x14ac:dyDescent="0.2">
      <c r="A2344" s="3" t="str">
        <f t="shared" si="74"/>
        <v>Conduct pelvic examSaskatchewanRegistered nurse</v>
      </c>
      <c r="B2344" s="3" t="s">
        <v>65</v>
      </c>
      <c r="C2344" s="3" t="s">
        <v>18</v>
      </c>
      <c r="D2344" s="5" t="s">
        <v>106</v>
      </c>
      <c r="E2344" s="148" t="s">
        <v>111</v>
      </c>
      <c r="F2344" s="64" t="str">
        <f t="shared" si="75"/>
        <v>Restricted</v>
      </c>
      <c r="G2344" s="64" t="s">
        <v>73</v>
      </c>
    </row>
    <row r="2345" spans="1:7" ht="14.25" x14ac:dyDescent="0.2">
      <c r="A2345" s="3" t="str">
        <f t="shared" si="74"/>
        <v>Conduct cervical screening SaskatchewanRegistered nurse</v>
      </c>
      <c r="B2345" s="3" t="s">
        <v>65</v>
      </c>
      <c r="C2345" s="3" t="s">
        <v>18</v>
      </c>
      <c r="D2345" s="5" t="s">
        <v>106</v>
      </c>
      <c r="E2345" s="148" t="s">
        <v>45</v>
      </c>
      <c r="F2345" s="64" t="str">
        <f t="shared" si="75"/>
        <v>Restricted</v>
      </c>
      <c r="G2345" s="64" t="s">
        <v>73</v>
      </c>
    </row>
    <row r="2346" spans="1:7" ht="28.5" x14ac:dyDescent="0.2">
      <c r="A2346" s="3" t="str">
        <f t="shared" si="74"/>
        <v>Conduct mental health screeningSaskatchewanRegistered nurse</v>
      </c>
      <c r="B2346" s="3" t="s">
        <v>65</v>
      </c>
      <c r="C2346" s="3" t="s">
        <v>18</v>
      </c>
      <c r="D2346" s="5" t="s">
        <v>106</v>
      </c>
      <c r="E2346" s="148" t="s">
        <v>110</v>
      </c>
      <c r="F2346" s="64" t="str">
        <f t="shared" si="75"/>
        <v>Full</v>
      </c>
      <c r="G2346" s="64" t="s">
        <v>72</v>
      </c>
    </row>
    <row r="2347" spans="1:7" ht="28.5" x14ac:dyDescent="0.2">
      <c r="A2347" s="3" t="str">
        <f t="shared" si="74"/>
        <v>Conduct substance use screeningSaskatchewanRegistered nurse</v>
      </c>
      <c r="B2347" s="3" t="s">
        <v>65</v>
      </c>
      <c r="C2347" s="3" t="s">
        <v>18</v>
      </c>
      <c r="D2347" s="5" t="s">
        <v>106</v>
      </c>
      <c r="E2347" s="148" t="s">
        <v>46</v>
      </c>
      <c r="F2347" s="64" t="str">
        <f t="shared" si="75"/>
        <v>Full</v>
      </c>
      <c r="G2347" s="64" t="s">
        <v>72</v>
      </c>
    </row>
    <row r="2348" spans="1:7" ht="14.25" x14ac:dyDescent="0.2">
      <c r="A2348" s="3" t="str">
        <f t="shared" si="74"/>
        <v>Perform allergy testingSaskatchewanRegistered nurse</v>
      </c>
      <c r="B2348" s="3" t="s">
        <v>65</v>
      </c>
      <c r="C2348" s="3" t="s">
        <v>18</v>
      </c>
      <c r="D2348" s="5" t="s">
        <v>106</v>
      </c>
      <c r="E2348" s="148" t="s">
        <v>47</v>
      </c>
      <c r="F2348" s="64" t="str">
        <f t="shared" si="75"/>
        <v>Out of scope</v>
      </c>
      <c r="G2348" s="64" t="s">
        <v>79</v>
      </c>
    </row>
    <row r="2349" spans="1:7" ht="14.25" x14ac:dyDescent="0.2">
      <c r="A2349" s="3" t="str">
        <f t="shared" si="74"/>
        <v>Provide rehabilitative careSaskatchewanRegistered nurse</v>
      </c>
      <c r="B2349" s="3" t="s">
        <v>65</v>
      </c>
      <c r="C2349" s="3" t="s">
        <v>18</v>
      </c>
      <c r="D2349" s="5" t="s">
        <v>106</v>
      </c>
      <c r="E2349" s="148" t="s">
        <v>48</v>
      </c>
      <c r="F2349" s="64" t="str">
        <f t="shared" si="75"/>
        <v>Full</v>
      </c>
      <c r="G2349" s="64" t="s">
        <v>72</v>
      </c>
    </row>
    <row r="2350" spans="1:7" ht="28.5" x14ac:dyDescent="0.2">
      <c r="A2350" s="3" t="str">
        <f t="shared" si="74"/>
        <v>Provide psychotherapy for mental healthSaskatchewanRegistered nurse</v>
      </c>
      <c r="B2350" s="3" t="s">
        <v>65</v>
      </c>
      <c r="C2350" s="3" t="s">
        <v>18</v>
      </c>
      <c r="D2350" s="5" t="s">
        <v>106</v>
      </c>
      <c r="E2350" s="147" t="s">
        <v>49</v>
      </c>
      <c r="F2350" s="64" t="str">
        <f t="shared" si="75"/>
        <v>Full</v>
      </c>
      <c r="G2350" s="64" t="s">
        <v>72</v>
      </c>
    </row>
    <row r="2351" spans="1:7" ht="28.5" x14ac:dyDescent="0.2">
      <c r="A2351" s="3" t="str">
        <f t="shared" si="74"/>
        <v>Support medical assistance in dying with supervisionSaskatchewanRegistered nurse</v>
      </c>
      <c r="B2351" s="3" t="s">
        <v>65</v>
      </c>
      <c r="C2351" s="3" t="s">
        <v>18</v>
      </c>
      <c r="D2351" s="5" t="s">
        <v>106</v>
      </c>
      <c r="E2351" s="147" t="s">
        <v>50</v>
      </c>
      <c r="F2351" s="64" t="str">
        <f t="shared" si="75"/>
        <v>Full</v>
      </c>
      <c r="G2351" s="64" t="s">
        <v>72</v>
      </c>
    </row>
    <row r="2352" spans="1:7" ht="14.25" x14ac:dyDescent="0.2">
      <c r="A2352" s="3" t="str">
        <f t="shared" si="74"/>
        <v>Prescribe pharmacotherapy SaskatchewanRegistered nurse</v>
      </c>
      <c r="B2352" s="3" t="s">
        <v>66</v>
      </c>
      <c r="C2352" s="3" t="s">
        <v>18</v>
      </c>
      <c r="D2352" s="5" t="s">
        <v>106</v>
      </c>
      <c r="E2352" s="146" t="s">
        <v>51</v>
      </c>
      <c r="F2352" s="64" t="str">
        <f t="shared" si="75"/>
        <v>Restricted</v>
      </c>
      <c r="G2352" s="64" t="s">
        <v>73</v>
      </c>
    </row>
    <row r="2353" spans="1:7" ht="28.5" x14ac:dyDescent="0.2">
      <c r="A2353" s="3" t="str">
        <f t="shared" si="74"/>
        <v>Prepare prescribed medicationsSaskatchewanRegistered nurse</v>
      </c>
      <c r="B2353" s="3" t="s">
        <v>66</v>
      </c>
      <c r="C2353" s="3" t="s">
        <v>18</v>
      </c>
      <c r="D2353" s="5" t="s">
        <v>106</v>
      </c>
      <c r="E2353" s="140" t="s">
        <v>112</v>
      </c>
      <c r="F2353" s="64" t="str">
        <f t="shared" si="75"/>
        <v>Full</v>
      </c>
      <c r="G2353" s="64" t="s">
        <v>72</v>
      </c>
    </row>
    <row r="2354" spans="1:7" ht="28.5" x14ac:dyDescent="0.2">
      <c r="A2354" s="3" t="str">
        <f t="shared" si="74"/>
        <v>Administer prescribed medicationsSaskatchewanRegistered nurse</v>
      </c>
      <c r="B2354" s="3" t="s">
        <v>66</v>
      </c>
      <c r="C2354" s="3" t="s">
        <v>18</v>
      </c>
      <c r="D2354" s="5" t="s">
        <v>106</v>
      </c>
      <c r="E2354" s="140" t="s">
        <v>52</v>
      </c>
      <c r="F2354" s="64" t="str">
        <f t="shared" si="75"/>
        <v>Full</v>
      </c>
      <c r="G2354" s="64" t="s">
        <v>72</v>
      </c>
    </row>
    <row r="2355" spans="1:7" ht="28.5" x14ac:dyDescent="0.2">
      <c r="A2355" s="3" t="str">
        <f t="shared" si="74"/>
        <v>Prescribe controlled substancesSaskatchewanRegistered nurse</v>
      </c>
      <c r="B2355" s="3" t="s">
        <v>66</v>
      </c>
      <c r="C2355" s="3" t="s">
        <v>18</v>
      </c>
      <c r="D2355" s="5" t="s">
        <v>106</v>
      </c>
      <c r="E2355" s="146" t="s">
        <v>53</v>
      </c>
      <c r="F2355" s="64" t="str">
        <f t="shared" si="75"/>
        <v>Out of scope</v>
      </c>
      <c r="G2355" s="64" t="s">
        <v>79</v>
      </c>
    </row>
    <row r="2356" spans="1:7" ht="28.5" x14ac:dyDescent="0.2">
      <c r="A2356" s="3" t="str">
        <f t="shared" si="74"/>
        <v>Administer controlled substances SaskatchewanRegistered nurse</v>
      </c>
      <c r="B2356" s="3" t="s">
        <v>66</v>
      </c>
      <c r="C2356" s="3" t="s">
        <v>18</v>
      </c>
      <c r="D2356" s="5" t="s">
        <v>106</v>
      </c>
      <c r="E2356" s="140" t="s">
        <v>181</v>
      </c>
      <c r="F2356" s="64" t="str">
        <f t="shared" si="75"/>
        <v>Full</v>
      </c>
      <c r="G2356" s="64" t="s">
        <v>72</v>
      </c>
    </row>
    <row r="2357" spans="1:7" ht="14.25" x14ac:dyDescent="0.2">
      <c r="A2357" s="3" t="str">
        <f t="shared" si="74"/>
        <v>Prescribe vaccinesSaskatchewanRegistered nurse</v>
      </c>
      <c r="B2357" s="3" t="s">
        <v>66</v>
      </c>
      <c r="C2357" s="3" t="s">
        <v>18</v>
      </c>
      <c r="D2357" s="5" t="s">
        <v>106</v>
      </c>
      <c r="E2357" s="146" t="s">
        <v>54</v>
      </c>
      <c r="F2357" s="64" t="str">
        <f t="shared" si="75"/>
        <v>Restricted</v>
      </c>
      <c r="G2357" s="64" t="s">
        <v>73</v>
      </c>
    </row>
    <row r="2358" spans="1:7" ht="14.25" x14ac:dyDescent="0.2">
      <c r="A2358" s="3" t="str">
        <f t="shared" si="74"/>
        <v>Administer vaccinesSaskatchewanRegistered nurse</v>
      </c>
      <c r="B2358" s="3" t="s">
        <v>66</v>
      </c>
      <c r="C2358" s="3" t="s">
        <v>18</v>
      </c>
      <c r="D2358" s="5" t="s">
        <v>106</v>
      </c>
      <c r="E2358" s="140" t="s">
        <v>182</v>
      </c>
      <c r="F2358" s="64" t="str">
        <f t="shared" si="75"/>
        <v>Full</v>
      </c>
      <c r="G2358" s="64" t="s">
        <v>72</v>
      </c>
    </row>
    <row r="2359" spans="1:7" ht="28.5" x14ac:dyDescent="0.2">
      <c r="A2359" s="3" t="str">
        <f t="shared" si="74"/>
        <v>Independently manage labour and delivery SaskatchewanRegistered nurse</v>
      </c>
      <c r="B2359" s="3" t="s">
        <v>67</v>
      </c>
      <c r="C2359" s="3" t="s">
        <v>18</v>
      </c>
      <c r="D2359" s="5" t="s">
        <v>106</v>
      </c>
      <c r="E2359" s="147" t="s">
        <v>170</v>
      </c>
      <c r="F2359" s="64" t="str">
        <f t="shared" si="75"/>
        <v>Restricted</v>
      </c>
      <c r="G2359" s="64" t="s">
        <v>73</v>
      </c>
    </row>
    <row r="2360" spans="1:7" ht="14.25" x14ac:dyDescent="0.2">
      <c r="A2360" s="3" t="str">
        <f t="shared" si="74"/>
        <v>Pronounce deathSaskatchewanRegistered nurse</v>
      </c>
      <c r="B2360" s="3" t="s">
        <v>67</v>
      </c>
      <c r="C2360" s="3" t="s">
        <v>18</v>
      </c>
      <c r="D2360" s="5" t="s">
        <v>106</v>
      </c>
      <c r="E2360" s="147" t="s">
        <v>55</v>
      </c>
      <c r="F2360" s="64" t="str">
        <f t="shared" si="75"/>
        <v>Full</v>
      </c>
      <c r="G2360" s="64" t="s">
        <v>72</v>
      </c>
    </row>
    <row r="2361" spans="1:7" ht="28.5" x14ac:dyDescent="0.2">
      <c r="A2361" s="3" t="str">
        <f t="shared" si="74"/>
        <v>Admit to and discharge from hospitalSaskatchewanRegistered nurse</v>
      </c>
      <c r="B2361" s="3" t="s">
        <v>67</v>
      </c>
      <c r="C2361" s="3" t="s">
        <v>18</v>
      </c>
      <c r="D2361" s="5" t="s">
        <v>106</v>
      </c>
      <c r="E2361" s="147" t="s">
        <v>56</v>
      </c>
      <c r="F2361" s="64" t="str">
        <f t="shared" si="75"/>
        <v>Out of scope</v>
      </c>
      <c r="G2361" s="64" t="s">
        <v>79</v>
      </c>
    </row>
    <row r="2362" spans="1:7" ht="28.5" x14ac:dyDescent="0.2">
      <c r="A2362" s="3" t="str">
        <f t="shared" si="74"/>
        <v>Certify death (i.e., complete death certificate)SaskatchewanRegistered nurse</v>
      </c>
      <c r="B2362" s="3" t="s">
        <v>67</v>
      </c>
      <c r="C2362" s="3" t="s">
        <v>18</v>
      </c>
      <c r="D2362" s="5" t="s">
        <v>106</v>
      </c>
      <c r="E2362" s="147" t="s">
        <v>57</v>
      </c>
      <c r="F2362" s="64" t="str">
        <f t="shared" si="75"/>
        <v>Out of scope</v>
      </c>
      <c r="G2362" s="64" t="s">
        <v>79</v>
      </c>
    </row>
    <row r="2363" spans="1:7" ht="28.5" x14ac:dyDescent="0.2">
      <c r="A2363" s="3" t="str">
        <f t="shared" si="74"/>
        <v>Conduct driver's medical examinationSaskatchewanRegistered nurse</v>
      </c>
      <c r="B2363" s="3" t="s">
        <v>67</v>
      </c>
      <c r="C2363" s="3" t="s">
        <v>18</v>
      </c>
      <c r="D2363" s="5" t="s">
        <v>106</v>
      </c>
      <c r="E2363" s="147" t="s">
        <v>58</v>
      </c>
      <c r="F2363" s="64" t="str">
        <f t="shared" si="75"/>
        <v>Out of scope</v>
      </c>
      <c r="G2363" s="64" t="s">
        <v>79</v>
      </c>
    </row>
    <row r="2364" spans="1:7" ht="28.5" x14ac:dyDescent="0.2">
      <c r="A2364" s="3" t="str">
        <f t="shared" si="74"/>
        <v>Complete federal disability formsSaskatchewanRegistered nurse</v>
      </c>
      <c r="B2364" s="3" t="s">
        <v>67</v>
      </c>
      <c r="C2364" s="3" t="s">
        <v>18</v>
      </c>
      <c r="D2364" s="5" t="s">
        <v>106</v>
      </c>
      <c r="E2364" s="147" t="s">
        <v>59</v>
      </c>
      <c r="F2364" s="64" t="str">
        <f t="shared" si="75"/>
        <v>Out of scope</v>
      </c>
      <c r="G2364" s="64" t="s">
        <v>79</v>
      </c>
    </row>
    <row r="2365" spans="1:7" ht="28.5" x14ac:dyDescent="0.2">
      <c r="A2365" s="3" t="str">
        <f t="shared" si="74"/>
        <v>Complete provincial/territorial medical formsSaskatchewanRegistered nurse</v>
      </c>
      <c r="B2365" s="3" t="s">
        <v>67</v>
      </c>
      <c r="C2365" s="3" t="s">
        <v>18</v>
      </c>
      <c r="D2365" s="5" t="s">
        <v>106</v>
      </c>
      <c r="E2365" s="147" t="s">
        <v>60</v>
      </c>
      <c r="F2365" s="64" t="str">
        <f t="shared" si="75"/>
        <v>Restricted</v>
      </c>
      <c r="G2365" s="64" t="s">
        <v>73</v>
      </c>
    </row>
    <row r="2366" spans="1:7" ht="28.5" x14ac:dyDescent="0.2">
      <c r="A2366" s="3" t="str">
        <f t="shared" si="74"/>
        <v>Sign disabled person placard formsSaskatchewanRegistered nurse</v>
      </c>
      <c r="B2366" s="3" t="s">
        <v>67</v>
      </c>
      <c r="C2366" s="3" t="s">
        <v>18</v>
      </c>
      <c r="D2366" s="5" t="s">
        <v>106</v>
      </c>
      <c r="E2366" s="147" t="s">
        <v>61</v>
      </c>
      <c r="F2366" s="64" t="str">
        <f t="shared" si="75"/>
        <v>Out of scope</v>
      </c>
      <c r="G2366" s="64" t="s">
        <v>79</v>
      </c>
    </row>
    <row r="2367" spans="1:7" ht="28.5" x14ac:dyDescent="0.2">
      <c r="A2367" s="3" t="str">
        <f t="shared" si="74"/>
        <v>Admit to long-term care facilities SaskatchewanRegistered nurse</v>
      </c>
      <c r="B2367" s="3" t="s">
        <v>67</v>
      </c>
      <c r="C2367" s="3" t="s">
        <v>18</v>
      </c>
      <c r="D2367" s="5" t="s">
        <v>106</v>
      </c>
      <c r="E2367" s="147" t="s">
        <v>62</v>
      </c>
      <c r="F2367" s="64" t="str">
        <f t="shared" si="75"/>
        <v>Out of scope</v>
      </c>
      <c r="G2367" s="64" t="s">
        <v>79</v>
      </c>
    </row>
    <row r="2368" spans="1:7" ht="42.75" x14ac:dyDescent="0.2">
      <c r="A2368" s="3" t="str">
        <f t="shared" si="74"/>
        <v>Complete Form 1 for involuntary admission to hospital SaskatchewanRegistered nurse</v>
      </c>
      <c r="B2368" s="3" t="s">
        <v>67</v>
      </c>
      <c r="C2368" s="3" t="s">
        <v>18</v>
      </c>
      <c r="D2368" s="5" t="s">
        <v>106</v>
      </c>
      <c r="E2368" s="147" t="s">
        <v>63</v>
      </c>
      <c r="F2368" s="64" t="str">
        <f t="shared" si="75"/>
        <v>Out of scope</v>
      </c>
      <c r="G2368" s="64" t="s">
        <v>79</v>
      </c>
    </row>
    <row r="2369" spans="1:7" ht="28.5" x14ac:dyDescent="0.2">
      <c r="A2369" s="3" t="str">
        <f t="shared" si="74"/>
        <v>Hold disease management clinics (foot care, diabetes) SaskatchewanRegistered nurse</v>
      </c>
      <c r="B2369" s="3" t="s">
        <v>67</v>
      </c>
      <c r="C2369" s="3" t="s">
        <v>18</v>
      </c>
      <c r="D2369" s="5" t="s">
        <v>106</v>
      </c>
      <c r="E2369" s="148" t="s">
        <v>183</v>
      </c>
      <c r="F2369" s="64" t="str">
        <f t="shared" si="75"/>
        <v>Restricted</v>
      </c>
      <c r="G2369" s="64" t="s">
        <v>73</v>
      </c>
    </row>
    <row r="2370" spans="1:7" ht="14.25" x14ac:dyDescent="0.2">
      <c r="A2370" s="3" t="str">
        <f t="shared" si="74"/>
        <v>Conduct health assessmentSaskatchewanLicensed practical nurse</v>
      </c>
      <c r="B2370" s="3" t="s">
        <v>64</v>
      </c>
      <c r="C2370" s="3" t="s">
        <v>18</v>
      </c>
      <c r="D2370" s="5" t="s">
        <v>108</v>
      </c>
      <c r="E2370" s="145" t="s">
        <v>118</v>
      </c>
      <c r="F2370" s="64" t="str">
        <f t="shared" si="75"/>
        <v>Full</v>
      </c>
      <c r="G2370" s="71" t="s">
        <v>72</v>
      </c>
    </row>
    <row r="2371" spans="1:7" ht="14.25" x14ac:dyDescent="0.2">
      <c r="A2371" s="3" t="str">
        <f t="shared" ref="A2371:A2434" si="76">CONCATENATE(E2371,C2371,D2371)</f>
        <v>Identify nursing diagnosisSaskatchewanLicensed practical nurse</v>
      </c>
      <c r="B2371" s="3" t="s">
        <v>64</v>
      </c>
      <c r="C2371" s="3" t="s">
        <v>18</v>
      </c>
      <c r="D2371" s="5" t="s">
        <v>108</v>
      </c>
      <c r="E2371" s="140" t="s">
        <v>5</v>
      </c>
      <c r="F2371" s="64" t="str">
        <f t="shared" ref="F2371:F2434" si="77">TRIM(G2371)</f>
        <v>Full</v>
      </c>
      <c r="G2371" s="71" t="s">
        <v>72</v>
      </c>
    </row>
    <row r="2372" spans="1:7" ht="14.25" x14ac:dyDescent="0.2">
      <c r="A2372" s="3" t="str">
        <f t="shared" si="76"/>
        <v>Develop nursing care planSaskatchewanLicensed practical nurse</v>
      </c>
      <c r="B2372" s="3" t="s">
        <v>64</v>
      </c>
      <c r="C2372" s="3" t="s">
        <v>18</v>
      </c>
      <c r="D2372" s="5" t="s">
        <v>108</v>
      </c>
      <c r="E2372" s="140" t="s">
        <v>117</v>
      </c>
      <c r="F2372" s="64" t="str">
        <f t="shared" si="77"/>
        <v>Full</v>
      </c>
      <c r="G2372" s="71" t="s">
        <v>72</v>
      </c>
    </row>
    <row r="2373" spans="1:7" ht="28.5" x14ac:dyDescent="0.2">
      <c r="A2373" s="3" t="str">
        <f t="shared" si="76"/>
        <v>Implement nursing care interventionsSaskatchewanLicensed practical nurse</v>
      </c>
      <c r="B2373" s="3" t="s">
        <v>64</v>
      </c>
      <c r="C2373" s="3" t="s">
        <v>18</v>
      </c>
      <c r="D2373" s="5" t="s">
        <v>108</v>
      </c>
      <c r="E2373" s="140" t="s">
        <v>10</v>
      </c>
      <c r="F2373" s="64" t="str">
        <f t="shared" si="77"/>
        <v>Full</v>
      </c>
      <c r="G2373" s="71" t="s">
        <v>72</v>
      </c>
    </row>
    <row r="2374" spans="1:7" ht="28.5" x14ac:dyDescent="0.2">
      <c r="A2374" s="3" t="str">
        <f t="shared" si="76"/>
        <v>Consult with other health professionalsSaskatchewanLicensed practical nurse</v>
      </c>
      <c r="B2374" s="3" t="s">
        <v>64</v>
      </c>
      <c r="C2374" s="3" t="s">
        <v>18</v>
      </c>
      <c r="D2374" s="5" t="s">
        <v>108</v>
      </c>
      <c r="E2374" s="146" t="s">
        <v>116</v>
      </c>
      <c r="F2374" s="64" t="str">
        <f t="shared" si="77"/>
        <v>Full</v>
      </c>
      <c r="G2374" s="71" t="s">
        <v>72</v>
      </c>
    </row>
    <row r="2375" spans="1:7" ht="28.5" x14ac:dyDescent="0.2">
      <c r="A2375" s="3" t="str">
        <f t="shared" si="76"/>
        <v>Refer to other health professionalsSaskatchewanLicensed practical nurse</v>
      </c>
      <c r="B2375" s="3" t="s">
        <v>64</v>
      </c>
      <c r="C2375" s="3" t="s">
        <v>18</v>
      </c>
      <c r="D2375" s="5" t="s">
        <v>108</v>
      </c>
      <c r="E2375" s="146" t="s">
        <v>14</v>
      </c>
      <c r="F2375" s="64" t="str">
        <f t="shared" si="77"/>
        <v>Restricted</v>
      </c>
      <c r="G2375" s="71" t="s">
        <v>73</v>
      </c>
    </row>
    <row r="2376" spans="1:7" ht="14.25" x14ac:dyDescent="0.2">
      <c r="A2376" s="3" t="str">
        <f t="shared" si="76"/>
        <v>Coordinate health services SaskatchewanLicensed practical nurse</v>
      </c>
      <c r="B2376" s="3" t="s">
        <v>64</v>
      </c>
      <c r="C2376" s="3" t="s">
        <v>18</v>
      </c>
      <c r="D2376" s="5" t="s">
        <v>108</v>
      </c>
      <c r="E2376" s="140" t="s">
        <v>16</v>
      </c>
      <c r="F2376" s="64" t="str">
        <f t="shared" si="77"/>
        <v>Full</v>
      </c>
      <c r="G2376" s="71" t="s">
        <v>72</v>
      </c>
    </row>
    <row r="2377" spans="1:7" ht="14.25" x14ac:dyDescent="0.2">
      <c r="A2377" s="3" t="str">
        <f t="shared" si="76"/>
        <v>Order X-raysSaskatchewanLicensed practical nurse</v>
      </c>
      <c r="B2377" s="3" t="s">
        <v>64</v>
      </c>
      <c r="C2377" s="3" t="s">
        <v>18</v>
      </c>
      <c r="D2377" s="5" t="s">
        <v>108</v>
      </c>
      <c r="E2377" s="140" t="s">
        <v>172</v>
      </c>
      <c r="F2377" s="64" t="str">
        <f t="shared" si="77"/>
        <v>Out of scope</v>
      </c>
      <c r="G2377" s="71" t="s">
        <v>79</v>
      </c>
    </row>
    <row r="2378" spans="1:7" ht="14.25" x14ac:dyDescent="0.2">
      <c r="A2378" s="3" t="str">
        <f t="shared" si="76"/>
        <v>Interpret X-raysSaskatchewanLicensed practical nurse</v>
      </c>
      <c r="B2378" s="3" t="s">
        <v>64</v>
      </c>
      <c r="C2378" s="3" t="s">
        <v>18</v>
      </c>
      <c r="D2378" s="5" t="s">
        <v>108</v>
      </c>
      <c r="E2378" s="140" t="s">
        <v>173</v>
      </c>
      <c r="F2378" s="64" t="str">
        <f t="shared" si="77"/>
        <v>Out of scope</v>
      </c>
      <c r="G2378" s="71" t="s">
        <v>79</v>
      </c>
    </row>
    <row r="2379" spans="1:7" ht="14.25" x14ac:dyDescent="0.2">
      <c r="A2379" s="3" t="str">
        <f t="shared" si="76"/>
        <v>Order lab testsSaskatchewanLicensed practical nurse</v>
      </c>
      <c r="B2379" s="3" t="s">
        <v>64</v>
      </c>
      <c r="C2379" s="3" t="s">
        <v>18</v>
      </c>
      <c r="D2379" s="5" t="s">
        <v>108</v>
      </c>
      <c r="E2379" s="140" t="s">
        <v>115</v>
      </c>
      <c r="F2379" s="64" t="str">
        <f t="shared" si="77"/>
        <v>Out of scope</v>
      </c>
      <c r="G2379" s="71" t="s">
        <v>79</v>
      </c>
    </row>
    <row r="2380" spans="1:7" ht="14.25" x14ac:dyDescent="0.2">
      <c r="A2380" s="3" t="str">
        <f t="shared" si="76"/>
        <v>Interpret lab test resultsSaskatchewanLicensed practical nurse</v>
      </c>
      <c r="B2380" s="3" t="s">
        <v>64</v>
      </c>
      <c r="C2380" s="3" t="s">
        <v>18</v>
      </c>
      <c r="D2380" s="5" t="s">
        <v>108</v>
      </c>
      <c r="E2380" s="140" t="s">
        <v>21</v>
      </c>
      <c r="F2380" s="64" t="str">
        <f t="shared" si="77"/>
        <v>Restricted</v>
      </c>
      <c r="G2380" s="71" t="s">
        <v>73</v>
      </c>
    </row>
    <row r="2381" spans="1:7" ht="28.5" x14ac:dyDescent="0.2">
      <c r="A2381" s="3" t="str">
        <f t="shared" si="76"/>
        <v>Communicate diagnoses and test results to patientsSaskatchewanLicensed practical nurse</v>
      </c>
      <c r="B2381" s="3" t="s">
        <v>64</v>
      </c>
      <c r="C2381" s="3" t="s">
        <v>18</v>
      </c>
      <c r="D2381" s="5" t="s">
        <v>108</v>
      </c>
      <c r="E2381" s="146" t="s">
        <v>114</v>
      </c>
      <c r="F2381" s="64" t="str">
        <f t="shared" si="77"/>
        <v>Out of scope</v>
      </c>
      <c r="G2381" s="71" t="s">
        <v>79</v>
      </c>
    </row>
    <row r="2382" spans="1:7" ht="28.5" x14ac:dyDescent="0.2">
      <c r="A2382" s="3" t="str">
        <f t="shared" si="76"/>
        <v>Monitor and evaluate client outcomesSaskatchewanLicensed practical nurse</v>
      </c>
      <c r="B2382" s="3" t="s">
        <v>64</v>
      </c>
      <c r="C2382" s="3" t="s">
        <v>18</v>
      </c>
      <c r="D2382" s="5" t="s">
        <v>108</v>
      </c>
      <c r="E2382" s="140" t="s">
        <v>113</v>
      </c>
      <c r="F2382" s="64" t="str">
        <f t="shared" si="77"/>
        <v>Full</v>
      </c>
      <c r="G2382" s="71" t="s">
        <v>72</v>
      </c>
    </row>
    <row r="2383" spans="1:7" ht="14.25" x14ac:dyDescent="0.2">
      <c r="A2383" s="3" t="str">
        <f t="shared" si="76"/>
        <v>Conduct follow-up visitsSaskatchewanLicensed practical nurse</v>
      </c>
      <c r="B2383" s="3" t="s">
        <v>64</v>
      </c>
      <c r="C2383" s="3" t="s">
        <v>18</v>
      </c>
      <c r="D2383" s="5" t="s">
        <v>108</v>
      </c>
      <c r="E2383" s="140" t="s">
        <v>22</v>
      </c>
      <c r="F2383" s="64" t="str">
        <f t="shared" si="77"/>
        <v>Full</v>
      </c>
      <c r="G2383" s="71" t="s">
        <v>72</v>
      </c>
    </row>
    <row r="2384" spans="1:7" ht="14.25" x14ac:dyDescent="0.2">
      <c r="A2384" s="3" t="str">
        <f t="shared" si="76"/>
        <v>Manage NP-led clinics SaskatchewanLicensed practical nurse</v>
      </c>
      <c r="B2384" s="3" t="s">
        <v>64</v>
      </c>
      <c r="C2384" s="3" t="s">
        <v>18</v>
      </c>
      <c r="D2384" s="5" t="s">
        <v>108</v>
      </c>
      <c r="E2384" s="140" t="s">
        <v>23</v>
      </c>
      <c r="F2384" s="64" t="str">
        <f t="shared" si="77"/>
        <v>Full</v>
      </c>
      <c r="G2384" s="71" t="s">
        <v>72</v>
      </c>
    </row>
    <row r="2385" spans="1:7" ht="14.25" x14ac:dyDescent="0.2">
      <c r="A2385" s="3" t="str">
        <f t="shared" si="76"/>
        <v>Roster and manage patientsSaskatchewanLicensed practical nurse</v>
      </c>
      <c r="B2385" s="3" t="s">
        <v>64</v>
      </c>
      <c r="C2385" s="3" t="s">
        <v>18</v>
      </c>
      <c r="D2385" s="5" t="s">
        <v>108</v>
      </c>
      <c r="E2385" s="140" t="s">
        <v>24</v>
      </c>
      <c r="F2385" s="64" t="str">
        <f t="shared" si="77"/>
        <v>Restricted</v>
      </c>
      <c r="G2385" s="99" t="s">
        <v>73</v>
      </c>
    </row>
    <row r="2386" spans="1:7" ht="14.25" x14ac:dyDescent="0.2">
      <c r="A2386" s="3" t="str">
        <f t="shared" si="76"/>
        <v>Practise autonomouslySaskatchewanLicensed practical nurse</v>
      </c>
      <c r="B2386" s="3" t="s">
        <v>64</v>
      </c>
      <c r="C2386" s="3" t="s">
        <v>18</v>
      </c>
      <c r="D2386" s="5" t="s">
        <v>108</v>
      </c>
      <c r="E2386" s="140" t="s">
        <v>25</v>
      </c>
      <c r="F2386" s="64" t="str">
        <f t="shared" si="77"/>
        <v>Full</v>
      </c>
      <c r="G2386" s="71" t="s">
        <v>72</v>
      </c>
    </row>
    <row r="2387" spans="1:7" ht="28.5" x14ac:dyDescent="0.2">
      <c r="A2387" s="3" t="str">
        <f t="shared" si="76"/>
        <v>Provide wound care (above dermis)SaskatchewanLicensed practical nurse</v>
      </c>
      <c r="B2387" s="3" t="s">
        <v>65</v>
      </c>
      <c r="C2387" s="3" t="s">
        <v>18</v>
      </c>
      <c r="D2387" s="5" t="s">
        <v>108</v>
      </c>
      <c r="E2387" s="147" t="s">
        <v>26</v>
      </c>
      <c r="F2387" s="64" t="str">
        <f t="shared" si="77"/>
        <v>Full</v>
      </c>
      <c r="G2387" s="71" t="s">
        <v>72</v>
      </c>
    </row>
    <row r="2388" spans="1:7" ht="28.5" x14ac:dyDescent="0.2">
      <c r="A2388" s="3" t="str">
        <f t="shared" si="76"/>
        <v>Perform procedures below the dermisSaskatchewanLicensed practical nurse</v>
      </c>
      <c r="B2388" s="3" t="s">
        <v>65</v>
      </c>
      <c r="C2388" s="3" t="s">
        <v>18</v>
      </c>
      <c r="D2388" s="5" t="s">
        <v>108</v>
      </c>
      <c r="E2388" s="148" t="s">
        <v>27</v>
      </c>
      <c r="F2388" s="64" t="str">
        <f t="shared" si="77"/>
        <v>Out of scope</v>
      </c>
      <c r="G2388" s="100" t="s">
        <v>79</v>
      </c>
    </row>
    <row r="2389" spans="1:7" ht="14.25" x14ac:dyDescent="0.2">
      <c r="A2389" s="3" t="str">
        <f t="shared" si="76"/>
        <v>Establish an intravenous lineSaskatchewanLicensed practical nurse</v>
      </c>
      <c r="B2389" s="3" t="s">
        <v>65</v>
      </c>
      <c r="C2389" s="3" t="s">
        <v>18</v>
      </c>
      <c r="D2389" s="5" t="s">
        <v>108</v>
      </c>
      <c r="E2389" s="148" t="s">
        <v>28</v>
      </c>
      <c r="F2389" s="64" t="str">
        <f t="shared" si="77"/>
        <v>Full</v>
      </c>
      <c r="G2389" s="71" t="s">
        <v>72</v>
      </c>
    </row>
    <row r="2390" spans="1:7" ht="42.75" x14ac:dyDescent="0.2">
      <c r="A2390" s="3" t="str">
        <f t="shared" si="76"/>
        <v>Perform procedures that require putting an instrument or finger into body openingsSaskatchewanLicensed practical nurse</v>
      </c>
      <c r="B2390" s="3" t="s">
        <v>65</v>
      </c>
      <c r="C2390" s="3" t="s">
        <v>18</v>
      </c>
      <c r="D2390" s="5" t="s">
        <v>108</v>
      </c>
      <c r="E2390" s="148" t="s">
        <v>174</v>
      </c>
      <c r="F2390" s="64" t="str">
        <f t="shared" si="77"/>
        <v>Full</v>
      </c>
      <c r="G2390" s="71" t="s">
        <v>72</v>
      </c>
    </row>
    <row r="2391" spans="1:7" ht="14.25" x14ac:dyDescent="0.2">
      <c r="A2391" s="3" t="str">
        <f t="shared" si="76"/>
        <v>Order a form of energySaskatchewanLicensed practical nurse</v>
      </c>
      <c r="B2391" s="3" t="s">
        <v>65</v>
      </c>
      <c r="C2391" s="3" t="s">
        <v>18</v>
      </c>
      <c r="D2391" s="5" t="s">
        <v>108</v>
      </c>
      <c r="E2391" s="147" t="s">
        <v>29</v>
      </c>
      <c r="F2391" s="64" t="str">
        <f t="shared" si="77"/>
        <v>Out of scope</v>
      </c>
      <c r="G2391" s="71" t="s">
        <v>79</v>
      </c>
    </row>
    <row r="2392" spans="1:7" ht="14.25" x14ac:dyDescent="0.2">
      <c r="A2392" s="3" t="str">
        <f t="shared" si="76"/>
        <v>Apply a form of energySaskatchewanLicensed practical nurse</v>
      </c>
      <c r="B2392" s="3" t="s">
        <v>65</v>
      </c>
      <c r="C2392" s="3" t="s">
        <v>18</v>
      </c>
      <c r="D2392" s="5" t="s">
        <v>108</v>
      </c>
      <c r="E2392" s="147" t="s">
        <v>30</v>
      </c>
      <c r="F2392" s="64" t="str">
        <f t="shared" si="77"/>
        <v>Out of scope</v>
      </c>
      <c r="G2392" s="71" t="s">
        <v>79</v>
      </c>
    </row>
    <row r="2393" spans="1:7" ht="14.25" x14ac:dyDescent="0.2">
      <c r="A2393" s="3" t="str">
        <f t="shared" si="76"/>
        <v>Perform an electrocardiogramSaskatchewanLicensed practical nurse</v>
      </c>
      <c r="B2393" s="3" t="s">
        <v>65</v>
      </c>
      <c r="C2393" s="3" t="s">
        <v>18</v>
      </c>
      <c r="D2393" s="5" t="s">
        <v>108</v>
      </c>
      <c r="E2393" s="148" t="s">
        <v>31</v>
      </c>
      <c r="F2393" s="64" t="str">
        <f t="shared" si="77"/>
        <v>Restricted</v>
      </c>
      <c r="G2393" s="99" t="s">
        <v>73</v>
      </c>
    </row>
    <row r="2394" spans="1:7" ht="14.25" x14ac:dyDescent="0.2">
      <c r="A2394" s="3" t="str">
        <f t="shared" si="76"/>
        <v>Interpret an electrocardiogramSaskatchewanLicensed practical nurse</v>
      </c>
      <c r="B2394" s="3" t="s">
        <v>65</v>
      </c>
      <c r="C2394" s="3" t="s">
        <v>18</v>
      </c>
      <c r="D2394" s="5" t="s">
        <v>108</v>
      </c>
      <c r="E2394" s="148" t="s">
        <v>32</v>
      </c>
      <c r="F2394" s="64" t="str">
        <f t="shared" si="77"/>
        <v>Restricted</v>
      </c>
      <c r="G2394" s="100" t="s">
        <v>73</v>
      </c>
    </row>
    <row r="2395" spans="1:7" ht="28.5" x14ac:dyDescent="0.2">
      <c r="A2395" s="3" t="str">
        <f t="shared" si="76"/>
        <v>Order blood and blood productsSaskatchewanLicensed practical nurse</v>
      </c>
      <c r="B2395" s="3" t="s">
        <v>65</v>
      </c>
      <c r="C2395" s="3" t="s">
        <v>18</v>
      </c>
      <c r="D2395" s="5" t="s">
        <v>108</v>
      </c>
      <c r="E2395" s="147" t="s">
        <v>33</v>
      </c>
      <c r="F2395" s="64" t="str">
        <f t="shared" si="77"/>
        <v>Out of scope</v>
      </c>
      <c r="G2395" s="100" t="s">
        <v>79</v>
      </c>
    </row>
    <row r="2396" spans="1:7" ht="14.25" x14ac:dyDescent="0.2">
      <c r="A2396" s="3" t="str">
        <f t="shared" si="76"/>
        <v>Order any form of radiationSaskatchewanLicensed practical nurse</v>
      </c>
      <c r="B2396" s="3" t="s">
        <v>65</v>
      </c>
      <c r="C2396" s="3" t="s">
        <v>18</v>
      </c>
      <c r="D2396" s="5" t="s">
        <v>108</v>
      </c>
      <c r="E2396" s="147" t="s">
        <v>34</v>
      </c>
      <c r="F2396" s="64" t="str">
        <f t="shared" si="77"/>
        <v>Out of scope</v>
      </c>
      <c r="G2396" s="100" t="s">
        <v>79</v>
      </c>
    </row>
    <row r="2397" spans="1:7" ht="14.25" x14ac:dyDescent="0.2">
      <c r="A2397" s="3" t="str">
        <f t="shared" si="76"/>
        <v>Apply any form of radiationSaskatchewanLicensed practical nurse</v>
      </c>
      <c r="B2397" s="3" t="s">
        <v>65</v>
      </c>
      <c r="C2397" s="3" t="s">
        <v>18</v>
      </c>
      <c r="D2397" s="5" t="s">
        <v>108</v>
      </c>
      <c r="E2397" s="147" t="s">
        <v>35</v>
      </c>
      <c r="F2397" s="64" t="str">
        <f t="shared" si="77"/>
        <v>Out of scope</v>
      </c>
      <c r="G2397" s="100" t="s">
        <v>79</v>
      </c>
    </row>
    <row r="2398" spans="1:7" ht="28.5" x14ac:dyDescent="0.2">
      <c r="A2398" s="3" t="str">
        <f t="shared" si="76"/>
        <v>Order cosmetic treatments like BotoxSaskatchewanLicensed practical nurse</v>
      </c>
      <c r="B2398" s="3" t="s">
        <v>65</v>
      </c>
      <c r="C2398" s="3" t="s">
        <v>18</v>
      </c>
      <c r="D2398" s="5" t="s">
        <v>108</v>
      </c>
      <c r="E2398" s="147" t="s">
        <v>36</v>
      </c>
      <c r="F2398" s="64" t="str">
        <f t="shared" si="77"/>
        <v>Out of scope</v>
      </c>
      <c r="G2398" s="100" t="s">
        <v>79</v>
      </c>
    </row>
    <row r="2399" spans="1:7" ht="28.5" x14ac:dyDescent="0.2">
      <c r="A2399" s="3" t="str">
        <f t="shared" si="76"/>
        <v>Apply cosmetic treatments like BotoxSaskatchewanLicensed practical nurse</v>
      </c>
      <c r="B2399" s="3" t="s">
        <v>65</v>
      </c>
      <c r="C2399" s="3" t="s">
        <v>18</v>
      </c>
      <c r="D2399" s="5" t="s">
        <v>108</v>
      </c>
      <c r="E2399" s="147" t="s">
        <v>37</v>
      </c>
      <c r="F2399" s="64" t="str">
        <f t="shared" si="77"/>
        <v>Restricted</v>
      </c>
      <c r="G2399" s="99" t="s">
        <v>73</v>
      </c>
    </row>
    <row r="2400" spans="1:7" ht="14.25" x14ac:dyDescent="0.2">
      <c r="A2400" s="3" t="str">
        <f t="shared" si="76"/>
        <v>Set fracturesSaskatchewanLicensed practical nurse</v>
      </c>
      <c r="B2400" s="3" t="s">
        <v>65</v>
      </c>
      <c r="C2400" s="3" t="s">
        <v>18</v>
      </c>
      <c r="D2400" s="5" t="s">
        <v>108</v>
      </c>
      <c r="E2400" s="147" t="s">
        <v>38</v>
      </c>
      <c r="F2400" s="64" t="str">
        <f t="shared" si="77"/>
        <v>Out of scope</v>
      </c>
      <c r="G2400" s="71" t="s">
        <v>79</v>
      </c>
    </row>
    <row r="2401" spans="1:7" ht="14.25" x14ac:dyDescent="0.2">
      <c r="A2401" s="3" t="str">
        <f t="shared" si="76"/>
        <v>Reduce dislocationSaskatchewanLicensed practical nurse</v>
      </c>
      <c r="B2401" s="3" t="s">
        <v>65</v>
      </c>
      <c r="C2401" s="3" t="s">
        <v>18</v>
      </c>
      <c r="D2401" s="5" t="s">
        <v>108</v>
      </c>
      <c r="E2401" s="147" t="s">
        <v>39</v>
      </c>
      <c r="F2401" s="64" t="str">
        <f t="shared" si="77"/>
        <v>Out of scope</v>
      </c>
      <c r="G2401" s="99" t="s">
        <v>79</v>
      </c>
    </row>
    <row r="2402" spans="1:7" ht="14.25" x14ac:dyDescent="0.2">
      <c r="A2402" s="3" t="str">
        <f t="shared" si="76"/>
        <v>Apply castSaskatchewanLicensed practical nurse</v>
      </c>
      <c r="B2402" s="3" t="s">
        <v>65</v>
      </c>
      <c r="C2402" s="3" t="s">
        <v>18</v>
      </c>
      <c r="D2402" s="5" t="s">
        <v>108</v>
      </c>
      <c r="E2402" s="147" t="s">
        <v>40</v>
      </c>
      <c r="F2402" s="64" t="str">
        <f t="shared" si="77"/>
        <v>Restricted</v>
      </c>
      <c r="G2402" s="99" t="s">
        <v>73</v>
      </c>
    </row>
    <row r="2403" spans="1:7" ht="14.25" x14ac:dyDescent="0.2">
      <c r="A2403" s="3" t="str">
        <f t="shared" si="76"/>
        <v>Apply restraintsSaskatchewanLicensed practical nurse</v>
      </c>
      <c r="B2403" s="3" t="s">
        <v>65</v>
      </c>
      <c r="C2403" s="3" t="s">
        <v>18</v>
      </c>
      <c r="D2403" s="5" t="s">
        <v>108</v>
      </c>
      <c r="E2403" s="147" t="s">
        <v>41</v>
      </c>
      <c r="F2403" s="64" t="str">
        <f t="shared" si="77"/>
        <v>Full</v>
      </c>
      <c r="G2403" s="71" t="s">
        <v>72</v>
      </c>
    </row>
    <row r="2404" spans="1:7" ht="14.25" x14ac:dyDescent="0.2">
      <c r="A2404" s="3" t="str">
        <f t="shared" si="76"/>
        <v>Manage restraintsSaskatchewanLicensed practical nurse</v>
      </c>
      <c r="B2404" s="3" t="s">
        <v>65</v>
      </c>
      <c r="C2404" s="3" t="s">
        <v>18</v>
      </c>
      <c r="D2404" s="5" t="s">
        <v>108</v>
      </c>
      <c r="E2404" s="147" t="s">
        <v>42</v>
      </c>
      <c r="F2404" s="64" t="str">
        <f t="shared" si="77"/>
        <v>Full</v>
      </c>
      <c r="G2404" s="71" t="s">
        <v>72</v>
      </c>
    </row>
    <row r="2405" spans="1:7" ht="28.5" x14ac:dyDescent="0.2">
      <c r="A2405" s="3" t="str">
        <f t="shared" si="76"/>
        <v>Conduct sexually transmitted infection (STI) assessmentSaskatchewanLicensed practical nurse</v>
      </c>
      <c r="B2405" s="3" t="s">
        <v>65</v>
      </c>
      <c r="C2405" s="3" t="s">
        <v>18</v>
      </c>
      <c r="D2405" s="5" t="s">
        <v>108</v>
      </c>
      <c r="E2405" s="148" t="s">
        <v>175</v>
      </c>
      <c r="F2405" s="64" t="str">
        <f t="shared" si="77"/>
        <v>Restricted</v>
      </c>
      <c r="G2405" s="99" t="s">
        <v>73</v>
      </c>
    </row>
    <row r="2406" spans="1:7" ht="28.5" x14ac:dyDescent="0.2">
      <c r="A2406" s="3" t="str">
        <f t="shared" si="76"/>
        <v>Conduct contraceptive management assessmentSaskatchewanLicensed practical nurse</v>
      </c>
      <c r="B2406" s="3" t="s">
        <v>65</v>
      </c>
      <c r="C2406" s="3" t="s">
        <v>18</v>
      </c>
      <c r="D2406" s="5" t="s">
        <v>108</v>
      </c>
      <c r="E2406" s="148" t="s">
        <v>43</v>
      </c>
      <c r="F2406" s="64" t="str">
        <f t="shared" si="77"/>
        <v>Restricted</v>
      </c>
      <c r="G2406" s="99" t="s">
        <v>73</v>
      </c>
    </row>
    <row r="2407" spans="1:7" ht="14.25" x14ac:dyDescent="0.2">
      <c r="A2407" s="3" t="str">
        <f t="shared" si="76"/>
        <v>Insert intrauterine devicesSaskatchewanLicensed practical nurse</v>
      </c>
      <c r="B2407" s="3" t="s">
        <v>65</v>
      </c>
      <c r="C2407" s="3" t="s">
        <v>18</v>
      </c>
      <c r="D2407" s="5" t="s">
        <v>108</v>
      </c>
      <c r="E2407" s="149" t="s">
        <v>44</v>
      </c>
      <c r="F2407" s="64" t="str">
        <f t="shared" si="77"/>
        <v>Out of scope</v>
      </c>
      <c r="G2407" s="100" t="s">
        <v>79</v>
      </c>
    </row>
    <row r="2408" spans="1:7" ht="14.25" x14ac:dyDescent="0.2">
      <c r="A2408" s="3" t="str">
        <f t="shared" si="76"/>
        <v>Conduct pelvic examSaskatchewanLicensed practical nurse</v>
      </c>
      <c r="B2408" s="3" t="s">
        <v>65</v>
      </c>
      <c r="C2408" s="3" t="s">
        <v>18</v>
      </c>
      <c r="D2408" s="5" t="s">
        <v>108</v>
      </c>
      <c r="E2408" s="148" t="s">
        <v>111</v>
      </c>
      <c r="F2408" s="64" t="str">
        <f t="shared" si="77"/>
        <v>Out of scope</v>
      </c>
      <c r="G2408" s="71" t="s">
        <v>79</v>
      </c>
    </row>
    <row r="2409" spans="1:7" ht="14.25" x14ac:dyDescent="0.2">
      <c r="A2409" s="3" t="str">
        <f t="shared" si="76"/>
        <v>Conduct cervical screening SaskatchewanLicensed practical nurse</v>
      </c>
      <c r="B2409" s="3" t="s">
        <v>65</v>
      </c>
      <c r="C2409" s="3" t="s">
        <v>18</v>
      </c>
      <c r="D2409" s="5" t="s">
        <v>108</v>
      </c>
      <c r="E2409" s="148" t="s">
        <v>45</v>
      </c>
      <c r="F2409" s="64" t="str">
        <f t="shared" si="77"/>
        <v>Restricted</v>
      </c>
      <c r="G2409" s="99" t="s">
        <v>73</v>
      </c>
    </row>
    <row r="2410" spans="1:7" ht="28.5" x14ac:dyDescent="0.2">
      <c r="A2410" s="3" t="str">
        <f t="shared" si="76"/>
        <v>Conduct mental health screeningSaskatchewanLicensed practical nurse</v>
      </c>
      <c r="B2410" s="3" t="s">
        <v>65</v>
      </c>
      <c r="C2410" s="3" t="s">
        <v>18</v>
      </c>
      <c r="D2410" s="5" t="s">
        <v>108</v>
      </c>
      <c r="E2410" s="148" t="s">
        <v>110</v>
      </c>
      <c r="F2410" s="64" t="str">
        <f t="shared" si="77"/>
        <v>Full</v>
      </c>
      <c r="G2410" s="71" t="s">
        <v>72</v>
      </c>
    </row>
    <row r="2411" spans="1:7" ht="28.5" x14ac:dyDescent="0.2">
      <c r="A2411" s="3" t="str">
        <f t="shared" si="76"/>
        <v>Conduct substance use screeningSaskatchewanLicensed practical nurse</v>
      </c>
      <c r="B2411" s="3" t="s">
        <v>65</v>
      </c>
      <c r="C2411" s="3" t="s">
        <v>18</v>
      </c>
      <c r="D2411" s="5" t="s">
        <v>108</v>
      </c>
      <c r="E2411" s="148" t="s">
        <v>46</v>
      </c>
      <c r="F2411" s="64" t="str">
        <f t="shared" si="77"/>
        <v>Restricted</v>
      </c>
      <c r="G2411" s="99" t="s">
        <v>73</v>
      </c>
    </row>
    <row r="2412" spans="1:7" ht="14.25" x14ac:dyDescent="0.2">
      <c r="A2412" s="3" t="str">
        <f t="shared" si="76"/>
        <v>Perform allergy testingSaskatchewanLicensed practical nurse</v>
      </c>
      <c r="B2412" s="3" t="s">
        <v>65</v>
      </c>
      <c r="C2412" s="3" t="s">
        <v>18</v>
      </c>
      <c r="D2412" s="5" t="s">
        <v>108</v>
      </c>
      <c r="E2412" s="148" t="s">
        <v>47</v>
      </c>
      <c r="F2412" s="64" t="str">
        <f t="shared" si="77"/>
        <v>Out of scope</v>
      </c>
      <c r="G2412" s="71" t="s">
        <v>79</v>
      </c>
    </row>
    <row r="2413" spans="1:7" ht="14.25" x14ac:dyDescent="0.2">
      <c r="A2413" s="3" t="str">
        <f t="shared" si="76"/>
        <v>Provide rehabilitative careSaskatchewanLicensed practical nurse</v>
      </c>
      <c r="B2413" s="3" t="s">
        <v>65</v>
      </c>
      <c r="C2413" s="3" t="s">
        <v>18</v>
      </c>
      <c r="D2413" s="5" t="s">
        <v>108</v>
      </c>
      <c r="E2413" s="148" t="s">
        <v>48</v>
      </c>
      <c r="F2413" s="64" t="str">
        <f t="shared" si="77"/>
        <v>Full</v>
      </c>
      <c r="G2413" s="71" t="s">
        <v>72</v>
      </c>
    </row>
    <row r="2414" spans="1:7" ht="28.5" x14ac:dyDescent="0.2">
      <c r="A2414" s="3" t="str">
        <f t="shared" si="76"/>
        <v>Provide psychotherapy for mental healthSaskatchewanLicensed practical nurse</v>
      </c>
      <c r="B2414" s="3" t="s">
        <v>65</v>
      </c>
      <c r="C2414" s="3" t="s">
        <v>18</v>
      </c>
      <c r="D2414" s="5" t="s">
        <v>108</v>
      </c>
      <c r="E2414" s="147" t="s">
        <v>49</v>
      </c>
      <c r="F2414" s="64" t="str">
        <f t="shared" si="77"/>
        <v>Restricted</v>
      </c>
      <c r="G2414" s="71" t="s">
        <v>73</v>
      </c>
    </row>
    <row r="2415" spans="1:7" ht="28.5" x14ac:dyDescent="0.2">
      <c r="A2415" s="3" t="str">
        <f t="shared" si="76"/>
        <v>Support medical assistance in dying with supervisionSaskatchewanLicensed practical nurse</v>
      </c>
      <c r="B2415" s="3" t="s">
        <v>65</v>
      </c>
      <c r="C2415" s="3" t="s">
        <v>18</v>
      </c>
      <c r="D2415" s="5" t="s">
        <v>108</v>
      </c>
      <c r="E2415" s="147" t="s">
        <v>50</v>
      </c>
      <c r="F2415" s="64" t="str">
        <f t="shared" si="77"/>
        <v>Full</v>
      </c>
      <c r="G2415" s="68" t="s">
        <v>72</v>
      </c>
    </row>
    <row r="2416" spans="1:7" ht="14.25" x14ac:dyDescent="0.2">
      <c r="A2416" s="3" t="str">
        <f t="shared" si="76"/>
        <v>Prescribe pharmacotherapy SaskatchewanLicensed practical nurse</v>
      </c>
      <c r="B2416" s="3" t="s">
        <v>66</v>
      </c>
      <c r="C2416" s="3" t="s">
        <v>18</v>
      </c>
      <c r="D2416" s="5" t="s">
        <v>108</v>
      </c>
      <c r="E2416" s="146" t="s">
        <v>51</v>
      </c>
      <c r="F2416" s="64" t="str">
        <f t="shared" si="77"/>
        <v>Out of scope</v>
      </c>
      <c r="G2416" s="71" t="s">
        <v>79</v>
      </c>
    </row>
    <row r="2417" spans="1:7" ht="28.5" x14ac:dyDescent="0.2">
      <c r="A2417" s="3" t="str">
        <f t="shared" si="76"/>
        <v>Prepare prescribed medicationsSaskatchewanLicensed practical nurse</v>
      </c>
      <c r="B2417" s="3" t="s">
        <v>66</v>
      </c>
      <c r="C2417" s="3" t="s">
        <v>18</v>
      </c>
      <c r="D2417" s="5" t="s">
        <v>108</v>
      </c>
      <c r="E2417" s="140" t="s">
        <v>112</v>
      </c>
      <c r="F2417" s="64" t="str">
        <f t="shared" si="77"/>
        <v>Full</v>
      </c>
      <c r="G2417" s="71" t="s">
        <v>72</v>
      </c>
    </row>
    <row r="2418" spans="1:7" ht="28.5" x14ac:dyDescent="0.2">
      <c r="A2418" s="3" t="str">
        <f t="shared" si="76"/>
        <v>Administer prescribed medicationsSaskatchewanLicensed practical nurse</v>
      </c>
      <c r="B2418" s="3" t="s">
        <v>66</v>
      </c>
      <c r="C2418" s="3" t="s">
        <v>18</v>
      </c>
      <c r="D2418" s="5" t="s">
        <v>108</v>
      </c>
      <c r="E2418" s="140" t="s">
        <v>52</v>
      </c>
      <c r="F2418" s="64" t="str">
        <f t="shared" si="77"/>
        <v>Full</v>
      </c>
      <c r="G2418" s="71" t="s">
        <v>72</v>
      </c>
    </row>
    <row r="2419" spans="1:7" ht="28.5" x14ac:dyDescent="0.2">
      <c r="A2419" s="3" t="str">
        <f t="shared" si="76"/>
        <v>Prescribe controlled substancesSaskatchewanLicensed practical nurse</v>
      </c>
      <c r="B2419" s="3" t="s">
        <v>66</v>
      </c>
      <c r="C2419" s="3" t="s">
        <v>18</v>
      </c>
      <c r="D2419" s="5" t="s">
        <v>108</v>
      </c>
      <c r="E2419" s="146" t="s">
        <v>53</v>
      </c>
      <c r="F2419" s="64" t="str">
        <f t="shared" si="77"/>
        <v>Out of scope</v>
      </c>
      <c r="G2419" s="71" t="s">
        <v>79</v>
      </c>
    </row>
    <row r="2420" spans="1:7" ht="28.5" x14ac:dyDescent="0.2">
      <c r="A2420" s="3" t="str">
        <f t="shared" si="76"/>
        <v>Administer controlled substances SaskatchewanLicensed practical nurse</v>
      </c>
      <c r="B2420" s="3" t="s">
        <v>66</v>
      </c>
      <c r="C2420" s="3" t="s">
        <v>18</v>
      </c>
      <c r="D2420" s="5" t="s">
        <v>108</v>
      </c>
      <c r="E2420" s="140" t="s">
        <v>181</v>
      </c>
      <c r="F2420" s="64" t="str">
        <f t="shared" si="77"/>
        <v>Full</v>
      </c>
      <c r="G2420" s="71" t="s">
        <v>72</v>
      </c>
    </row>
    <row r="2421" spans="1:7" ht="14.25" x14ac:dyDescent="0.2">
      <c r="A2421" s="3" t="str">
        <f t="shared" si="76"/>
        <v>Prescribe vaccinesSaskatchewanLicensed practical nurse</v>
      </c>
      <c r="B2421" s="3" t="s">
        <v>66</v>
      </c>
      <c r="C2421" s="3" t="s">
        <v>18</v>
      </c>
      <c r="D2421" s="5" t="s">
        <v>108</v>
      </c>
      <c r="E2421" s="146" t="s">
        <v>54</v>
      </c>
      <c r="F2421" s="64" t="str">
        <f t="shared" si="77"/>
        <v>Out of scope</v>
      </c>
      <c r="G2421" s="71" t="s">
        <v>79</v>
      </c>
    </row>
    <row r="2422" spans="1:7" ht="14.25" x14ac:dyDescent="0.2">
      <c r="A2422" s="3" t="str">
        <f t="shared" si="76"/>
        <v>Administer vaccinesSaskatchewanLicensed practical nurse</v>
      </c>
      <c r="B2422" s="3" t="s">
        <v>66</v>
      </c>
      <c r="C2422" s="3" t="s">
        <v>18</v>
      </c>
      <c r="D2422" s="5" t="s">
        <v>108</v>
      </c>
      <c r="E2422" s="140" t="s">
        <v>182</v>
      </c>
      <c r="F2422" s="64" t="str">
        <f t="shared" si="77"/>
        <v>Full</v>
      </c>
      <c r="G2422" s="71" t="s">
        <v>72</v>
      </c>
    </row>
    <row r="2423" spans="1:7" ht="28.5" x14ac:dyDescent="0.2">
      <c r="A2423" s="3" t="str">
        <f t="shared" si="76"/>
        <v>Independently manage labour and delivery SaskatchewanLicensed practical nurse</v>
      </c>
      <c r="B2423" s="3" t="s">
        <v>67</v>
      </c>
      <c r="C2423" s="3" t="s">
        <v>18</v>
      </c>
      <c r="D2423" s="5" t="s">
        <v>108</v>
      </c>
      <c r="E2423" s="147" t="s">
        <v>170</v>
      </c>
      <c r="F2423" s="64" t="str">
        <f t="shared" si="77"/>
        <v>Out of scope</v>
      </c>
      <c r="G2423" s="71" t="s">
        <v>79</v>
      </c>
    </row>
    <row r="2424" spans="1:7" ht="14.25" x14ac:dyDescent="0.2">
      <c r="A2424" s="3" t="str">
        <f t="shared" si="76"/>
        <v>Pronounce deathSaskatchewanLicensed practical nurse</v>
      </c>
      <c r="B2424" s="3" t="s">
        <v>67</v>
      </c>
      <c r="C2424" s="3" t="s">
        <v>18</v>
      </c>
      <c r="D2424" s="5" t="s">
        <v>108</v>
      </c>
      <c r="E2424" s="147" t="s">
        <v>55</v>
      </c>
      <c r="F2424" s="64" t="str">
        <f t="shared" si="77"/>
        <v>Full</v>
      </c>
      <c r="G2424" s="71" t="s">
        <v>72</v>
      </c>
    </row>
    <row r="2425" spans="1:7" ht="28.5" x14ac:dyDescent="0.2">
      <c r="A2425" s="3" t="str">
        <f t="shared" si="76"/>
        <v>Admit to and discharge from hospitalSaskatchewanLicensed practical nurse</v>
      </c>
      <c r="B2425" s="3" t="s">
        <v>67</v>
      </c>
      <c r="C2425" s="3" t="s">
        <v>18</v>
      </c>
      <c r="D2425" s="5" t="s">
        <v>108</v>
      </c>
      <c r="E2425" s="147" t="s">
        <v>56</v>
      </c>
      <c r="F2425" s="64" t="str">
        <f t="shared" si="77"/>
        <v>Out of scope</v>
      </c>
      <c r="G2425" s="71" t="s">
        <v>79</v>
      </c>
    </row>
    <row r="2426" spans="1:7" ht="28.5" x14ac:dyDescent="0.2">
      <c r="A2426" s="3" t="str">
        <f t="shared" si="76"/>
        <v>Certify death (i.e., complete death certificate)SaskatchewanLicensed practical nurse</v>
      </c>
      <c r="B2426" s="3" t="s">
        <v>67</v>
      </c>
      <c r="C2426" s="3" t="s">
        <v>18</v>
      </c>
      <c r="D2426" s="5" t="s">
        <v>108</v>
      </c>
      <c r="E2426" s="147" t="s">
        <v>57</v>
      </c>
      <c r="F2426" s="64" t="str">
        <f t="shared" si="77"/>
        <v>Out of scope</v>
      </c>
      <c r="G2426" s="71" t="s">
        <v>79</v>
      </c>
    </row>
    <row r="2427" spans="1:7" ht="28.5" x14ac:dyDescent="0.2">
      <c r="A2427" s="3" t="str">
        <f t="shared" si="76"/>
        <v>Conduct driver's medical examinationSaskatchewanLicensed practical nurse</v>
      </c>
      <c r="B2427" s="3" t="s">
        <v>67</v>
      </c>
      <c r="C2427" s="3" t="s">
        <v>18</v>
      </c>
      <c r="D2427" s="5" t="s">
        <v>108</v>
      </c>
      <c r="E2427" s="147" t="s">
        <v>58</v>
      </c>
      <c r="F2427" s="64" t="str">
        <f t="shared" si="77"/>
        <v>Out of scope</v>
      </c>
      <c r="G2427" s="71" t="s">
        <v>79</v>
      </c>
    </row>
    <row r="2428" spans="1:7" ht="28.5" x14ac:dyDescent="0.2">
      <c r="A2428" s="3" t="str">
        <f t="shared" si="76"/>
        <v>Complete federal disability formsSaskatchewanLicensed practical nurse</v>
      </c>
      <c r="B2428" s="3" t="s">
        <v>67</v>
      </c>
      <c r="C2428" s="3" t="s">
        <v>18</v>
      </c>
      <c r="D2428" s="5" t="s">
        <v>108</v>
      </c>
      <c r="E2428" s="147" t="s">
        <v>59</v>
      </c>
      <c r="F2428" s="64" t="str">
        <f t="shared" si="77"/>
        <v>Out of scope</v>
      </c>
      <c r="G2428" s="71" t="s">
        <v>79</v>
      </c>
    </row>
    <row r="2429" spans="1:7" ht="28.5" x14ac:dyDescent="0.2">
      <c r="A2429" s="3" t="str">
        <f t="shared" si="76"/>
        <v>Complete provincial/territorial medical formsSaskatchewanLicensed practical nurse</v>
      </c>
      <c r="B2429" s="3" t="s">
        <v>67</v>
      </c>
      <c r="C2429" s="3" t="s">
        <v>18</v>
      </c>
      <c r="D2429" s="5" t="s">
        <v>108</v>
      </c>
      <c r="E2429" s="147" t="s">
        <v>60</v>
      </c>
      <c r="F2429" s="64" t="str">
        <f t="shared" si="77"/>
        <v>Out of scope</v>
      </c>
      <c r="G2429" s="71" t="s">
        <v>79</v>
      </c>
    </row>
    <row r="2430" spans="1:7" ht="28.5" x14ac:dyDescent="0.2">
      <c r="A2430" s="3" t="str">
        <f t="shared" si="76"/>
        <v>Sign disabled person placard formsSaskatchewanLicensed practical nurse</v>
      </c>
      <c r="B2430" s="3" t="s">
        <v>67</v>
      </c>
      <c r="C2430" s="3" t="s">
        <v>18</v>
      </c>
      <c r="D2430" s="5" t="s">
        <v>108</v>
      </c>
      <c r="E2430" s="147" t="s">
        <v>61</v>
      </c>
      <c r="F2430" s="64" t="str">
        <f t="shared" si="77"/>
        <v>Out of scope</v>
      </c>
      <c r="G2430" s="71" t="s">
        <v>79</v>
      </c>
    </row>
    <row r="2431" spans="1:7" ht="28.5" x14ac:dyDescent="0.2">
      <c r="A2431" s="3" t="str">
        <f t="shared" si="76"/>
        <v>Admit to long-term care facilities SaskatchewanLicensed practical nurse</v>
      </c>
      <c r="B2431" s="3" t="s">
        <v>67</v>
      </c>
      <c r="C2431" s="3" t="s">
        <v>18</v>
      </c>
      <c r="D2431" s="5" t="s">
        <v>108</v>
      </c>
      <c r="E2431" s="147" t="s">
        <v>62</v>
      </c>
      <c r="F2431" s="64" t="str">
        <f t="shared" si="77"/>
        <v>Out of scope</v>
      </c>
      <c r="G2431" s="71" t="s">
        <v>79</v>
      </c>
    </row>
    <row r="2432" spans="1:7" ht="42.75" x14ac:dyDescent="0.2">
      <c r="A2432" s="3" t="str">
        <f t="shared" si="76"/>
        <v>Complete Form 1 for involuntary admission to hospital SaskatchewanLicensed practical nurse</v>
      </c>
      <c r="B2432" s="3" t="s">
        <v>67</v>
      </c>
      <c r="C2432" s="3" t="s">
        <v>18</v>
      </c>
      <c r="D2432" s="5" t="s">
        <v>108</v>
      </c>
      <c r="E2432" s="147" t="s">
        <v>63</v>
      </c>
      <c r="F2432" s="64" t="str">
        <f t="shared" si="77"/>
        <v>Out of scope</v>
      </c>
      <c r="G2432" s="71" t="s">
        <v>79</v>
      </c>
    </row>
    <row r="2433" spans="1:7" ht="28.5" x14ac:dyDescent="0.2">
      <c r="A2433" s="3" t="str">
        <f t="shared" si="76"/>
        <v>Hold disease management clinics (foot care, diabetes) SaskatchewanLicensed practical nurse</v>
      </c>
      <c r="B2433" s="3" t="s">
        <v>67</v>
      </c>
      <c r="C2433" s="3" t="s">
        <v>18</v>
      </c>
      <c r="D2433" s="5" t="s">
        <v>108</v>
      </c>
      <c r="E2433" s="148" t="s">
        <v>183</v>
      </c>
      <c r="F2433" s="64" t="str">
        <f t="shared" si="77"/>
        <v>Restricted</v>
      </c>
      <c r="G2433" s="99" t="s">
        <v>73</v>
      </c>
    </row>
    <row r="2434" spans="1:7" ht="14.25" x14ac:dyDescent="0.2">
      <c r="A2434" s="3" t="str">
        <f t="shared" si="76"/>
        <v>Conduct health assessmentSaskatchewanRegistered psychiatric nurse</v>
      </c>
      <c r="B2434" s="3" t="s">
        <v>64</v>
      </c>
      <c r="C2434" s="3" t="s">
        <v>18</v>
      </c>
      <c r="D2434" s="5" t="s">
        <v>107</v>
      </c>
      <c r="E2434" s="145" t="s">
        <v>118</v>
      </c>
      <c r="F2434" s="64" t="str">
        <f t="shared" si="77"/>
        <v>Full</v>
      </c>
      <c r="G2434" s="72" t="s">
        <v>72</v>
      </c>
    </row>
    <row r="2435" spans="1:7" ht="14.25" x14ac:dyDescent="0.2">
      <c r="A2435" s="3" t="str">
        <f t="shared" ref="A2435:A2498" si="78">CONCATENATE(E2435,C2435,D2435)</f>
        <v>Identify nursing diagnosisSaskatchewanRegistered psychiatric nurse</v>
      </c>
      <c r="B2435" s="3" t="s">
        <v>64</v>
      </c>
      <c r="C2435" s="3" t="s">
        <v>18</v>
      </c>
      <c r="D2435" s="5" t="s">
        <v>107</v>
      </c>
      <c r="E2435" s="140" t="s">
        <v>5</v>
      </c>
      <c r="F2435" s="64" t="str">
        <f t="shared" ref="F2435:F2498" si="79">TRIM(G2435)</f>
        <v>Full</v>
      </c>
      <c r="G2435" s="72" t="s">
        <v>72</v>
      </c>
    </row>
    <row r="2436" spans="1:7" ht="14.25" x14ac:dyDescent="0.2">
      <c r="A2436" s="3" t="str">
        <f t="shared" si="78"/>
        <v>Develop nursing care planSaskatchewanRegistered psychiatric nurse</v>
      </c>
      <c r="B2436" s="3" t="s">
        <v>64</v>
      </c>
      <c r="C2436" s="3" t="s">
        <v>18</v>
      </c>
      <c r="D2436" s="5" t="s">
        <v>107</v>
      </c>
      <c r="E2436" s="140" t="s">
        <v>117</v>
      </c>
      <c r="F2436" s="64" t="str">
        <f t="shared" si="79"/>
        <v>Full</v>
      </c>
      <c r="G2436" s="72" t="s">
        <v>72</v>
      </c>
    </row>
    <row r="2437" spans="1:7" ht="28.5" x14ac:dyDescent="0.2">
      <c r="A2437" s="3" t="str">
        <f t="shared" si="78"/>
        <v>Implement nursing care interventionsSaskatchewanRegistered psychiatric nurse</v>
      </c>
      <c r="B2437" s="3" t="s">
        <v>64</v>
      </c>
      <c r="C2437" s="3" t="s">
        <v>18</v>
      </c>
      <c r="D2437" s="5" t="s">
        <v>107</v>
      </c>
      <c r="E2437" s="140" t="s">
        <v>10</v>
      </c>
      <c r="F2437" s="64" t="str">
        <f t="shared" si="79"/>
        <v>Full</v>
      </c>
      <c r="G2437" s="72" t="s">
        <v>72</v>
      </c>
    </row>
    <row r="2438" spans="1:7" ht="28.5" x14ac:dyDescent="0.2">
      <c r="A2438" s="3" t="str">
        <f t="shared" si="78"/>
        <v>Consult with other health professionalsSaskatchewanRegistered psychiatric nurse</v>
      </c>
      <c r="B2438" s="3" t="s">
        <v>64</v>
      </c>
      <c r="C2438" s="3" t="s">
        <v>18</v>
      </c>
      <c r="D2438" s="5" t="s">
        <v>107</v>
      </c>
      <c r="E2438" s="146" t="s">
        <v>116</v>
      </c>
      <c r="F2438" s="64" t="str">
        <f t="shared" si="79"/>
        <v>Full</v>
      </c>
      <c r="G2438" s="72" t="s">
        <v>72</v>
      </c>
    </row>
    <row r="2439" spans="1:7" ht="28.5" x14ac:dyDescent="0.2">
      <c r="A2439" s="3" t="str">
        <f t="shared" si="78"/>
        <v>Refer to other health professionalsSaskatchewanRegistered psychiatric nurse</v>
      </c>
      <c r="B2439" s="3" t="s">
        <v>64</v>
      </c>
      <c r="C2439" s="3" t="s">
        <v>18</v>
      </c>
      <c r="D2439" s="5" t="s">
        <v>107</v>
      </c>
      <c r="E2439" s="146" t="s">
        <v>14</v>
      </c>
      <c r="F2439" s="64" t="str">
        <f t="shared" si="79"/>
        <v>Restricted</v>
      </c>
      <c r="G2439" s="72" t="s">
        <v>73</v>
      </c>
    </row>
    <row r="2440" spans="1:7" ht="14.25" x14ac:dyDescent="0.2">
      <c r="A2440" s="3" t="str">
        <f t="shared" si="78"/>
        <v>Coordinate health services SaskatchewanRegistered psychiatric nurse</v>
      </c>
      <c r="B2440" s="3" t="s">
        <v>64</v>
      </c>
      <c r="C2440" s="3" t="s">
        <v>18</v>
      </c>
      <c r="D2440" s="5" t="s">
        <v>107</v>
      </c>
      <c r="E2440" s="140" t="s">
        <v>16</v>
      </c>
      <c r="F2440" s="64" t="str">
        <f t="shared" si="79"/>
        <v>Full</v>
      </c>
      <c r="G2440" s="72" t="s">
        <v>72</v>
      </c>
    </row>
    <row r="2441" spans="1:7" ht="14.25" x14ac:dyDescent="0.2">
      <c r="A2441" s="3" t="str">
        <f t="shared" si="78"/>
        <v>Order X-raysSaskatchewanRegistered psychiatric nurse</v>
      </c>
      <c r="B2441" s="3" t="s">
        <v>64</v>
      </c>
      <c r="C2441" s="3" t="s">
        <v>18</v>
      </c>
      <c r="D2441" s="5" t="s">
        <v>107</v>
      </c>
      <c r="E2441" s="140" t="s">
        <v>172</v>
      </c>
      <c r="F2441" s="64" t="str">
        <f t="shared" si="79"/>
        <v>Out of scope</v>
      </c>
      <c r="G2441" s="72" t="s">
        <v>79</v>
      </c>
    </row>
    <row r="2442" spans="1:7" ht="14.25" x14ac:dyDescent="0.2">
      <c r="A2442" s="3" t="str">
        <f t="shared" si="78"/>
        <v>Interpret X-raysSaskatchewanRegistered psychiatric nurse</v>
      </c>
      <c r="B2442" s="3" t="s">
        <v>64</v>
      </c>
      <c r="C2442" s="3" t="s">
        <v>18</v>
      </c>
      <c r="D2442" s="5" t="s">
        <v>107</v>
      </c>
      <c r="E2442" s="140" t="s">
        <v>173</v>
      </c>
      <c r="F2442" s="64" t="str">
        <f t="shared" si="79"/>
        <v>Out of scope</v>
      </c>
      <c r="G2442" s="72" t="s">
        <v>79</v>
      </c>
    </row>
    <row r="2443" spans="1:7" ht="14.25" x14ac:dyDescent="0.2">
      <c r="A2443" s="3" t="str">
        <f t="shared" si="78"/>
        <v>Order lab testsSaskatchewanRegistered psychiatric nurse</v>
      </c>
      <c r="B2443" s="3" t="s">
        <v>64</v>
      </c>
      <c r="C2443" s="3" t="s">
        <v>18</v>
      </c>
      <c r="D2443" s="5" t="s">
        <v>107</v>
      </c>
      <c r="E2443" s="140" t="s">
        <v>115</v>
      </c>
      <c r="F2443" s="64" t="str">
        <f t="shared" si="79"/>
        <v>Out of scope</v>
      </c>
      <c r="G2443" s="72" t="s">
        <v>79</v>
      </c>
    </row>
    <row r="2444" spans="1:7" ht="14.25" x14ac:dyDescent="0.2">
      <c r="A2444" s="3" t="str">
        <f t="shared" si="78"/>
        <v>Interpret lab test resultsSaskatchewanRegistered psychiatric nurse</v>
      </c>
      <c r="B2444" s="3" t="s">
        <v>64</v>
      </c>
      <c r="C2444" s="3" t="s">
        <v>18</v>
      </c>
      <c r="D2444" s="5" t="s">
        <v>107</v>
      </c>
      <c r="E2444" s="140" t="s">
        <v>21</v>
      </c>
      <c r="F2444" s="64" t="str">
        <f t="shared" si="79"/>
        <v>Full</v>
      </c>
      <c r="G2444" s="72" t="s">
        <v>72</v>
      </c>
    </row>
    <row r="2445" spans="1:7" ht="28.5" x14ac:dyDescent="0.2">
      <c r="A2445" s="3" t="str">
        <f t="shared" si="78"/>
        <v>Communicate diagnoses and test results to patientsSaskatchewanRegistered psychiatric nurse</v>
      </c>
      <c r="B2445" s="3" t="s">
        <v>64</v>
      </c>
      <c r="C2445" s="3" t="s">
        <v>18</v>
      </c>
      <c r="D2445" s="5" t="s">
        <v>107</v>
      </c>
      <c r="E2445" s="146" t="s">
        <v>114</v>
      </c>
      <c r="F2445" s="64" t="str">
        <f t="shared" si="79"/>
        <v>Restricted</v>
      </c>
      <c r="G2445" s="72" t="s">
        <v>73</v>
      </c>
    </row>
    <row r="2446" spans="1:7" ht="28.5" x14ac:dyDescent="0.2">
      <c r="A2446" s="3" t="str">
        <f t="shared" si="78"/>
        <v>Monitor and evaluate client outcomesSaskatchewanRegistered psychiatric nurse</v>
      </c>
      <c r="B2446" s="3" t="s">
        <v>64</v>
      </c>
      <c r="C2446" s="3" t="s">
        <v>18</v>
      </c>
      <c r="D2446" s="5" t="s">
        <v>107</v>
      </c>
      <c r="E2446" s="140" t="s">
        <v>113</v>
      </c>
      <c r="F2446" s="64" t="str">
        <f t="shared" si="79"/>
        <v>Full</v>
      </c>
      <c r="G2446" s="72" t="s">
        <v>72</v>
      </c>
    </row>
    <row r="2447" spans="1:7" ht="14.25" x14ac:dyDescent="0.2">
      <c r="A2447" s="3" t="str">
        <f t="shared" si="78"/>
        <v>Conduct follow-up visitsSaskatchewanRegistered psychiatric nurse</v>
      </c>
      <c r="B2447" s="3" t="s">
        <v>64</v>
      </c>
      <c r="C2447" s="3" t="s">
        <v>18</v>
      </c>
      <c r="D2447" s="5" t="s">
        <v>107</v>
      </c>
      <c r="E2447" s="140" t="s">
        <v>22</v>
      </c>
      <c r="F2447" s="64" t="str">
        <f t="shared" si="79"/>
        <v>Full</v>
      </c>
      <c r="G2447" s="72" t="s">
        <v>72</v>
      </c>
    </row>
    <row r="2448" spans="1:7" ht="14.25" x14ac:dyDescent="0.2">
      <c r="A2448" s="3" t="str">
        <f t="shared" si="78"/>
        <v>Manage NP-led clinics SaskatchewanRegistered psychiatric nurse</v>
      </c>
      <c r="B2448" s="3" t="s">
        <v>64</v>
      </c>
      <c r="C2448" s="3" t="s">
        <v>18</v>
      </c>
      <c r="D2448" s="5" t="s">
        <v>107</v>
      </c>
      <c r="E2448" s="140" t="s">
        <v>23</v>
      </c>
      <c r="F2448" s="64" t="str">
        <f t="shared" si="79"/>
        <v>Out of scope</v>
      </c>
      <c r="G2448" s="72" t="s">
        <v>79</v>
      </c>
    </row>
    <row r="2449" spans="1:7" ht="14.25" x14ac:dyDescent="0.2">
      <c r="A2449" s="3" t="str">
        <f t="shared" si="78"/>
        <v>Roster and manage patientsSaskatchewanRegistered psychiatric nurse</v>
      </c>
      <c r="B2449" s="3" t="s">
        <v>64</v>
      </c>
      <c r="C2449" s="3" t="s">
        <v>18</v>
      </c>
      <c r="D2449" s="5" t="s">
        <v>107</v>
      </c>
      <c r="E2449" s="140" t="s">
        <v>24</v>
      </c>
      <c r="F2449" s="64" t="str">
        <f t="shared" si="79"/>
        <v>Full</v>
      </c>
      <c r="G2449" s="72" t="s">
        <v>72</v>
      </c>
    </row>
    <row r="2450" spans="1:7" ht="14.25" x14ac:dyDescent="0.2">
      <c r="A2450" s="3" t="str">
        <f t="shared" si="78"/>
        <v>Practise autonomouslySaskatchewanRegistered psychiatric nurse</v>
      </c>
      <c r="B2450" s="3" t="s">
        <v>64</v>
      </c>
      <c r="C2450" s="3" t="s">
        <v>18</v>
      </c>
      <c r="D2450" s="5" t="s">
        <v>107</v>
      </c>
      <c r="E2450" s="140" t="s">
        <v>25</v>
      </c>
      <c r="F2450" s="64" t="str">
        <f t="shared" si="79"/>
        <v>Full</v>
      </c>
      <c r="G2450" s="72" t="s">
        <v>72</v>
      </c>
    </row>
    <row r="2451" spans="1:7" ht="28.5" x14ac:dyDescent="0.2">
      <c r="A2451" s="3" t="str">
        <f t="shared" si="78"/>
        <v>Provide wound care (above dermis)SaskatchewanRegistered psychiatric nurse</v>
      </c>
      <c r="B2451" s="3" t="s">
        <v>65</v>
      </c>
      <c r="C2451" s="3" t="s">
        <v>18</v>
      </c>
      <c r="D2451" s="5" t="s">
        <v>107</v>
      </c>
      <c r="E2451" s="147" t="s">
        <v>26</v>
      </c>
      <c r="F2451" s="64" t="str">
        <f t="shared" si="79"/>
        <v>Full</v>
      </c>
      <c r="G2451" s="72" t="s">
        <v>72</v>
      </c>
    </row>
    <row r="2452" spans="1:7" ht="28.5" x14ac:dyDescent="0.2">
      <c r="A2452" s="3" t="str">
        <f t="shared" si="78"/>
        <v>Perform procedures below the dermisSaskatchewanRegistered psychiatric nurse</v>
      </c>
      <c r="B2452" s="3" t="s">
        <v>65</v>
      </c>
      <c r="C2452" s="3" t="s">
        <v>18</v>
      </c>
      <c r="D2452" s="5" t="s">
        <v>107</v>
      </c>
      <c r="E2452" s="148" t="s">
        <v>27</v>
      </c>
      <c r="F2452" s="64" t="str">
        <f t="shared" si="79"/>
        <v>Restricted</v>
      </c>
      <c r="G2452" s="72" t="s">
        <v>73</v>
      </c>
    </row>
    <row r="2453" spans="1:7" ht="14.25" x14ac:dyDescent="0.2">
      <c r="A2453" s="3" t="str">
        <f t="shared" si="78"/>
        <v>Establish an intravenous lineSaskatchewanRegistered psychiatric nurse</v>
      </c>
      <c r="B2453" s="3" t="s">
        <v>65</v>
      </c>
      <c r="C2453" s="3" t="s">
        <v>18</v>
      </c>
      <c r="D2453" s="5" t="s">
        <v>107</v>
      </c>
      <c r="E2453" s="148" t="s">
        <v>28</v>
      </c>
      <c r="F2453" s="64" t="str">
        <f t="shared" si="79"/>
        <v>Full</v>
      </c>
      <c r="G2453" s="72" t="s">
        <v>72</v>
      </c>
    </row>
    <row r="2454" spans="1:7" ht="42.75" x14ac:dyDescent="0.2">
      <c r="A2454" s="3" t="str">
        <f t="shared" si="78"/>
        <v>Perform procedures that require putting an instrument or finger into body openingsSaskatchewanRegistered psychiatric nurse</v>
      </c>
      <c r="B2454" s="3" t="s">
        <v>65</v>
      </c>
      <c r="C2454" s="3" t="s">
        <v>18</v>
      </c>
      <c r="D2454" s="5" t="s">
        <v>107</v>
      </c>
      <c r="E2454" s="148" t="s">
        <v>174</v>
      </c>
      <c r="F2454" s="64" t="str">
        <f t="shared" si="79"/>
        <v>Restricted</v>
      </c>
      <c r="G2454" s="72" t="s">
        <v>73</v>
      </c>
    </row>
    <row r="2455" spans="1:7" ht="14.25" x14ac:dyDescent="0.2">
      <c r="A2455" s="3" t="str">
        <f t="shared" si="78"/>
        <v>Order a form of energySaskatchewanRegistered psychiatric nurse</v>
      </c>
      <c r="B2455" s="3" t="s">
        <v>65</v>
      </c>
      <c r="C2455" s="3" t="s">
        <v>18</v>
      </c>
      <c r="D2455" s="5" t="s">
        <v>107</v>
      </c>
      <c r="E2455" s="147" t="s">
        <v>29</v>
      </c>
      <c r="F2455" s="64" t="str">
        <f t="shared" si="79"/>
        <v>Out of scope</v>
      </c>
      <c r="G2455" s="72" t="s">
        <v>79</v>
      </c>
    </row>
    <row r="2456" spans="1:7" ht="14.25" x14ac:dyDescent="0.2">
      <c r="A2456" s="3" t="str">
        <f t="shared" si="78"/>
        <v>Apply a form of energySaskatchewanRegistered psychiatric nurse</v>
      </c>
      <c r="B2456" s="3" t="s">
        <v>65</v>
      </c>
      <c r="C2456" s="3" t="s">
        <v>18</v>
      </c>
      <c r="D2456" s="5" t="s">
        <v>107</v>
      </c>
      <c r="E2456" s="147" t="s">
        <v>30</v>
      </c>
      <c r="F2456" s="64" t="str">
        <f t="shared" si="79"/>
        <v>Out of scope</v>
      </c>
      <c r="G2456" s="72" t="s">
        <v>79</v>
      </c>
    </row>
    <row r="2457" spans="1:7" ht="14.25" x14ac:dyDescent="0.2">
      <c r="A2457" s="3" t="str">
        <f t="shared" si="78"/>
        <v>Perform an electrocardiogramSaskatchewanRegistered psychiatric nurse</v>
      </c>
      <c r="B2457" s="3" t="s">
        <v>65</v>
      </c>
      <c r="C2457" s="3" t="s">
        <v>18</v>
      </c>
      <c r="D2457" s="5" t="s">
        <v>107</v>
      </c>
      <c r="E2457" s="148" t="s">
        <v>31</v>
      </c>
      <c r="F2457" s="64" t="str">
        <f t="shared" si="79"/>
        <v>Full</v>
      </c>
      <c r="G2457" s="72" t="s">
        <v>72</v>
      </c>
    </row>
    <row r="2458" spans="1:7" ht="14.25" x14ac:dyDescent="0.2">
      <c r="A2458" s="3" t="str">
        <f t="shared" si="78"/>
        <v>Interpret an electrocardiogramSaskatchewanRegistered psychiatric nurse</v>
      </c>
      <c r="B2458" s="3" t="s">
        <v>65</v>
      </c>
      <c r="C2458" s="3" t="s">
        <v>18</v>
      </c>
      <c r="D2458" s="5" t="s">
        <v>107</v>
      </c>
      <c r="E2458" s="148" t="s">
        <v>32</v>
      </c>
      <c r="F2458" s="64" t="str">
        <f t="shared" si="79"/>
        <v>Out of scope</v>
      </c>
      <c r="G2458" s="72" t="s">
        <v>79</v>
      </c>
    </row>
    <row r="2459" spans="1:7" ht="28.5" x14ac:dyDescent="0.2">
      <c r="A2459" s="3" t="str">
        <f t="shared" si="78"/>
        <v>Order blood and blood productsSaskatchewanRegistered psychiatric nurse</v>
      </c>
      <c r="B2459" s="3" t="s">
        <v>65</v>
      </c>
      <c r="C2459" s="3" t="s">
        <v>18</v>
      </c>
      <c r="D2459" s="5" t="s">
        <v>107</v>
      </c>
      <c r="E2459" s="147" t="s">
        <v>33</v>
      </c>
      <c r="F2459" s="64" t="str">
        <f t="shared" si="79"/>
        <v>Out of scope</v>
      </c>
      <c r="G2459" s="72" t="s">
        <v>79</v>
      </c>
    </row>
    <row r="2460" spans="1:7" ht="14.25" x14ac:dyDescent="0.2">
      <c r="A2460" s="3" t="str">
        <f t="shared" si="78"/>
        <v>Order any form of radiationSaskatchewanRegistered psychiatric nurse</v>
      </c>
      <c r="B2460" s="3" t="s">
        <v>65</v>
      </c>
      <c r="C2460" s="3" t="s">
        <v>18</v>
      </c>
      <c r="D2460" s="5" t="s">
        <v>107</v>
      </c>
      <c r="E2460" s="147" t="s">
        <v>34</v>
      </c>
      <c r="F2460" s="64" t="str">
        <f t="shared" si="79"/>
        <v>Out of scope</v>
      </c>
      <c r="G2460" s="72" t="s">
        <v>79</v>
      </c>
    </row>
    <row r="2461" spans="1:7" ht="14.25" x14ac:dyDescent="0.2">
      <c r="A2461" s="3" t="str">
        <f t="shared" si="78"/>
        <v>Apply any form of radiationSaskatchewanRegistered psychiatric nurse</v>
      </c>
      <c r="B2461" s="3" t="s">
        <v>65</v>
      </c>
      <c r="C2461" s="3" t="s">
        <v>18</v>
      </c>
      <c r="D2461" s="5" t="s">
        <v>107</v>
      </c>
      <c r="E2461" s="147" t="s">
        <v>35</v>
      </c>
      <c r="F2461" s="64" t="str">
        <f t="shared" si="79"/>
        <v>Out of scope</v>
      </c>
      <c r="G2461" s="72" t="s">
        <v>79</v>
      </c>
    </row>
    <row r="2462" spans="1:7" ht="28.5" x14ac:dyDescent="0.2">
      <c r="A2462" s="3" t="str">
        <f t="shared" si="78"/>
        <v>Order cosmetic treatments like BotoxSaskatchewanRegistered psychiatric nurse</v>
      </c>
      <c r="B2462" s="3" t="s">
        <v>65</v>
      </c>
      <c r="C2462" s="3" t="s">
        <v>18</v>
      </c>
      <c r="D2462" s="5" t="s">
        <v>107</v>
      </c>
      <c r="E2462" s="147" t="s">
        <v>36</v>
      </c>
      <c r="F2462" s="64" t="str">
        <f t="shared" si="79"/>
        <v>Out of scope</v>
      </c>
      <c r="G2462" s="72" t="s">
        <v>79</v>
      </c>
    </row>
    <row r="2463" spans="1:7" ht="28.5" x14ac:dyDescent="0.2">
      <c r="A2463" s="3" t="str">
        <f t="shared" si="78"/>
        <v>Apply cosmetic treatments like BotoxSaskatchewanRegistered psychiatric nurse</v>
      </c>
      <c r="B2463" s="3" t="s">
        <v>65</v>
      </c>
      <c r="C2463" s="3" t="s">
        <v>18</v>
      </c>
      <c r="D2463" s="5" t="s">
        <v>107</v>
      </c>
      <c r="E2463" s="147" t="s">
        <v>37</v>
      </c>
      <c r="F2463" s="64" t="str">
        <f t="shared" si="79"/>
        <v>Restricted</v>
      </c>
      <c r="G2463" s="72" t="s">
        <v>73</v>
      </c>
    </row>
    <row r="2464" spans="1:7" ht="14.25" x14ac:dyDescent="0.2">
      <c r="A2464" s="3" t="str">
        <f t="shared" si="78"/>
        <v>Set fracturesSaskatchewanRegistered psychiatric nurse</v>
      </c>
      <c r="B2464" s="3" t="s">
        <v>65</v>
      </c>
      <c r="C2464" s="3" t="s">
        <v>18</v>
      </c>
      <c r="D2464" s="5" t="s">
        <v>107</v>
      </c>
      <c r="E2464" s="147" t="s">
        <v>38</v>
      </c>
      <c r="F2464" s="64" t="str">
        <f t="shared" si="79"/>
        <v>Out of scope</v>
      </c>
      <c r="G2464" s="72" t="s">
        <v>79</v>
      </c>
    </row>
    <row r="2465" spans="1:7" ht="14.25" x14ac:dyDescent="0.2">
      <c r="A2465" s="3" t="str">
        <f t="shared" si="78"/>
        <v>Reduce dislocationSaskatchewanRegistered psychiatric nurse</v>
      </c>
      <c r="B2465" s="3" t="s">
        <v>65</v>
      </c>
      <c r="C2465" s="3" t="s">
        <v>18</v>
      </c>
      <c r="D2465" s="5" t="s">
        <v>107</v>
      </c>
      <c r="E2465" s="147" t="s">
        <v>39</v>
      </c>
      <c r="F2465" s="64" t="str">
        <f t="shared" si="79"/>
        <v>Out of scope</v>
      </c>
      <c r="G2465" s="72" t="s">
        <v>79</v>
      </c>
    </row>
    <row r="2466" spans="1:7" ht="14.25" x14ac:dyDescent="0.2">
      <c r="A2466" s="3" t="str">
        <f t="shared" si="78"/>
        <v>Apply castSaskatchewanRegistered psychiatric nurse</v>
      </c>
      <c r="B2466" s="3" t="s">
        <v>65</v>
      </c>
      <c r="C2466" s="3" t="s">
        <v>18</v>
      </c>
      <c r="D2466" s="5" t="s">
        <v>107</v>
      </c>
      <c r="E2466" s="147" t="s">
        <v>40</v>
      </c>
      <c r="F2466" s="64" t="str">
        <f t="shared" si="79"/>
        <v>Out of scope</v>
      </c>
      <c r="G2466" s="72" t="s">
        <v>79</v>
      </c>
    </row>
    <row r="2467" spans="1:7" ht="14.25" x14ac:dyDescent="0.2">
      <c r="A2467" s="3" t="str">
        <f t="shared" si="78"/>
        <v>Apply restraintsSaskatchewanRegistered psychiatric nurse</v>
      </c>
      <c r="B2467" s="3" t="s">
        <v>65</v>
      </c>
      <c r="C2467" s="3" t="s">
        <v>18</v>
      </c>
      <c r="D2467" s="5" t="s">
        <v>107</v>
      </c>
      <c r="E2467" s="147" t="s">
        <v>41</v>
      </c>
      <c r="F2467" s="64" t="str">
        <f t="shared" si="79"/>
        <v>Full</v>
      </c>
      <c r="G2467" s="72" t="s">
        <v>72</v>
      </c>
    </row>
    <row r="2468" spans="1:7" ht="14.25" x14ac:dyDescent="0.2">
      <c r="A2468" s="3" t="str">
        <f t="shared" si="78"/>
        <v>Manage restraintsSaskatchewanRegistered psychiatric nurse</v>
      </c>
      <c r="B2468" s="3" t="s">
        <v>65</v>
      </c>
      <c r="C2468" s="3" t="s">
        <v>18</v>
      </c>
      <c r="D2468" s="5" t="s">
        <v>107</v>
      </c>
      <c r="E2468" s="147" t="s">
        <v>42</v>
      </c>
      <c r="F2468" s="64" t="str">
        <f t="shared" si="79"/>
        <v>Full</v>
      </c>
      <c r="G2468" s="72" t="s">
        <v>72</v>
      </c>
    </row>
    <row r="2469" spans="1:7" ht="28.5" x14ac:dyDescent="0.2">
      <c r="A2469" s="3" t="str">
        <f t="shared" si="78"/>
        <v>Conduct sexually transmitted infection (STI) assessmentSaskatchewanRegistered psychiatric nurse</v>
      </c>
      <c r="B2469" s="3" t="s">
        <v>65</v>
      </c>
      <c r="C2469" s="3" t="s">
        <v>18</v>
      </c>
      <c r="D2469" s="5" t="s">
        <v>107</v>
      </c>
      <c r="E2469" s="148" t="s">
        <v>175</v>
      </c>
      <c r="F2469" s="64" t="str">
        <f t="shared" si="79"/>
        <v>Full</v>
      </c>
      <c r="G2469" s="72" t="s">
        <v>72</v>
      </c>
    </row>
    <row r="2470" spans="1:7" ht="28.5" x14ac:dyDescent="0.2">
      <c r="A2470" s="3" t="str">
        <f t="shared" si="78"/>
        <v>Conduct contraceptive management assessmentSaskatchewanRegistered psychiatric nurse</v>
      </c>
      <c r="B2470" s="3" t="s">
        <v>65</v>
      </c>
      <c r="C2470" s="3" t="s">
        <v>18</v>
      </c>
      <c r="D2470" s="5" t="s">
        <v>107</v>
      </c>
      <c r="E2470" s="148" t="s">
        <v>43</v>
      </c>
      <c r="F2470" s="64" t="str">
        <f t="shared" si="79"/>
        <v>Restricted</v>
      </c>
      <c r="G2470" s="72" t="s">
        <v>73</v>
      </c>
    </row>
    <row r="2471" spans="1:7" ht="14.25" x14ac:dyDescent="0.2">
      <c r="A2471" s="3" t="str">
        <f t="shared" si="78"/>
        <v>Insert intrauterine devicesSaskatchewanRegistered psychiatric nurse</v>
      </c>
      <c r="B2471" s="3" t="s">
        <v>65</v>
      </c>
      <c r="C2471" s="3" t="s">
        <v>18</v>
      </c>
      <c r="D2471" s="5" t="s">
        <v>107</v>
      </c>
      <c r="E2471" s="149" t="s">
        <v>44</v>
      </c>
      <c r="F2471" s="64" t="str">
        <f t="shared" si="79"/>
        <v>Out of scope</v>
      </c>
      <c r="G2471" s="72" t="s">
        <v>79</v>
      </c>
    </row>
    <row r="2472" spans="1:7" ht="14.25" x14ac:dyDescent="0.2">
      <c r="A2472" s="3" t="str">
        <f t="shared" si="78"/>
        <v>Conduct pelvic examSaskatchewanRegistered psychiatric nurse</v>
      </c>
      <c r="B2472" s="3" t="s">
        <v>65</v>
      </c>
      <c r="C2472" s="3" t="s">
        <v>18</v>
      </c>
      <c r="D2472" s="5" t="s">
        <v>107</v>
      </c>
      <c r="E2472" s="148" t="s">
        <v>111</v>
      </c>
      <c r="F2472" s="64" t="str">
        <f t="shared" si="79"/>
        <v>Out of scope</v>
      </c>
      <c r="G2472" s="72" t="s">
        <v>79</v>
      </c>
    </row>
    <row r="2473" spans="1:7" ht="14.25" x14ac:dyDescent="0.2">
      <c r="A2473" s="3" t="str">
        <f t="shared" si="78"/>
        <v>Conduct cervical screening SaskatchewanRegistered psychiatric nurse</v>
      </c>
      <c r="B2473" s="3" t="s">
        <v>65</v>
      </c>
      <c r="C2473" s="3" t="s">
        <v>18</v>
      </c>
      <c r="D2473" s="5" t="s">
        <v>107</v>
      </c>
      <c r="E2473" s="148" t="s">
        <v>45</v>
      </c>
      <c r="F2473" s="64" t="str">
        <f t="shared" si="79"/>
        <v>Out of scope</v>
      </c>
      <c r="G2473" s="72" t="s">
        <v>79</v>
      </c>
    </row>
    <row r="2474" spans="1:7" ht="28.5" x14ac:dyDescent="0.2">
      <c r="A2474" s="3" t="str">
        <f t="shared" si="78"/>
        <v>Conduct mental health screeningSaskatchewanRegistered psychiatric nurse</v>
      </c>
      <c r="B2474" s="3" t="s">
        <v>65</v>
      </c>
      <c r="C2474" s="3" t="s">
        <v>18</v>
      </c>
      <c r="D2474" s="5" t="s">
        <v>107</v>
      </c>
      <c r="E2474" s="148" t="s">
        <v>110</v>
      </c>
      <c r="F2474" s="64" t="str">
        <f t="shared" si="79"/>
        <v>Full</v>
      </c>
      <c r="G2474" s="72" t="s">
        <v>72</v>
      </c>
    </row>
    <row r="2475" spans="1:7" ht="28.5" x14ac:dyDescent="0.2">
      <c r="A2475" s="3" t="str">
        <f t="shared" si="78"/>
        <v>Conduct substance use screeningSaskatchewanRegistered psychiatric nurse</v>
      </c>
      <c r="B2475" s="3" t="s">
        <v>65</v>
      </c>
      <c r="C2475" s="3" t="s">
        <v>18</v>
      </c>
      <c r="D2475" s="5" t="s">
        <v>107</v>
      </c>
      <c r="E2475" s="148" t="s">
        <v>46</v>
      </c>
      <c r="F2475" s="64" t="str">
        <f t="shared" si="79"/>
        <v>Full</v>
      </c>
      <c r="G2475" s="72" t="s">
        <v>72</v>
      </c>
    </row>
    <row r="2476" spans="1:7" ht="14.25" x14ac:dyDescent="0.2">
      <c r="A2476" s="3" t="str">
        <f t="shared" si="78"/>
        <v>Perform allergy testingSaskatchewanRegistered psychiatric nurse</v>
      </c>
      <c r="B2476" s="3" t="s">
        <v>65</v>
      </c>
      <c r="C2476" s="3" t="s">
        <v>18</v>
      </c>
      <c r="D2476" s="5" t="s">
        <v>107</v>
      </c>
      <c r="E2476" s="148" t="s">
        <v>47</v>
      </c>
      <c r="F2476" s="64" t="str">
        <f t="shared" si="79"/>
        <v>Out of scope</v>
      </c>
      <c r="G2476" s="73" t="s">
        <v>79</v>
      </c>
    </row>
    <row r="2477" spans="1:7" ht="14.25" x14ac:dyDescent="0.2">
      <c r="A2477" s="3" t="str">
        <f t="shared" si="78"/>
        <v>Provide rehabilitative careSaskatchewanRegistered psychiatric nurse</v>
      </c>
      <c r="B2477" s="3" t="s">
        <v>65</v>
      </c>
      <c r="C2477" s="3" t="s">
        <v>18</v>
      </c>
      <c r="D2477" s="5" t="s">
        <v>107</v>
      </c>
      <c r="E2477" s="148" t="s">
        <v>48</v>
      </c>
      <c r="F2477" s="64" t="str">
        <f t="shared" si="79"/>
        <v>Full</v>
      </c>
      <c r="G2477" s="72" t="s">
        <v>72</v>
      </c>
    </row>
    <row r="2478" spans="1:7" ht="28.5" x14ac:dyDescent="0.2">
      <c r="A2478" s="3" t="str">
        <f t="shared" si="78"/>
        <v>Provide psychotherapy for mental healthSaskatchewanRegistered psychiatric nurse</v>
      </c>
      <c r="B2478" s="3" t="s">
        <v>65</v>
      </c>
      <c r="C2478" s="3" t="s">
        <v>18</v>
      </c>
      <c r="D2478" s="5" t="s">
        <v>107</v>
      </c>
      <c r="E2478" s="147" t="s">
        <v>49</v>
      </c>
      <c r="F2478" s="64" t="str">
        <f t="shared" si="79"/>
        <v>Full</v>
      </c>
      <c r="G2478" s="72" t="s">
        <v>72</v>
      </c>
    </row>
    <row r="2479" spans="1:7" ht="28.5" x14ac:dyDescent="0.2">
      <c r="A2479" s="3" t="str">
        <f t="shared" si="78"/>
        <v>Support medical assistance in dying with supervisionSaskatchewanRegistered psychiatric nurse</v>
      </c>
      <c r="B2479" s="3" t="s">
        <v>65</v>
      </c>
      <c r="C2479" s="3" t="s">
        <v>18</v>
      </c>
      <c r="D2479" s="5" t="s">
        <v>107</v>
      </c>
      <c r="E2479" s="147" t="s">
        <v>50</v>
      </c>
      <c r="F2479" s="64" t="str">
        <f t="shared" si="79"/>
        <v>Full</v>
      </c>
      <c r="G2479" s="72" t="s">
        <v>72</v>
      </c>
    </row>
    <row r="2480" spans="1:7" ht="14.25" x14ac:dyDescent="0.2">
      <c r="A2480" s="3" t="str">
        <f t="shared" si="78"/>
        <v>Prescribe pharmacotherapy SaskatchewanRegistered psychiatric nurse</v>
      </c>
      <c r="B2480" s="3" t="s">
        <v>66</v>
      </c>
      <c r="C2480" s="3" t="s">
        <v>18</v>
      </c>
      <c r="D2480" s="5" t="s">
        <v>107</v>
      </c>
      <c r="E2480" s="146" t="s">
        <v>51</v>
      </c>
      <c r="F2480" s="64" t="str">
        <f t="shared" si="79"/>
        <v>Out of scope</v>
      </c>
      <c r="G2480" s="72" t="s">
        <v>79</v>
      </c>
    </row>
    <row r="2481" spans="1:7" ht="28.5" x14ac:dyDescent="0.2">
      <c r="A2481" s="3" t="str">
        <f t="shared" si="78"/>
        <v>Prepare prescribed medicationsSaskatchewanRegistered psychiatric nurse</v>
      </c>
      <c r="B2481" s="3" t="s">
        <v>66</v>
      </c>
      <c r="C2481" s="3" t="s">
        <v>18</v>
      </c>
      <c r="D2481" s="5" t="s">
        <v>107</v>
      </c>
      <c r="E2481" s="140" t="s">
        <v>112</v>
      </c>
      <c r="F2481" s="64" t="str">
        <f t="shared" si="79"/>
        <v>Full</v>
      </c>
      <c r="G2481" s="72" t="s">
        <v>72</v>
      </c>
    </row>
    <row r="2482" spans="1:7" ht="28.5" x14ac:dyDescent="0.2">
      <c r="A2482" s="3" t="str">
        <f t="shared" si="78"/>
        <v>Administer prescribed medicationsSaskatchewanRegistered psychiatric nurse</v>
      </c>
      <c r="B2482" s="3" t="s">
        <v>66</v>
      </c>
      <c r="C2482" s="3" t="s">
        <v>18</v>
      </c>
      <c r="D2482" s="5" t="s">
        <v>107</v>
      </c>
      <c r="E2482" s="140" t="s">
        <v>52</v>
      </c>
      <c r="F2482" s="64" t="str">
        <f t="shared" si="79"/>
        <v>Full</v>
      </c>
      <c r="G2482" s="72" t="s">
        <v>72</v>
      </c>
    </row>
    <row r="2483" spans="1:7" ht="28.5" x14ac:dyDescent="0.2">
      <c r="A2483" s="3" t="str">
        <f t="shared" si="78"/>
        <v>Prescribe controlled substancesSaskatchewanRegistered psychiatric nurse</v>
      </c>
      <c r="B2483" s="3" t="s">
        <v>66</v>
      </c>
      <c r="C2483" s="3" t="s">
        <v>18</v>
      </c>
      <c r="D2483" s="5" t="s">
        <v>107</v>
      </c>
      <c r="E2483" s="146" t="s">
        <v>53</v>
      </c>
      <c r="F2483" s="64" t="str">
        <f t="shared" si="79"/>
        <v>Out of scope</v>
      </c>
      <c r="G2483" s="72" t="s">
        <v>79</v>
      </c>
    </row>
    <row r="2484" spans="1:7" ht="28.5" x14ac:dyDescent="0.2">
      <c r="A2484" s="3" t="str">
        <f t="shared" si="78"/>
        <v>Administer controlled substances SaskatchewanRegistered psychiatric nurse</v>
      </c>
      <c r="B2484" s="3" t="s">
        <v>66</v>
      </c>
      <c r="C2484" s="3" t="s">
        <v>18</v>
      </c>
      <c r="D2484" s="5" t="s">
        <v>107</v>
      </c>
      <c r="E2484" s="140" t="s">
        <v>181</v>
      </c>
      <c r="F2484" s="64" t="str">
        <f t="shared" si="79"/>
        <v>Full</v>
      </c>
      <c r="G2484" s="72" t="s">
        <v>72</v>
      </c>
    </row>
    <row r="2485" spans="1:7" ht="14.25" x14ac:dyDescent="0.2">
      <c r="A2485" s="3" t="str">
        <f t="shared" si="78"/>
        <v>Prescribe vaccinesSaskatchewanRegistered psychiatric nurse</v>
      </c>
      <c r="B2485" s="3" t="s">
        <v>66</v>
      </c>
      <c r="C2485" s="3" t="s">
        <v>18</v>
      </c>
      <c r="D2485" s="5" t="s">
        <v>107</v>
      </c>
      <c r="E2485" s="146" t="s">
        <v>54</v>
      </c>
      <c r="F2485" s="64" t="str">
        <f t="shared" si="79"/>
        <v>Out of scope</v>
      </c>
      <c r="G2485" s="72" t="s">
        <v>79</v>
      </c>
    </row>
    <row r="2486" spans="1:7" ht="14.25" x14ac:dyDescent="0.2">
      <c r="A2486" s="3" t="str">
        <f t="shared" si="78"/>
        <v>Administer vaccinesSaskatchewanRegistered psychiatric nurse</v>
      </c>
      <c r="B2486" s="3" t="s">
        <v>66</v>
      </c>
      <c r="C2486" s="3" t="s">
        <v>18</v>
      </c>
      <c r="D2486" s="5" t="s">
        <v>107</v>
      </c>
      <c r="E2486" s="140" t="s">
        <v>182</v>
      </c>
      <c r="F2486" s="64" t="str">
        <f t="shared" si="79"/>
        <v>Full</v>
      </c>
      <c r="G2486" s="72" t="s">
        <v>72</v>
      </c>
    </row>
    <row r="2487" spans="1:7" ht="28.5" x14ac:dyDescent="0.2">
      <c r="A2487" s="3" t="str">
        <f t="shared" si="78"/>
        <v>Independently manage labour and delivery SaskatchewanRegistered psychiatric nurse</v>
      </c>
      <c r="B2487" s="3" t="s">
        <v>67</v>
      </c>
      <c r="C2487" s="3" t="s">
        <v>18</v>
      </c>
      <c r="D2487" s="5" t="s">
        <v>107</v>
      </c>
      <c r="E2487" s="147" t="s">
        <v>170</v>
      </c>
      <c r="F2487" s="64" t="str">
        <f t="shared" si="79"/>
        <v>Out of scope</v>
      </c>
      <c r="G2487" s="72" t="s">
        <v>79</v>
      </c>
    </row>
    <row r="2488" spans="1:7" ht="14.25" x14ac:dyDescent="0.2">
      <c r="A2488" s="3" t="str">
        <f t="shared" si="78"/>
        <v>Pronounce deathSaskatchewanRegistered psychiatric nurse</v>
      </c>
      <c r="B2488" s="3" t="s">
        <v>67</v>
      </c>
      <c r="C2488" s="3" t="s">
        <v>18</v>
      </c>
      <c r="D2488" s="5" t="s">
        <v>107</v>
      </c>
      <c r="E2488" s="147" t="s">
        <v>55</v>
      </c>
      <c r="F2488" s="64" t="str">
        <f t="shared" si="79"/>
        <v>Full</v>
      </c>
      <c r="G2488" s="72" t="s">
        <v>72</v>
      </c>
    </row>
    <row r="2489" spans="1:7" ht="28.5" x14ac:dyDescent="0.2">
      <c r="A2489" s="3" t="str">
        <f t="shared" si="78"/>
        <v>Admit to and discharge from hospitalSaskatchewanRegistered psychiatric nurse</v>
      </c>
      <c r="B2489" s="3" t="s">
        <v>67</v>
      </c>
      <c r="C2489" s="3" t="s">
        <v>18</v>
      </c>
      <c r="D2489" s="5" t="s">
        <v>107</v>
      </c>
      <c r="E2489" s="147" t="s">
        <v>56</v>
      </c>
      <c r="F2489" s="64" t="str">
        <f t="shared" si="79"/>
        <v>Out of scope</v>
      </c>
      <c r="G2489" s="72" t="s">
        <v>79</v>
      </c>
    </row>
    <row r="2490" spans="1:7" ht="28.5" x14ac:dyDescent="0.2">
      <c r="A2490" s="3" t="str">
        <f t="shared" si="78"/>
        <v>Certify death (i.e., complete death certificate)SaskatchewanRegistered psychiatric nurse</v>
      </c>
      <c r="B2490" s="3" t="s">
        <v>67</v>
      </c>
      <c r="C2490" s="3" t="s">
        <v>18</v>
      </c>
      <c r="D2490" s="5" t="s">
        <v>107</v>
      </c>
      <c r="E2490" s="147" t="s">
        <v>57</v>
      </c>
      <c r="F2490" s="64" t="str">
        <f t="shared" si="79"/>
        <v>Out of scope</v>
      </c>
      <c r="G2490" s="72" t="s">
        <v>79</v>
      </c>
    </row>
    <row r="2491" spans="1:7" ht="28.5" x14ac:dyDescent="0.2">
      <c r="A2491" s="3" t="str">
        <f t="shared" si="78"/>
        <v>Conduct driver's medical examinationSaskatchewanRegistered psychiatric nurse</v>
      </c>
      <c r="B2491" s="3" t="s">
        <v>67</v>
      </c>
      <c r="C2491" s="3" t="s">
        <v>18</v>
      </c>
      <c r="D2491" s="5" t="s">
        <v>107</v>
      </c>
      <c r="E2491" s="147" t="s">
        <v>58</v>
      </c>
      <c r="F2491" s="64" t="str">
        <f t="shared" si="79"/>
        <v>Restricted</v>
      </c>
      <c r="G2491" s="72" t="s">
        <v>73</v>
      </c>
    </row>
    <row r="2492" spans="1:7" ht="28.5" x14ac:dyDescent="0.2">
      <c r="A2492" s="3" t="str">
        <f t="shared" si="78"/>
        <v>Complete federal disability formsSaskatchewanRegistered psychiatric nurse</v>
      </c>
      <c r="B2492" s="3" t="s">
        <v>67</v>
      </c>
      <c r="C2492" s="3" t="s">
        <v>18</v>
      </c>
      <c r="D2492" s="5" t="s">
        <v>107</v>
      </c>
      <c r="E2492" s="147" t="s">
        <v>59</v>
      </c>
      <c r="F2492" s="64" t="str">
        <f t="shared" si="79"/>
        <v>Out of scope</v>
      </c>
      <c r="G2492" s="72" t="s">
        <v>79</v>
      </c>
    </row>
    <row r="2493" spans="1:7" ht="28.5" x14ac:dyDescent="0.2">
      <c r="A2493" s="3" t="str">
        <f t="shared" si="78"/>
        <v>Complete provincial/territorial medical formsSaskatchewanRegistered psychiatric nurse</v>
      </c>
      <c r="B2493" s="3" t="s">
        <v>67</v>
      </c>
      <c r="C2493" s="3" t="s">
        <v>18</v>
      </c>
      <c r="D2493" s="5" t="s">
        <v>107</v>
      </c>
      <c r="E2493" s="147" t="s">
        <v>60</v>
      </c>
      <c r="F2493" s="64" t="str">
        <f t="shared" si="79"/>
        <v>Out of scope</v>
      </c>
      <c r="G2493" s="72" t="s">
        <v>79</v>
      </c>
    </row>
    <row r="2494" spans="1:7" ht="28.5" x14ac:dyDescent="0.2">
      <c r="A2494" s="3" t="str">
        <f t="shared" si="78"/>
        <v>Sign disabled person placard formsSaskatchewanRegistered psychiatric nurse</v>
      </c>
      <c r="B2494" s="3" t="s">
        <v>67</v>
      </c>
      <c r="C2494" s="3" t="s">
        <v>18</v>
      </c>
      <c r="D2494" s="5" t="s">
        <v>107</v>
      </c>
      <c r="E2494" s="147" t="s">
        <v>61</v>
      </c>
      <c r="F2494" s="64" t="str">
        <f t="shared" si="79"/>
        <v>Out of scope</v>
      </c>
      <c r="G2494" s="72" t="s">
        <v>79</v>
      </c>
    </row>
    <row r="2495" spans="1:7" ht="28.5" x14ac:dyDescent="0.2">
      <c r="A2495" s="3" t="str">
        <f t="shared" si="78"/>
        <v>Admit to long-term care facilities SaskatchewanRegistered psychiatric nurse</v>
      </c>
      <c r="B2495" s="3" t="s">
        <v>67</v>
      </c>
      <c r="C2495" s="3" t="s">
        <v>18</v>
      </c>
      <c r="D2495" s="5" t="s">
        <v>107</v>
      </c>
      <c r="E2495" s="147" t="s">
        <v>62</v>
      </c>
      <c r="F2495" s="64" t="str">
        <f t="shared" si="79"/>
        <v>Out of scope</v>
      </c>
      <c r="G2495" s="72" t="s">
        <v>79</v>
      </c>
    </row>
    <row r="2496" spans="1:7" ht="42.75" x14ac:dyDescent="0.2">
      <c r="A2496" s="3" t="str">
        <f t="shared" si="78"/>
        <v>Complete Form 1 for involuntary admission to hospital SaskatchewanRegistered psychiatric nurse</v>
      </c>
      <c r="B2496" s="3" t="s">
        <v>67</v>
      </c>
      <c r="C2496" s="3" t="s">
        <v>18</v>
      </c>
      <c r="D2496" s="5" t="s">
        <v>107</v>
      </c>
      <c r="E2496" s="147" t="s">
        <v>63</v>
      </c>
      <c r="F2496" s="64" t="str">
        <f t="shared" si="79"/>
        <v>—</v>
      </c>
      <c r="G2496" s="5" t="s">
        <v>168</v>
      </c>
    </row>
    <row r="2497" spans="1:7" ht="28.5" x14ac:dyDescent="0.2">
      <c r="A2497" s="3" t="str">
        <f t="shared" si="78"/>
        <v>Hold disease management clinics (foot care, diabetes) SaskatchewanRegistered psychiatric nurse</v>
      </c>
      <c r="B2497" s="3" t="s">
        <v>67</v>
      </c>
      <c r="C2497" s="3" t="s">
        <v>18</v>
      </c>
      <c r="D2497" s="5" t="s">
        <v>107</v>
      </c>
      <c r="E2497" s="148" t="s">
        <v>183</v>
      </c>
      <c r="F2497" s="64" t="str">
        <f t="shared" si="79"/>
        <v>Restricted</v>
      </c>
      <c r="G2497" s="72" t="s">
        <v>73</v>
      </c>
    </row>
    <row r="2498" spans="1:7" ht="14.25" x14ac:dyDescent="0.2">
      <c r="A2498" s="153" t="str">
        <f t="shared" si="78"/>
        <v>Conduct health assessmentNunavutLicensed practical nurse</v>
      </c>
      <c r="B2498" s="3" t="s">
        <v>64</v>
      </c>
      <c r="C2498" s="5" t="s">
        <v>69</v>
      </c>
      <c r="D2498" s="5" t="s">
        <v>108</v>
      </c>
      <c r="E2498" s="145" t="s">
        <v>118</v>
      </c>
      <c r="F2498" s="64" t="str">
        <f t="shared" si="79"/>
        <v>Full</v>
      </c>
      <c r="G2498" s="3" t="s">
        <v>72</v>
      </c>
    </row>
    <row r="2499" spans="1:7" ht="14.25" x14ac:dyDescent="0.2">
      <c r="A2499" s="153" t="str">
        <f t="shared" ref="A2499:A2561" si="80">CONCATENATE(E2499,C2499,D2499)</f>
        <v>Identify nursing diagnosisNunavutLicensed practical nurse</v>
      </c>
      <c r="B2499" s="3" t="s">
        <v>64</v>
      </c>
      <c r="C2499" s="5" t="s">
        <v>69</v>
      </c>
      <c r="D2499" s="5" t="s">
        <v>108</v>
      </c>
      <c r="E2499" s="140" t="s">
        <v>5</v>
      </c>
      <c r="F2499" s="64" t="str">
        <f t="shared" ref="F2499:F2561" si="81">TRIM(G2499)</f>
        <v>Full</v>
      </c>
      <c r="G2499" s="3" t="s">
        <v>72</v>
      </c>
    </row>
    <row r="2500" spans="1:7" ht="14.25" x14ac:dyDescent="0.2">
      <c r="A2500" s="153" t="str">
        <f t="shared" si="80"/>
        <v>Develop nursing care planNunavutLicensed practical nurse</v>
      </c>
      <c r="B2500" s="3" t="s">
        <v>64</v>
      </c>
      <c r="C2500" s="5" t="s">
        <v>69</v>
      </c>
      <c r="D2500" s="5" t="s">
        <v>108</v>
      </c>
      <c r="E2500" s="140" t="s">
        <v>117</v>
      </c>
      <c r="F2500" s="64" t="str">
        <f t="shared" si="81"/>
        <v>Full</v>
      </c>
      <c r="G2500" s="3" t="s">
        <v>72</v>
      </c>
    </row>
    <row r="2501" spans="1:7" ht="28.5" x14ac:dyDescent="0.2">
      <c r="A2501" s="153" t="str">
        <f t="shared" si="80"/>
        <v>Implement nursing care interventionsNunavutLicensed practical nurse</v>
      </c>
      <c r="B2501" s="3" t="s">
        <v>64</v>
      </c>
      <c r="C2501" s="5" t="s">
        <v>69</v>
      </c>
      <c r="D2501" s="5" t="s">
        <v>108</v>
      </c>
      <c r="E2501" s="140" t="s">
        <v>10</v>
      </c>
      <c r="F2501" s="64" t="str">
        <f t="shared" si="81"/>
        <v>Full</v>
      </c>
      <c r="G2501" s="3" t="s">
        <v>72</v>
      </c>
    </row>
    <row r="2502" spans="1:7" ht="28.5" x14ac:dyDescent="0.2">
      <c r="A2502" s="153" t="str">
        <f t="shared" si="80"/>
        <v>Consult with other health professionalsNunavutLicensed practical nurse</v>
      </c>
      <c r="B2502" s="3" t="s">
        <v>64</v>
      </c>
      <c r="C2502" s="5" t="s">
        <v>69</v>
      </c>
      <c r="D2502" s="5" t="s">
        <v>108</v>
      </c>
      <c r="E2502" s="146" t="s">
        <v>116</v>
      </c>
      <c r="F2502" s="64" t="str">
        <f t="shared" si="81"/>
        <v>Full</v>
      </c>
      <c r="G2502" s="3" t="s">
        <v>72</v>
      </c>
    </row>
    <row r="2503" spans="1:7" ht="28.5" x14ac:dyDescent="0.2">
      <c r="A2503" s="153" t="str">
        <f t="shared" si="80"/>
        <v>Refer to other health professionalsNunavutLicensed practical nurse</v>
      </c>
      <c r="B2503" s="3" t="s">
        <v>64</v>
      </c>
      <c r="C2503" s="5" t="s">
        <v>69</v>
      </c>
      <c r="D2503" s="5" t="s">
        <v>108</v>
      </c>
      <c r="E2503" s="146" t="s">
        <v>14</v>
      </c>
      <c r="F2503" s="64" t="str">
        <f t="shared" si="81"/>
        <v>Restricted</v>
      </c>
      <c r="G2503" s="3" t="s">
        <v>73</v>
      </c>
    </row>
    <row r="2504" spans="1:7" ht="14.25" x14ac:dyDescent="0.2">
      <c r="A2504" s="153" t="str">
        <f t="shared" si="80"/>
        <v>Coordinate health services NunavutLicensed practical nurse</v>
      </c>
      <c r="B2504" s="3" t="s">
        <v>64</v>
      </c>
      <c r="C2504" s="5" t="s">
        <v>69</v>
      </c>
      <c r="D2504" s="5" t="s">
        <v>108</v>
      </c>
      <c r="E2504" s="140" t="s">
        <v>16</v>
      </c>
      <c r="F2504" s="64" t="str">
        <f t="shared" si="81"/>
        <v>Full</v>
      </c>
      <c r="G2504" s="3" t="s">
        <v>72</v>
      </c>
    </row>
    <row r="2505" spans="1:7" ht="14.25" x14ac:dyDescent="0.2">
      <c r="A2505" s="153" t="str">
        <f t="shared" si="80"/>
        <v>Order X-raysNunavutLicensed practical nurse</v>
      </c>
      <c r="B2505" s="3" t="s">
        <v>64</v>
      </c>
      <c r="C2505" s="5" t="s">
        <v>69</v>
      </c>
      <c r="D2505" s="5" t="s">
        <v>108</v>
      </c>
      <c r="E2505" s="140" t="s">
        <v>172</v>
      </c>
      <c r="F2505" s="64" t="str">
        <f t="shared" si="81"/>
        <v>Out of scope</v>
      </c>
      <c r="G2505" s="3" t="s">
        <v>79</v>
      </c>
    </row>
    <row r="2506" spans="1:7" ht="14.25" x14ac:dyDescent="0.2">
      <c r="A2506" s="153" t="str">
        <f t="shared" si="80"/>
        <v>Interpret X-raysNunavutLicensed practical nurse</v>
      </c>
      <c r="B2506" s="3" t="s">
        <v>64</v>
      </c>
      <c r="C2506" s="5" t="s">
        <v>69</v>
      </c>
      <c r="D2506" s="5" t="s">
        <v>108</v>
      </c>
      <c r="E2506" s="140" t="s">
        <v>173</v>
      </c>
      <c r="F2506" s="64" t="str">
        <f t="shared" si="81"/>
        <v>Out of scope</v>
      </c>
      <c r="G2506" s="3" t="s">
        <v>79</v>
      </c>
    </row>
    <row r="2507" spans="1:7" ht="14.25" x14ac:dyDescent="0.2">
      <c r="A2507" s="153" t="str">
        <f t="shared" si="80"/>
        <v>Order lab testsNunavutLicensed practical nurse</v>
      </c>
      <c r="B2507" s="3" t="s">
        <v>64</v>
      </c>
      <c r="C2507" s="5" t="s">
        <v>69</v>
      </c>
      <c r="D2507" s="5" t="s">
        <v>108</v>
      </c>
      <c r="E2507" s="140" t="s">
        <v>115</v>
      </c>
      <c r="F2507" s="64" t="str">
        <f t="shared" si="81"/>
        <v>Out of scope</v>
      </c>
      <c r="G2507" s="3" t="s">
        <v>79</v>
      </c>
    </row>
    <row r="2508" spans="1:7" ht="14.25" x14ac:dyDescent="0.2">
      <c r="A2508" s="153" t="str">
        <f t="shared" si="80"/>
        <v>Interpret lab test resultsNunavutLicensed practical nurse</v>
      </c>
      <c r="B2508" s="3" t="s">
        <v>64</v>
      </c>
      <c r="C2508" s="5" t="s">
        <v>69</v>
      </c>
      <c r="D2508" s="5" t="s">
        <v>108</v>
      </c>
      <c r="E2508" s="140" t="s">
        <v>21</v>
      </c>
      <c r="F2508" s="64" t="str">
        <f t="shared" si="81"/>
        <v>Out of scope</v>
      </c>
      <c r="G2508" s="3" t="s">
        <v>79</v>
      </c>
    </row>
    <row r="2509" spans="1:7" ht="28.5" x14ac:dyDescent="0.2">
      <c r="A2509" s="153" t="str">
        <f t="shared" si="80"/>
        <v>Communicate diagnoses and test results to patientsNunavutLicensed practical nurse</v>
      </c>
      <c r="B2509" s="3" t="s">
        <v>64</v>
      </c>
      <c r="C2509" s="5" t="s">
        <v>69</v>
      </c>
      <c r="D2509" s="5" t="s">
        <v>108</v>
      </c>
      <c r="E2509" s="146" t="s">
        <v>114</v>
      </c>
      <c r="F2509" s="64" t="str">
        <f t="shared" si="81"/>
        <v>Out of scope</v>
      </c>
      <c r="G2509" s="3" t="s">
        <v>79</v>
      </c>
    </row>
    <row r="2510" spans="1:7" ht="28.5" x14ac:dyDescent="0.2">
      <c r="A2510" s="153" t="str">
        <f t="shared" si="80"/>
        <v>Monitor and evaluate client outcomesNunavutLicensed practical nurse</v>
      </c>
      <c r="B2510" s="3" t="s">
        <v>64</v>
      </c>
      <c r="C2510" s="5" t="s">
        <v>69</v>
      </c>
      <c r="D2510" s="5" t="s">
        <v>108</v>
      </c>
      <c r="E2510" s="140" t="s">
        <v>113</v>
      </c>
      <c r="F2510" s="64" t="str">
        <f t="shared" si="81"/>
        <v>Full</v>
      </c>
      <c r="G2510" s="3" t="s">
        <v>72</v>
      </c>
    </row>
    <row r="2511" spans="1:7" ht="14.25" x14ac:dyDescent="0.2">
      <c r="A2511" s="153" t="str">
        <f t="shared" si="80"/>
        <v>Conduct follow-up visitsNunavutLicensed practical nurse</v>
      </c>
      <c r="B2511" s="3" t="s">
        <v>64</v>
      </c>
      <c r="C2511" s="5" t="s">
        <v>69</v>
      </c>
      <c r="D2511" s="5" t="s">
        <v>108</v>
      </c>
      <c r="E2511" s="140" t="s">
        <v>22</v>
      </c>
      <c r="F2511" s="64" t="str">
        <f t="shared" si="81"/>
        <v>Full</v>
      </c>
      <c r="G2511" s="3" t="s">
        <v>72</v>
      </c>
    </row>
    <row r="2512" spans="1:7" ht="14.25" x14ac:dyDescent="0.2">
      <c r="A2512" s="153" t="str">
        <f t="shared" si="80"/>
        <v>Manage NP-led clinics NunavutLicensed practical nurse</v>
      </c>
      <c r="B2512" s="3" t="s">
        <v>64</v>
      </c>
      <c r="C2512" s="5" t="s">
        <v>69</v>
      </c>
      <c r="D2512" s="5" t="s">
        <v>108</v>
      </c>
      <c r="E2512" s="140" t="s">
        <v>23</v>
      </c>
      <c r="F2512" s="64" t="str">
        <f t="shared" si="81"/>
        <v>Full</v>
      </c>
      <c r="G2512" s="3" t="s">
        <v>72</v>
      </c>
    </row>
    <row r="2513" spans="1:7" ht="14.25" x14ac:dyDescent="0.2">
      <c r="A2513" s="153" t="str">
        <f t="shared" si="80"/>
        <v>Roster and manage patientsNunavutLicensed practical nurse</v>
      </c>
      <c r="B2513" s="3" t="s">
        <v>64</v>
      </c>
      <c r="C2513" s="5" t="s">
        <v>69</v>
      </c>
      <c r="D2513" s="5" t="s">
        <v>108</v>
      </c>
      <c r="E2513" s="140" t="s">
        <v>24</v>
      </c>
      <c r="F2513" s="64" t="str">
        <f t="shared" si="81"/>
        <v>Full</v>
      </c>
      <c r="G2513" s="3" t="s">
        <v>72</v>
      </c>
    </row>
    <row r="2514" spans="1:7" ht="14.25" x14ac:dyDescent="0.2">
      <c r="A2514" s="153" t="str">
        <f t="shared" si="80"/>
        <v>Practise autonomouslyNunavutLicensed practical nurse</v>
      </c>
      <c r="B2514" s="3" t="s">
        <v>64</v>
      </c>
      <c r="C2514" s="5" t="s">
        <v>69</v>
      </c>
      <c r="D2514" s="5" t="s">
        <v>108</v>
      </c>
      <c r="E2514" s="140" t="s">
        <v>25</v>
      </c>
      <c r="F2514" s="64" t="str">
        <f t="shared" si="81"/>
        <v>Full</v>
      </c>
      <c r="G2514" s="3" t="s">
        <v>72</v>
      </c>
    </row>
    <row r="2515" spans="1:7" ht="28.5" x14ac:dyDescent="0.2">
      <c r="A2515" s="153" t="str">
        <f t="shared" si="80"/>
        <v>Provide wound care (above dermis)NunavutLicensed practical nurse</v>
      </c>
      <c r="B2515" s="3" t="s">
        <v>65</v>
      </c>
      <c r="C2515" s="5" t="s">
        <v>69</v>
      </c>
      <c r="D2515" s="5" t="s">
        <v>108</v>
      </c>
      <c r="E2515" s="147" t="s">
        <v>26</v>
      </c>
      <c r="F2515" s="64" t="str">
        <f t="shared" si="81"/>
        <v>Full</v>
      </c>
      <c r="G2515" s="3" t="s">
        <v>72</v>
      </c>
    </row>
    <row r="2516" spans="1:7" ht="28.5" x14ac:dyDescent="0.2">
      <c r="A2516" s="153" t="str">
        <f t="shared" si="80"/>
        <v>Perform procedures below the dermisNunavutLicensed practical nurse</v>
      </c>
      <c r="B2516" s="3" t="s">
        <v>65</v>
      </c>
      <c r="C2516" s="5" t="s">
        <v>69</v>
      </c>
      <c r="D2516" s="5" t="s">
        <v>108</v>
      </c>
      <c r="E2516" s="148" t="s">
        <v>27</v>
      </c>
      <c r="F2516" s="64" t="str">
        <f t="shared" si="81"/>
        <v>Restricted</v>
      </c>
      <c r="G2516" s="3" t="s">
        <v>73</v>
      </c>
    </row>
    <row r="2517" spans="1:7" ht="14.25" x14ac:dyDescent="0.2">
      <c r="A2517" s="153" t="str">
        <f t="shared" si="80"/>
        <v>Establish an intravenous lineNunavutLicensed practical nurse</v>
      </c>
      <c r="B2517" s="3" t="s">
        <v>65</v>
      </c>
      <c r="C2517" s="5" t="s">
        <v>69</v>
      </c>
      <c r="D2517" s="5" t="s">
        <v>108</v>
      </c>
      <c r="E2517" s="148" t="s">
        <v>28</v>
      </c>
      <c r="F2517" s="64" t="str">
        <f t="shared" si="81"/>
        <v>Full</v>
      </c>
      <c r="G2517" s="3" t="s">
        <v>72</v>
      </c>
    </row>
    <row r="2518" spans="1:7" ht="42.75" x14ac:dyDescent="0.2">
      <c r="A2518" s="153" t="str">
        <f t="shared" si="80"/>
        <v>Perform procedures that require putting an instrument or finger into body openingsNunavutLicensed practical nurse</v>
      </c>
      <c r="B2518" s="3" t="s">
        <v>65</v>
      </c>
      <c r="C2518" s="5" t="s">
        <v>69</v>
      </c>
      <c r="D2518" s="5" t="s">
        <v>108</v>
      </c>
      <c r="E2518" s="148" t="s">
        <v>174</v>
      </c>
      <c r="F2518" s="64" t="str">
        <f t="shared" si="81"/>
        <v>Restricted</v>
      </c>
      <c r="G2518" s="3" t="s">
        <v>73</v>
      </c>
    </row>
    <row r="2519" spans="1:7" ht="14.25" x14ac:dyDescent="0.2">
      <c r="A2519" s="153" t="str">
        <f t="shared" si="80"/>
        <v>Order a form of energyNunavutLicensed practical nurse</v>
      </c>
      <c r="B2519" s="3" t="s">
        <v>65</v>
      </c>
      <c r="C2519" s="5" t="s">
        <v>69</v>
      </c>
      <c r="D2519" s="5" t="s">
        <v>108</v>
      </c>
      <c r="E2519" s="147" t="s">
        <v>29</v>
      </c>
      <c r="F2519" s="64" t="str">
        <f t="shared" si="81"/>
        <v>Out of scope</v>
      </c>
      <c r="G2519" s="3" t="s">
        <v>79</v>
      </c>
    </row>
    <row r="2520" spans="1:7" ht="14.25" x14ac:dyDescent="0.2">
      <c r="A2520" s="153" t="str">
        <f t="shared" si="80"/>
        <v>Apply a form of energyNunavutLicensed practical nurse</v>
      </c>
      <c r="B2520" s="3" t="s">
        <v>65</v>
      </c>
      <c r="C2520" s="5" t="s">
        <v>69</v>
      </c>
      <c r="D2520" s="5" t="s">
        <v>108</v>
      </c>
      <c r="E2520" s="147" t="s">
        <v>30</v>
      </c>
      <c r="F2520" s="64" t="str">
        <f t="shared" si="81"/>
        <v>Restricted</v>
      </c>
      <c r="G2520" s="3" t="s">
        <v>73</v>
      </c>
    </row>
    <row r="2521" spans="1:7" ht="14.25" x14ac:dyDescent="0.2">
      <c r="A2521" s="153" t="str">
        <f t="shared" si="80"/>
        <v>Perform an electrocardiogramNunavutLicensed practical nurse</v>
      </c>
      <c r="B2521" s="3" t="s">
        <v>65</v>
      </c>
      <c r="C2521" s="5" t="s">
        <v>69</v>
      </c>
      <c r="D2521" s="5" t="s">
        <v>108</v>
      </c>
      <c r="E2521" s="148" t="s">
        <v>31</v>
      </c>
      <c r="F2521" s="64" t="str">
        <f t="shared" si="81"/>
        <v>Full</v>
      </c>
      <c r="G2521" s="3" t="s">
        <v>72</v>
      </c>
    </row>
    <row r="2522" spans="1:7" ht="14.25" x14ac:dyDescent="0.2">
      <c r="A2522" s="153" t="str">
        <f t="shared" si="80"/>
        <v>Interpret an electrocardiogramNunavutLicensed practical nurse</v>
      </c>
      <c r="B2522" s="3" t="s">
        <v>65</v>
      </c>
      <c r="C2522" s="5" t="s">
        <v>69</v>
      </c>
      <c r="D2522" s="5" t="s">
        <v>108</v>
      </c>
      <c r="E2522" s="148" t="s">
        <v>32</v>
      </c>
      <c r="F2522" s="64" t="str">
        <f t="shared" si="81"/>
        <v>Out of scope</v>
      </c>
      <c r="G2522" s="3" t="s">
        <v>79</v>
      </c>
    </row>
    <row r="2523" spans="1:7" ht="28.5" x14ac:dyDescent="0.2">
      <c r="A2523" s="153" t="str">
        <f t="shared" si="80"/>
        <v>Order blood and blood productsNunavutLicensed practical nurse</v>
      </c>
      <c r="B2523" s="3" t="s">
        <v>65</v>
      </c>
      <c r="C2523" s="5" t="s">
        <v>69</v>
      </c>
      <c r="D2523" s="5" t="s">
        <v>108</v>
      </c>
      <c r="E2523" s="147" t="s">
        <v>33</v>
      </c>
      <c r="F2523" s="64" t="str">
        <f t="shared" si="81"/>
        <v>Out of scope</v>
      </c>
      <c r="G2523" s="3" t="s">
        <v>79</v>
      </c>
    </row>
    <row r="2524" spans="1:7" ht="14.25" x14ac:dyDescent="0.2">
      <c r="A2524" s="153" t="str">
        <f t="shared" si="80"/>
        <v>Order any form of radiationNunavutLicensed practical nurse</v>
      </c>
      <c r="B2524" s="3" t="s">
        <v>65</v>
      </c>
      <c r="C2524" s="5" t="s">
        <v>69</v>
      </c>
      <c r="D2524" s="5" t="s">
        <v>108</v>
      </c>
      <c r="E2524" s="147" t="s">
        <v>34</v>
      </c>
      <c r="F2524" s="64" t="str">
        <f t="shared" si="81"/>
        <v>Out of scope</v>
      </c>
      <c r="G2524" s="3" t="s">
        <v>79</v>
      </c>
    </row>
    <row r="2525" spans="1:7" ht="14.25" x14ac:dyDescent="0.2">
      <c r="A2525" s="153" t="str">
        <f t="shared" si="80"/>
        <v>Apply any form of radiationNunavutLicensed practical nurse</v>
      </c>
      <c r="B2525" s="3" t="s">
        <v>65</v>
      </c>
      <c r="C2525" s="5" t="s">
        <v>69</v>
      </c>
      <c r="D2525" s="5" t="s">
        <v>108</v>
      </c>
      <c r="E2525" s="147" t="s">
        <v>35</v>
      </c>
      <c r="F2525" s="64" t="str">
        <f t="shared" si="81"/>
        <v>Out of scope</v>
      </c>
      <c r="G2525" s="3" t="s">
        <v>79</v>
      </c>
    </row>
    <row r="2526" spans="1:7" ht="28.5" x14ac:dyDescent="0.2">
      <c r="A2526" s="153" t="str">
        <f t="shared" si="80"/>
        <v>Order cosmetic treatments like BotoxNunavutLicensed practical nurse</v>
      </c>
      <c r="B2526" s="3" t="s">
        <v>65</v>
      </c>
      <c r="C2526" s="5" t="s">
        <v>69</v>
      </c>
      <c r="D2526" s="5" t="s">
        <v>108</v>
      </c>
      <c r="E2526" s="147" t="s">
        <v>36</v>
      </c>
      <c r="F2526" s="64" t="str">
        <f t="shared" si="81"/>
        <v>Out of scope</v>
      </c>
      <c r="G2526" s="3" t="s">
        <v>79</v>
      </c>
    </row>
    <row r="2527" spans="1:7" ht="28.5" x14ac:dyDescent="0.2">
      <c r="A2527" s="153" t="str">
        <f t="shared" si="80"/>
        <v>Apply cosmetic treatments like BotoxNunavutLicensed practical nurse</v>
      </c>
      <c r="B2527" s="3" t="s">
        <v>65</v>
      </c>
      <c r="C2527" s="5" t="s">
        <v>69</v>
      </c>
      <c r="D2527" s="5" t="s">
        <v>108</v>
      </c>
      <c r="E2527" s="147" t="s">
        <v>37</v>
      </c>
      <c r="F2527" s="64" t="str">
        <f t="shared" si="81"/>
        <v>Out of scope</v>
      </c>
      <c r="G2527" s="3" t="s">
        <v>79</v>
      </c>
    </row>
    <row r="2528" spans="1:7" ht="14.25" x14ac:dyDescent="0.2">
      <c r="A2528" s="153" t="str">
        <f t="shared" si="80"/>
        <v>Set fracturesNunavutLicensed practical nurse</v>
      </c>
      <c r="B2528" s="3" t="s">
        <v>65</v>
      </c>
      <c r="C2528" s="5" t="s">
        <v>69</v>
      </c>
      <c r="D2528" s="5" t="s">
        <v>108</v>
      </c>
      <c r="E2528" s="147" t="s">
        <v>38</v>
      </c>
      <c r="F2528" s="64" t="str">
        <f t="shared" si="81"/>
        <v>Restricted</v>
      </c>
      <c r="G2528" s="3" t="s">
        <v>73</v>
      </c>
    </row>
    <row r="2529" spans="1:7" ht="14.25" x14ac:dyDescent="0.2">
      <c r="A2529" s="153" t="str">
        <f t="shared" si="80"/>
        <v>Reduce dislocationNunavutLicensed practical nurse</v>
      </c>
      <c r="B2529" s="3" t="s">
        <v>65</v>
      </c>
      <c r="C2529" s="5" t="s">
        <v>69</v>
      </c>
      <c r="D2529" s="5" t="s">
        <v>108</v>
      </c>
      <c r="E2529" s="147" t="s">
        <v>39</v>
      </c>
      <c r="F2529" s="64" t="str">
        <f t="shared" si="81"/>
        <v>Out of scope</v>
      </c>
      <c r="G2529" s="3" t="s">
        <v>79</v>
      </c>
    </row>
    <row r="2530" spans="1:7" ht="14.25" x14ac:dyDescent="0.2">
      <c r="A2530" s="153" t="str">
        <f t="shared" si="80"/>
        <v>Apply castNunavutLicensed practical nurse</v>
      </c>
      <c r="B2530" s="3" t="s">
        <v>65</v>
      </c>
      <c r="C2530" s="5" t="s">
        <v>69</v>
      </c>
      <c r="D2530" s="5" t="s">
        <v>108</v>
      </c>
      <c r="E2530" s="147" t="s">
        <v>40</v>
      </c>
      <c r="F2530" s="64" t="str">
        <f t="shared" si="81"/>
        <v>Restricted</v>
      </c>
      <c r="G2530" s="3" t="s">
        <v>73</v>
      </c>
    </row>
    <row r="2531" spans="1:7" ht="14.25" x14ac:dyDescent="0.2">
      <c r="A2531" s="153" t="str">
        <f t="shared" si="80"/>
        <v>Apply restraintsNunavutLicensed practical nurse</v>
      </c>
      <c r="B2531" s="3" t="s">
        <v>65</v>
      </c>
      <c r="C2531" s="5" t="s">
        <v>69</v>
      </c>
      <c r="D2531" s="5" t="s">
        <v>108</v>
      </c>
      <c r="E2531" s="147" t="s">
        <v>41</v>
      </c>
      <c r="F2531" s="64" t="str">
        <f t="shared" si="81"/>
        <v>Out of scope</v>
      </c>
      <c r="G2531" s="3" t="s">
        <v>79</v>
      </c>
    </row>
    <row r="2532" spans="1:7" ht="14.25" x14ac:dyDescent="0.2">
      <c r="A2532" s="153" t="str">
        <f t="shared" si="80"/>
        <v>Manage restraintsNunavutLicensed practical nurse</v>
      </c>
      <c r="B2532" s="3" t="s">
        <v>65</v>
      </c>
      <c r="C2532" s="5" t="s">
        <v>69</v>
      </c>
      <c r="D2532" s="5" t="s">
        <v>108</v>
      </c>
      <c r="E2532" s="147" t="s">
        <v>42</v>
      </c>
      <c r="F2532" s="64" t="str">
        <f t="shared" si="81"/>
        <v>Restricted</v>
      </c>
      <c r="G2532" s="3" t="s">
        <v>73</v>
      </c>
    </row>
    <row r="2533" spans="1:7" ht="28.5" x14ac:dyDescent="0.2">
      <c r="A2533" s="153" t="str">
        <f t="shared" si="80"/>
        <v>Conduct sexually transmitted infection (STI) assessmentNunavutLicensed practical nurse</v>
      </c>
      <c r="B2533" s="3" t="s">
        <v>65</v>
      </c>
      <c r="C2533" s="5" t="s">
        <v>69</v>
      </c>
      <c r="D2533" s="5" t="s">
        <v>108</v>
      </c>
      <c r="E2533" s="148" t="s">
        <v>175</v>
      </c>
      <c r="F2533" s="64" t="str">
        <f t="shared" si="81"/>
        <v>Full</v>
      </c>
      <c r="G2533" s="3" t="s">
        <v>72</v>
      </c>
    </row>
    <row r="2534" spans="1:7" ht="28.5" x14ac:dyDescent="0.2">
      <c r="A2534" s="153" t="str">
        <f t="shared" si="80"/>
        <v>Conduct contraceptive management assessmentNunavutLicensed practical nurse</v>
      </c>
      <c r="B2534" s="3" t="s">
        <v>65</v>
      </c>
      <c r="C2534" s="5" t="s">
        <v>69</v>
      </c>
      <c r="D2534" s="5" t="s">
        <v>108</v>
      </c>
      <c r="E2534" s="148" t="s">
        <v>43</v>
      </c>
      <c r="F2534" s="64" t="str">
        <f t="shared" si="81"/>
        <v>Full</v>
      </c>
      <c r="G2534" s="3" t="s">
        <v>72</v>
      </c>
    </row>
    <row r="2535" spans="1:7" ht="14.25" x14ac:dyDescent="0.2">
      <c r="A2535" s="153" t="str">
        <f t="shared" si="80"/>
        <v>Insert intrauterine devicesNunavutLicensed practical nurse</v>
      </c>
      <c r="B2535" s="3" t="s">
        <v>65</v>
      </c>
      <c r="C2535" s="5" t="s">
        <v>69</v>
      </c>
      <c r="D2535" s="5" t="s">
        <v>108</v>
      </c>
      <c r="E2535" s="149" t="s">
        <v>44</v>
      </c>
      <c r="F2535" s="64" t="str">
        <f t="shared" si="81"/>
        <v>Out of scope</v>
      </c>
      <c r="G2535" s="3" t="s">
        <v>79</v>
      </c>
    </row>
    <row r="2536" spans="1:7" ht="14.25" x14ac:dyDescent="0.2">
      <c r="A2536" s="153" t="str">
        <f t="shared" si="80"/>
        <v>Conduct pelvic examNunavutLicensed practical nurse</v>
      </c>
      <c r="B2536" s="3" t="s">
        <v>65</v>
      </c>
      <c r="C2536" s="5" t="s">
        <v>69</v>
      </c>
      <c r="D2536" s="5" t="s">
        <v>108</v>
      </c>
      <c r="E2536" s="148" t="s">
        <v>111</v>
      </c>
      <c r="F2536" s="64" t="str">
        <f t="shared" si="81"/>
        <v>Restricted</v>
      </c>
      <c r="G2536" s="3" t="s">
        <v>73</v>
      </c>
    </row>
    <row r="2537" spans="1:7" ht="14.25" x14ac:dyDescent="0.2">
      <c r="A2537" s="153" t="str">
        <f t="shared" si="80"/>
        <v>Conduct cervical screening NunavutLicensed practical nurse</v>
      </c>
      <c r="B2537" s="3" t="s">
        <v>65</v>
      </c>
      <c r="C2537" s="5" t="s">
        <v>69</v>
      </c>
      <c r="D2537" s="5" t="s">
        <v>108</v>
      </c>
      <c r="E2537" s="148" t="s">
        <v>45</v>
      </c>
      <c r="F2537" s="64" t="str">
        <f t="shared" si="81"/>
        <v>Restricted</v>
      </c>
      <c r="G2537" s="3" t="s">
        <v>73</v>
      </c>
    </row>
    <row r="2538" spans="1:7" ht="28.5" x14ac:dyDescent="0.2">
      <c r="A2538" s="153" t="str">
        <f t="shared" si="80"/>
        <v>Conduct mental health screeningNunavutLicensed practical nurse</v>
      </c>
      <c r="B2538" s="3" t="s">
        <v>65</v>
      </c>
      <c r="C2538" s="5" t="s">
        <v>69</v>
      </c>
      <c r="D2538" s="5" t="s">
        <v>108</v>
      </c>
      <c r="E2538" s="148" t="s">
        <v>110</v>
      </c>
      <c r="F2538" s="64" t="str">
        <f t="shared" si="81"/>
        <v>Full</v>
      </c>
      <c r="G2538" s="3" t="s">
        <v>72</v>
      </c>
    </row>
    <row r="2539" spans="1:7" ht="28.5" x14ac:dyDescent="0.2">
      <c r="A2539" s="153" t="str">
        <f t="shared" si="80"/>
        <v>Conduct substance use screeningNunavutLicensed practical nurse</v>
      </c>
      <c r="B2539" s="3" t="s">
        <v>65</v>
      </c>
      <c r="C2539" s="5" t="s">
        <v>69</v>
      </c>
      <c r="D2539" s="5" t="s">
        <v>108</v>
      </c>
      <c r="E2539" s="148" t="s">
        <v>46</v>
      </c>
      <c r="F2539" s="64" t="str">
        <f t="shared" si="81"/>
        <v>Full</v>
      </c>
      <c r="G2539" s="3" t="s">
        <v>72</v>
      </c>
    </row>
    <row r="2540" spans="1:7" ht="14.25" x14ac:dyDescent="0.2">
      <c r="A2540" s="153" t="str">
        <f t="shared" si="80"/>
        <v>Perform allergy testingNunavutLicensed practical nurse</v>
      </c>
      <c r="B2540" s="3" t="s">
        <v>65</v>
      </c>
      <c r="C2540" s="5" t="s">
        <v>69</v>
      </c>
      <c r="D2540" s="5" t="s">
        <v>108</v>
      </c>
      <c r="E2540" s="148" t="s">
        <v>47</v>
      </c>
      <c r="F2540" s="64" t="str">
        <f t="shared" si="81"/>
        <v>Out of scope</v>
      </c>
      <c r="G2540" s="3" t="s">
        <v>79</v>
      </c>
    </row>
    <row r="2541" spans="1:7" ht="14.25" x14ac:dyDescent="0.2">
      <c r="A2541" s="153" t="str">
        <f t="shared" si="80"/>
        <v>Provide rehabilitative careNunavutLicensed practical nurse</v>
      </c>
      <c r="B2541" s="3" t="s">
        <v>65</v>
      </c>
      <c r="C2541" s="5" t="s">
        <v>69</v>
      </c>
      <c r="D2541" s="5" t="s">
        <v>108</v>
      </c>
      <c r="E2541" s="148" t="s">
        <v>48</v>
      </c>
      <c r="F2541" s="64" t="str">
        <f t="shared" si="81"/>
        <v>Full</v>
      </c>
      <c r="G2541" s="3" t="s">
        <v>72</v>
      </c>
    </row>
    <row r="2542" spans="1:7" ht="28.5" x14ac:dyDescent="0.2">
      <c r="A2542" s="153" t="str">
        <f t="shared" si="80"/>
        <v>Provide psychotherapy for mental healthNunavutLicensed practical nurse</v>
      </c>
      <c r="B2542" s="3" t="s">
        <v>65</v>
      </c>
      <c r="C2542" s="5" t="s">
        <v>69</v>
      </c>
      <c r="D2542" s="5" t="s">
        <v>108</v>
      </c>
      <c r="E2542" s="147" t="s">
        <v>49</v>
      </c>
      <c r="F2542" s="64" t="str">
        <f t="shared" si="81"/>
        <v>Restricted</v>
      </c>
      <c r="G2542" s="3" t="s">
        <v>73</v>
      </c>
    </row>
    <row r="2543" spans="1:7" ht="28.5" x14ac:dyDescent="0.2">
      <c r="A2543" s="153" t="str">
        <f t="shared" si="80"/>
        <v>Support medical assistance in dying with supervisionNunavutLicensed practical nurse</v>
      </c>
      <c r="B2543" s="3" t="s">
        <v>65</v>
      </c>
      <c r="C2543" s="5" t="s">
        <v>69</v>
      </c>
      <c r="D2543" s="5" t="s">
        <v>108</v>
      </c>
      <c r="E2543" s="147" t="s">
        <v>50</v>
      </c>
      <c r="F2543" s="64" t="str">
        <f t="shared" si="81"/>
        <v>Full</v>
      </c>
      <c r="G2543" s="3" t="s">
        <v>72</v>
      </c>
    </row>
    <row r="2544" spans="1:7" ht="14.25" x14ac:dyDescent="0.2">
      <c r="A2544" s="153" t="str">
        <f t="shared" si="80"/>
        <v>Prescribe pharmacotherapy NunavutLicensed practical nurse</v>
      </c>
      <c r="B2544" s="3" t="s">
        <v>66</v>
      </c>
      <c r="C2544" s="5" t="s">
        <v>69</v>
      </c>
      <c r="D2544" s="5" t="s">
        <v>108</v>
      </c>
      <c r="E2544" s="146" t="s">
        <v>51</v>
      </c>
      <c r="F2544" s="64" t="str">
        <f t="shared" si="81"/>
        <v>Out of scope</v>
      </c>
      <c r="G2544" s="3" t="s">
        <v>79</v>
      </c>
    </row>
    <row r="2545" spans="1:7" ht="28.5" x14ac:dyDescent="0.2">
      <c r="A2545" s="153" t="str">
        <f t="shared" si="80"/>
        <v>Prepare prescribed medicationsNunavutLicensed practical nurse</v>
      </c>
      <c r="B2545" s="3" t="s">
        <v>66</v>
      </c>
      <c r="C2545" s="5" t="s">
        <v>69</v>
      </c>
      <c r="D2545" s="5" t="s">
        <v>108</v>
      </c>
      <c r="E2545" s="140" t="s">
        <v>112</v>
      </c>
      <c r="F2545" s="64" t="str">
        <f t="shared" si="81"/>
        <v>Full</v>
      </c>
      <c r="G2545" s="3" t="s">
        <v>72</v>
      </c>
    </row>
    <row r="2546" spans="1:7" ht="28.5" x14ac:dyDescent="0.2">
      <c r="A2546" s="153" t="str">
        <f t="shared" si="80"/>
        <v>Administer prescribed medicationsNunavutLicensed practical nurse</v>
      </c>
      <c r="B2546" s="3" t="s">
        <v>66</v>
      </c>
      <c r="C2546" s="5" t="s">
        <v>69</v>
      </c>
      <c r="D2546" s="5" t="s">
        <v>108</v>
      </c>
      <c r="E2546" s="140" t="s">
        <v>52</v>
      </c>
      <c r="F2546" s="64" t="str">
        <f t="shared" si="81"/>
        <v>Full</v>
      </c>
      <c r="G2546" s="3" t="s">
        <v>72</v>
      </c>
    </row>
    <row r="2547" spans="1:7" ht="28.5" x14ac:dyDescent="0.2">
      <c r="A2547" s="153" t="str">
        <f t="shared" si="80"/>
        <v>Prescribe controlled substancesNunavutLicensed practical nurse</v>
      </c>
      <c r="B2547" s="3" t="s">
        <v>66</v>
      </c>
      <c r="C2547" s="5" t="s">
        <v>69</v>
      </c>
      <c r="D2547" s="5" t="s">
        <v>108</v>
      </c>
      <c r="E2547" s="146" t="s">
        <v>53</v>
      </c>
      <c r="F2547" s="64" t="str">
        <f t="shared" si="81"/>
        <v>Out of scope</v>
      </c>
      <c r="G2547" s="3" t="s">
        <v>79</v>
      </c>
    </row>
    <row r="2548" spans="1:7" ht="28.5" x14ac:dyDescent="0.2">
      <c r="A2548" s="153" t="str">
        <f t="shared" si="80"/>
        <v>Administer controlled substances NunavutLicensed practical nurse</v>
      </c>
      <c r="B2548" s="3" t="s">
        <v>66</v>
      </c>
      <c r="C2548" s="5" t="s">
        <v>69</v>
      </c>
      <c r="D2548" s="5" t="s">
        <v>108</v>
      </c>
      <c r="E2548" s="140" t="s">
        <v>181</v>
      </c>
      <c r="F2548" s="64" t="str">
        <f t="shared" si="81"/>
        <v>Restricted</v>
      </c>
      <c r="G2548" s="3" t="s">
        <v>73</v>
      </c>
    </row>
    <row r="2549" spans="1:7" ht="14.25" x14ac:dyDescent="0.2">
      <c r="A2549" s="153" t="str">
        <f t="shared" si="80"/>
        <v>Prescribe vaccinesNunavutLicensed practical nurse</v>
      </c>
      <c r="B2549" s="3" t="s">
        <v>66</v>
      </c>
      <c r="C2549" s="5" t="s">
        <v>69</v>
      </c>
      <c r="D2549" s="5" t="s">
        <v>108</v>
      </c>
      <c r="E2549" s="146" t="s">
        <v>54</v>
      </c>
      <c r="F2549" s="64" t="str">
        <f t="shared" si="81"/>
        <v>Out of scope</v>
      </c>
      <c r="G2549" s="3" t="s">
        <v>79</v>
      </c>
    </row>
    <row r="2550" spans="1:7" ht="14.25" x14ac:dyDescent="0.2">
      <c r="A2550" s="153" t="str">
        <f t="shared" si="80"/>
        <v>Administer vaccinesNunavutLicensed practical nurse</v>
      </c>
      <c r="B2550" s="3" t="s">
        <v>66</v>
      </c>
      <c r="C2550" s="5" t="s">
        <v>69</v>
      </c>
      <c r="D2550" s="5" t="s">
        <v>108</v>
      </c>
      <c r="E2550" s="140" t="s">
        <v>182</v>
      </c>
      <c r="F2550" s="64" t="str">
        <f t="shared" si="81"/>
        <v>Full</v>
      </c>
      <c r="G2550" s="3" t="s">
        <v>72</v>
      </c>
    </row>
    <row r="2551" spans="1:7" ht="28.5" x14ac:dyDescent="0.2">
      <c r="A2551" s="153" t="str">
        <f t="shared" si="80"/>
        <v>Independently manage labour and delivery NunavutLicensed practical nurse</v>
      </c>
      <c r="B2551" s="3" t="s">
        <v>67</v>
      </c>
      <c r="C2551" s="5" t="s">
        <v>69</v>
      </c>
      <c r="D2551" s="5" t="s">
        <v>108</v>
      </c>
      <c r="E2551" s="147" t="s">
        <v>170</v>
      </c>
      <c r="F2551" s="64" t="str">
        <f t="shared" si="81"/>
        <v>Out of scope</v>
      </c>
      <c r="G2551" s="3" t="s">
        <v>79</v>
      </c>
    </row>
    <row r="2552" spans="1:7" ht="14.25" x14ac:dyDescent="0.2">
      <c r="A2552" s="153" t="str">
        <f t="shared" si="80"/>
        <v>Pronounce deathNunavutLicensed practical nurse</v>
      </c>
      <c r="B2552" s="3" t="s">
        <v>67</v>
      </c>
      <c r="C2552" s="5" t="s">
        <v>69</v>
      </c>
      <c r="D2552" s="5" t="s">
        <v>108</v>
      </c>
      <c r="E2552" s="147" t="s">
        <v>55</v>
      </c>
      <c r="F2552" s="64" t="str">
        <f t="shared" si="81"/>
        <v>Restricted</v>
      </c>
      <c r="G2552" s="3" t="s">
        <v>73</v>
      </c>
    </row>
    <row r="2553" spans="1:7" ht="28.5" x14ac:dyDescent="0.2">
      <c r="A2553" s="153" t="str">
        <f t="shared" si="80"/>
        <v>Admit to and discharge from hospitalNunavutLicensed practical nurse</v>
      </c>
      <c r="B2553" s="3" t="s">
        <v>67</v>
      </c>
      <c r="C2553" s="5" t="s">
        <v>69</v>
      </c>
      <c r="D2553" s="5" t="s">
        <v>108</v>
      </c>
      <c r="E2553" s="147" t="s">
        <v>56</v>
      </c>
      <c r="F2553" s="64" t="str">
        <f t="shared" si="81"/>
        <v>Out of scope</v>
      </c>
      <c r="G2553" s="3" t="s">
        <v>79</v>
      </c>
    </row>
    <row r="2554" spans="1:7" ht="28.5" x14ac:dyDescent="0.2">
      <c r="A2554" s="153" t="str">
        <f t="shared" si="80"/>
        <v>Certify death (i.e., complete death certificate)NunavutLicensed practical nurse</v>
      </c>
      <c r="B2554" s="3" t="s">
        <v>67</v>
      </c>
      <c r="C2554" s="5" t="s">
        <v>69</v>
      </c>
      <c r="D2554" s="5" t="s">
        <v>108</v>
      </c>
      <c r="E2554" s="147" t="s">
        <v>57</v>
      </c>
      <c r="F2554" s="64" t="str">
        <f t="shared" si="81"/>
        <v>Out of scope</v>
      </c>
      <c r="G2554" s="3" t="s">
        <v>79</v>
      </c>
    </row>
    <row r="2555" spans="1:7" ht="28.5" x14ac:dyDescent="0.2">
      <c r="A2555" s="153" t="str">
        <f t="shared" si="80"/>
        <v>Conduct driver's medical examinationNunavutLicensed practical nurse</v>
      </c>
      <c r="B2555" s="3" t="s">
        <v>67</v>
      </c>
      <c r="C2555" s="5" t="s">
        <v>69</v>
      </c>
      <c r="D2555" s="5" t="s">
        <v>108</v>
      </c>
      <c r="E2555" s="147" t="s">
        <v>58</v>
      </c>
      <c r="F2555" s="64" t="str">
        <f t="shared" si="81"/>
        <v>Restricted</v>
      </c>
      <c r="G2555" s="3" t="s">
        <v>73</v>
      </c>
    </row>
    <row r="2556" spans="1:7" ht="28.5" x14ac:dyDescent="0.2">
      <c r="A2556" s="153" t="str">
        <f t="shared" si="80"/>
        <v>Complete federal disability formsNunavutLicensed practical nurse</v>
      </c>
      <c r="B2556" s="3" t="s">
        <v>67</v>
      </c>
      <c r="C2556" s="5" t="s">
        <v>69</v>
      </c>
      <c r="D2556" s="5" t="s">
        <v>108</v>
      </c>
      <c r="E2556" s="147" t="s">
        <v>59</v>
      </c>
      <c r="F2556" s="64" t="str">
        <f t="shared" si="81"/>
        <v>Out of scope</v>
      </c>
      <c r="G2556" s="3" t="s">
        <v>79</v>
      </c>
    </row>
    <row r="2557" spans="1:7" ht="28.5" x14ac:dyDescent="0.2">
      <c r="A2557" s="153" t="str">
        <f t="shared" si="80"/>
        <v>Complete provincial/territorial medical formsNunavutLicensed practical nurse</v>
      </c>
      <c r="B2557" s="3" t="s">
        <v>67</v>
      </c>
      <c r="C2557" s="5" t="s">
        <v>69</v>
      </c>
      <c r="D2557" s="5" t="s">
        <v>108</v>
      </c>
      <c r="E2557" s="147" t="s">
        <v>60</v>
      </c>
      <c r="F2557" s="64" t="str">
        <f t="shared" si="81"/>
        <v>Out of scope</v>
      </c>
      <c r="G2557" s="3" t="s">
        <v>79</v>
      </c>
    </row>
    <row r="2558" spans="1:7" ht="28.5" x14ac:dyDescent="0.2">
      <c r="A2558" s="153" t="str">
        <f t="shared" si="80"/>
        <v>Sign disabled person placard formsNunavutLicensed practical nurse</v>
      </c>
      <c r="B2558" s="3" t="s">
        <v>67</v>
      </c>
      <c r="C2558" s="5" t="s">
        <v>69</v>
      </c>
      <c r="D2558" s="5" t="s">
        <v>108</v>
      </c>
      <c r="E2558" s="147" t="s">
        <v>61</v>
      </c>
      <c r="F2558" s="64" t="str">
        <f t="shared" si="81"/>
        <v>—</v>
      </c>
      <c r="G2558" s="101" t="s">
        <v>168</v>
      </c>
    </row>
    <row r="2559" spans="1:7" ht="28.5" x14ac:dyDescent="0.2">
      <c r="A2559" s="153" t="str">
        <f t="shared" si="80"/>
        <v>Admit to long-term care facilities NunavutLicensed practical nurse</v>
      </c>
      <c r="B2559" s="3" t="s">
        <v>67</v>
      </c>
      <c r="C2559" s="5" t="s">
        <v>69</v>
      </c>
      <c r="D2559" s="5" t="s">
        <v>108</v>
      </c>
      <c r="E2559" s="147" t="s">
        <v>62</v>
      </c>
      <c r="F2559" s="64" t="str">
        <f t="shared" si="81"/>
        <v>Out of scope</v>
      </c>
      <c r="G2559" s="3" t="s">
        <v>79</v>
      </c>
    </row>
    <row r="2560" spans="1:7" ht="42.75" x14ac:dyDescent="0.2">
      <c r="A2560" s="153" t="str">
        <f t="shared" si="80"/>
        <v>Complete Form 1 for involuntary admission to hospital NunavutLicensed practical nurse</v>
      </c>
      <c r="B2560" s="3" t="s">
        <v>67</v>
      </c>
      <c r="C2560" s="5" t="s">
        <v>69</v>
      </c>
      <c r="D2560" s="5" t="s">
        <v>108</v>
      </c>
      <c r="E2560" s="147" t="s">
        <v>63</v>
      </c>
      <c r="F2560" s="64" t="str">
        <f t="shared" si="81"/>
        <v>Out of scope</v>
      </c>
      <c r="G2560" s="3" t="s">
        <v>79</v>
      </c>
    </row>
    <row r="2561" spans="1:7" ht="28.5" x14ac:dyDescent="0.2">
      <c r="A2561" s="153" t="str">
        <f t="shared" si="80"/>
        <v>Hold disease management clinics (foot care, diabetes) NunavutLicensed practical nurse</v>
      </c>
      <c r="B2561" s="3" t="s">
        <v>67</v>
      </c>
      <c r="C2561" s="5" t="s">
        <v>69</v>
      </c>
      <c r="D2561" s="5" t="s">
        <v>108</v>
      </c>
      <c r="E2561" s="148" t="s">
        <v>183</v>
      </c>
      <c r="F2561" s="64" t="str">
        <f t="shared" si="81"/>
        <v>Full</v>
      </c>
      <c r="G2561" s="3" t="s">
        <v>72</v>
      </c>
    </row>
    <row r="2562" spans="1:7" ht="14.25" x14ac:dyDescent="0.2">
      <c r="A2562" s="3" t="str">
        <f t="shared" ref="A2562" si="82">CONCATENATE(E2562,C2562,D2562)</f>
        <v>Conduct health assessmentNew BrunswickLicensed practical nurse</v>
      </c>
      <c r="B2562" s="3" t="s">
        <v>64</v>
      </c>
      <c r="C2562" s="5" t="s">
        <v>12</v>
      </c>
      <c r="D2562" s="2" t="s">
        <v>108</v>
      </c>
      <c r="E2562" s="145" t="s">
        <v>118</v>
      </c>
      <c r="F2562" s="64" t="str">
        <f t="shared" ref="F2562" si="83">TRIM(G2562)</f>
        <v>Full</v>
      </c>
      <c r="G2562" s="65" t="s">
        <v>72</v>
      </c>
    </row>
    <row r="2563" spans="1:7" ht="14.25" x14ac:dyDescent="0.2">
      <c r="A2563" s="3" t="str">
        <f t="shared" ref="A2563:A2626" si="84">CONCATENATE(E2563,C2563,D2563)</f>
        <v>Identify nursing diagnosisNew BrunswickLicensed practical nurse</v>
      </c>
      <c r="B2563" s="3" t="s">
        <v>64</v>
      </c>
      <c r="C2563" s="5" t="s">
        <v>12</v>
      </c>
      <c r="D2563" s="2" t="s">
        <v>108</v>
      </c>
      <c r="E2563" s="140" t="s">
        <v>5</v>
      </c>
      <c r="F2563" s="64" t="str">
        <f t="shared" ref="F2563:F2626" si="85">TRIM(G2563)</f>
        <v>Full</v>
      </c>
      <c r="G2563" s="65" t="s">
        <v>72</v>
      </c>
    </row>
    <row r="2564" spans="1:7" ht="14.25" x14ac:dyDescent="0.2">
      <c r="A2564" s="3" t="str">
        <f t="shared" si="84"/>
        <v>Develop nursing care planNew BrunswickLicensed practical nurse</v>
      </c>
      <c r="B2564" s="3" t="s">
        <v>64</v>
      </c>
      <c r="C2564" s="5" t="s">
        <v>12</v>
      </c>
      <c r="D2564" s="2" t="s">
        <v>108</v>
      </c>
      <c r="E2564" s="140" t="s">
        <v>117</v>
      </c>
      <c r="F2564" s="64" t="str">
        <f t="shared" si="85"/>
        <v>Full</v>
      </c>
      <c r="G2564" s="65" t="s">
        <v>72</v>
      </c>
    </row>
    <row r="2565" spans="1:7" ht="28.5" x14ac:dyDescent="0.2">
      <c r="A2565" s="3" t="str">
        <f t="shared" si="84"/>
        <v>Implement nursing care interventionsNew BrunswickLicensed practical nurse</v>
      </c>
      <c r="B2565" s="3" t="s">
        <v>64</v>
      </c>
      <c r="C2565" s="5" t="s">
        <v>12</v>
      </c>
      <c r="D2565" s="2" t="s">
        <v>108</v>
      </c>
      <c r="E2565" s="140" t="s">
        <v>10</v>
      </c>
      <c r="F2565" s="64" t="str">
        <f t="shared" si="85"/>
        <v>Full</v>
      </c>
      <c r="G2565" s="65" t="s">
        <v>72</v>
      </c>
    </row>
    <row r="2566" spans="1:7" ht="28.5" x14ac:dyDescent="0.2">
      <c r="A2566" s="3" t="str">
        <f t="shared" si="84"/>
        <v>Consult with other health professionalsNew BrunswickLicensed practical nurse</v>
      </c>
      <c r="B2566" s="3" t="s">
        <v>64</v>
      </c>
      <c r="C2566" s="5" t="s">
        <v>12</v>
      </c>
      <c r="D2566" s="2" t="s">
        <v>108</v>
      </c>
      <c r="E2566" s="146" t="s">
        <v>116</v>
      </c>
      <c r="F2566" s="64" t="str">
        <f t="shared" si="85"/>
        <v>Full</v>
      </c>
      <c r="G2566" s="65" t="s">
        <v>72</v>
      </c>
    </row>
    <row r="2567" spans="1:7" ht="28.5" x14ac:dyDescent="0.2">
      <c r="A2567" s="3" t="str">
        <f t="shared" si="84"/>
        <v>Refer to other health professionalsNew BrunswickLicensed practical nurse</v>
      </c>
      <c r="B2567" s="3" t="s">
        <v>64</v>
      </c>
      <c r="C2567" s="5" t="s">
        <v>12</v>
      </c>
      <c r="D2567" s="2" t="s">
        <v>108</v>
      </c>
      <c r="E2567" s="146" t="s">
        <v>14</v>
      </c>
      <c r="F2567" s="64" t="str">
        <f t="shared" si="85"/>
        <v>Full</v>
      </c>
      <c r="G2567" s="65" t="s">
        <v>72</v>
      </c>
    </row>
    <row r="2568" spans="1:7" ht="14.25" x14ac:dyDescent="0.2">
      <c r="A2568" s="3" t="str">
        <f t="shared" si="84"/>
        <v>Coordinate health services New BrunswickLicensed practical nurse</v>
      </c>
      <c r="B2568" s="3" t="s">
        <v>64</v>
      </c>
      <c r="C2568" s="5" t="s">
        <v>12</v>
      </c>
      <c r="D2568" s="2" t="s">
        <v>108</v>
      </c>
      <c r="E2568" s="140" t="s">
        <v>16</v>
      </c>
      <c r="F2568" s="64" t="str">
        <f t="shared" si="85"/>
        <v>Full</v>
      </c>
      <c r="G2568" s="65" t="s">
        <v>72</v>
      </c>
    </row>
    <row r="2569" spans="1:7" ht="14.25" x14ac:dyDescent="0.2">
      <c r="A2569" s="3" t="str">
        <f t="shared" si="84"/>
        <v>Order X-raysNew BrunswickLicensed practical nurse</v>
      </c>
      <c r="B2569" s="3" t="s">
        <v>64</v>
      </c>
      <c r="C2569" s="5" t="s">
        <v>12</v>
      </c>
      <c r="D2569" s="2" t="s">
        <v>108</v>
      </c>
      <c r="E2569" s="140" t="s">
        <v>172</v>
      </c>
      <c r="F2569" s="64" t="str">
        <f t="shared" si="85"/>
        <v>Out of scope</v>
      </c>
      <c r="G2569" s="65" t="s">
        <v>79</v>
      </c>
    </row>
    <row r="2570" spans="1:7" ht="14.25" x14ac:dyDescent="0.2">
      <c r="A2570" s="3" t="str">
        <f t="shared" si="84"/>
        <v>Interpret X-raysNew BrunswickLicensed practical nurse</v>
      </c>
      <c r="B2570" s="3" t="s">
        <v>64</v>
      </c>
      <c r="C2570" s="5" t="s">
        <v>12</v>
      </c>
      <c r="D2570" s="2" t="s">
        <v>108</v>
      </c>
      <c r="E2570" s="140" t="s">
        <v>173</v>
      </c>
      <c r="F2570" s="64" t="str">
        <f t="shared" si="85"/>
        <v>Out of scope</v>
      </c>
      <c r="G2570" s="65" t="s">
        <v>79</v>
      </c>
    </row>
    <row r="2571" spans="1:7" ht="14.25" x14ac:dyDescent="0.2">
      <c r="A2571" s="3" t="str">
        <f t="shared" si="84"/>
        <v>Order lab testsNew BrunswickLicensed practical nurse</v>
      </c>
      <c r="B2571" s="3" t="s">
        <v>64</v>
      </c>
      <c r="C2571" s="5" t="s">
        <v>12</v>
      </c>
      <c r="D2571" s="2" t="s">
        <v>108</v>
      </c>
      <c r="E2571" s="140" t="s">
        <v>115</v>
      </c>
      <c r="F2571" s="64" t="str">
        <f t="shared" si="85"/>
        <v>Out of scope</v>
      </c>
      <c r="G2571" s="65" t="s">
        <v>79</v>
      </c>
    </row>
    <row r="2572" spans="1:7" ht="14.25" x14ac:dyDescent="0.2">
      <c r="A2572" s="3" t="str">
        <f t="shared" si="84"/>
        <v>Interpret lab test resultsNew BrunswickLicensed practical nurse</v>
      </c>
      <c r="B2572" s="3" t="s">
        <v>64</v>
      </c>
      <c r="C2572" s="5" t="s">
        <v>12</v>
      </c>
      <c r="D2572" s="2" t="s">
        <v>108</v>
      </c>
      <c r="E2572" s="140" t="s">
        <v>21</v>
      </c>
      <c r="F2572" s="64" t="str">
        <f t="shared" si="85"/>
        <v>Restricted</v>
      </c>
      <c r="G2572" s="65" t="s">
        <v>73</v>
      </c>
    </row>
    <row r="2573" spans="1:7" ht="28.5" x14ac:dyDescent="0.2">
      <c r="A2573" s="3" t="str">
        <f t="shared" si="84"/>
        <v>Communicate diagnoses and test results to patientsNew BrunswickLicensed practical nurse</v>
      </c>
      <c r="B2573" s="3" t="s">
        <v>64</v>
      </c>
      <c r="C2573" s="5" t="s">
        <v>12</v>
      </c>
      <c r="D2573" s="2" t="s">
        <v>108</v>
      </c>
      <c r="E2573" s="146" t="s">
        <v>114</v>
      </c>
      <c r="F2573" s="64" t="str">
        <f t="shared" si="85"/>
        <v>Restricted</v>
      </c>
      <c r="G2573" s="65" t="s">
        <v>73</v>
      </c>
    </row>
    <row r="2574" spans="1:7" ht="28.5" x14ac:dyDescent="0.2">
      <c r="A2574" s="3" t="str">
        <f t="shared" si="84"/>
        <v>Monitor and evaluate client outcomesNew BrunswickLicensed practical nurse</v>
      </c>
      <c r="B2574" s="3" t="s">
        <v>64</v>
      </c>
      <c r="C2574" s="5" t="s">
        <v>12</v>
      </c>
      <c r="D2574" s="2" t="s">
        <v>108</v>
      </c>
      <c r="E2574" s="140" t="s">
        <v>113</v>
      </c>
      <c r="F2574" s="64" t="str">
        <f t="shared" si="85"/>
        <v>Full</v>
      </c>
      <c r="G2574" s="65" t="s">
        <v>72</v>
      </c>
    </row>
    <row r="2575" spans="1:7" ht="14.25" x14ac:dyDescent="0.2">
      <c r="A2575" s="3" t="str">
        <f t="shared" si="84"/>
        <v>Conduct follow-up visitsNew BrunswickLicensed practical nurse</v>
      </c>
      <c r="B2575" s="3" t="s">
        <v>64</v>
      </c>
      <c r="C2575" s="5" t="s">
        <v>12</v>
      </c>
      <c r="D2575" s="2" t="s">
        <v>108</v>
      </c>
      <c r="E2575" s="140" t="s">
        <v>22</v>
      </c>
      <c r="F2575" s="64" t="str">
        <f t="shared" si="85"/>
        <v>Full</v>
      </c>
      <c r="G2575" s="65" t="s">
        <v>72</v>
      </c>
    </row>
    <row r="2576" spans="1:7" ht="14.25" x14ac:dyDescent="0.2">
      <c r="A2576" s="3" t="str">
        <f t="shared" si="84"/>
        <v>Manage NP-led clinics New BrunswickLicensed practical nurse</v>
      </c>
      <c r="B2576" s="3" t="s">
        <v>64</v>
      </c>
      <c r="C2576" s="5" t="s">
        <v>12</v>
      </c>
      <c r="D2576" s="2" t="s">
        <v>108</v>
      </c>
      <c r="E2576" s="140" t="s">
        <v>23</v>
      </c>
      <c r="F2576" s="64" t="str">
        <f t="shared" si="85"/>
        <v>Restricted</v>
      </c>
      <c r="G2576" s="65" t="s">
        <v>73</v>
      </c>
    </row>
    <row r="2577" spans="1:7" ht="14.25" x14ac:dyDescent="0.2">
      <c r="A2577" s="3" t="str">
        <f t="shared" si="84"/>
        <v>Roster and manage patientsNew BrunswickLicensed practical nurse</v>
      </c>
      <c r="B2577" s="3" t="s">
        <v>64</v>
      </c>
      <c r="C2577" s="5" t="s">
        <v>12</v>
      </c>
      <c r="D2577" s="2" t="s">
        <v>108</v>
      </c>
      <c r="E2577" s="140" t="s">
        <v>24</v>
      </c>
      <c r="F2577" s="64" t="str">
        <f t="shared" si="85"/>
        <v>Full</v>
      </c>
      <c r="G2577" s="65" t="s">
        <v>72</v>
      </c>
    </row>
    <row r="2578" spans="1:7" ht="14.25" x14ac:dyDescent="0.2">
      <c r="A2578" s="3" t="str">
        <f t="shared" si="84"/>
        <v>Practise autonomouslyNew BrunswickLicensed practical nurse</v>
      </c>
      <c r="B2578" s="3" t="s">
        <v>64</v>
      </c>
      <c r="C2578" s="5" t="s">
        <v>12</v>
      </c>
      <c r="D2578" s="2" t="s">
        <v>108</v>
      </c>
      <c r="E2578" s="140" t="s">
        <v>25</v>
      </c>
      <c r="F2578" s="64" t="str">
        <f t="shared" si="85"/>
        <v>Full</v>
      </c>
      <c r="G2578" s="65" t="s">
        <v>72</v>
      </c>
    </row>
    <row r="2579" spans="1:7" ht="28.5" x14ac:dyDescent="0.2">
      <c r="A2579" s="3" t="str">
        <f t="shared" si="84"/>
        <v>Provide wound care (above dermis)New BrunswickLicensed practical nurse</v>
      </c>
      <c r="B2579" s="3" t="s">
        <v>65</v>
      </c>
      <c r="C2579" s="5" t="s">
        <v>12</v>
      </c>
      <c r="D2579" s="2" t="s">
        <v>108</v>
      </c>
      <c r="E2579" s="147" t="s">
        <v>26</v>
      </c>
      <c r="F2579" s="64" t="str">
        <f t="shared" si="85"/>
        <v>Full</v>
      </c>
      <c r="G2579" s="65" t="s">
        <v>72</v>
      </c>
    </row>
    <row r="2580" spans="1:7" ht="28.5" x14ac:dyDescent="0.2">
      <c r="A2580" s="3" t="str">
        <f t="shared" si="84"/>
        <v>Perform procedures below the dermisNew BrunswickLicensed practical nurse</v>
      </c>
      <c r="B2580" s="3" t="s">
        <v>65</v>
      </c>
      <c r="C2580" s="5" t="s">
        <v>12</v>
      </c>
      <c r="D2580" s="2" t="s">
        <v>108</v>
      </c>
      <c r="E2580" s="148" t="s">
        <v>27</v>
      </c>
      <c r="F2580" s="64" t="str">
        <f t="shared" si="85"/>
        <v>Restricted</v>
      </c>
      <c r="G2580" s="108" t="s">
        <v>73</v>
      </c>
    </row>
    <row r="2581" spans="1:7" ht="14.25" x14ac:dyDescent="0.2">
      <c r="A2581" s="3" t="str">
        <f t="shared" si="84"/>
        <v>Establish an intravenous lineNew BrunswickLicensed practical nurse</v>
      </c>
      <c r="B2581" s="3" t="s">
        <v>65</v>
      </c>
      <c r="C2581" s="5" t="s">
        <v>12</v>
      </c>
      <c r="D2581" s="2" t="s">
        <v>108</v>
      </c>
      <c r="E2581" s="148" t="s">
        <v>28</v>
      </c>
      <c r="F2581" s="64" t="str">
        <f t="shared" si="85"/>
        <v>Full</v>
      </c>
      <c r="G2581" s="65" t="s">
        <v>72</v>
      </c>
    </row>
    <row r="2582" spans="1:7" ht="42.75" x14ac:dyDescent="0.2">
      <c r="A2582" s="3" t="str">
        <f t="shared" si="84"/>
        <v>Perform procedures that require putting an instrument or finger into body openingsNew BrunswickLicensed practical nurse</v>
      </c>
      <c r="B2582" s="3" t="s">
        <v>65</v>
      </c>
      <c r="C2582" s="5" t="s">
        <v>12</v>
      </c>
      <c r="D2582" s="2" t="s">
        <v>108</v>
      </c>
      <c r="E2582" s="148" t="s">
        <v>174</v>
      </c>
      <c r="F2582" s="64" t="str">
        <f t="shared" si="85"/>
        <v>Restricted</v>
      </c>
      <c r="G2582" s="65" t="s">
        <v>73</v>
      </c>
    </row>
    <row r="2583" spans="1:7" ht="14.25" x14ac:dyDescent="0.2">
      <c r="A2583" s="3" t="str">
        <f t="shared" si="84"/>
        <v>Order a form of energyNew BrunswickLicensed practical nurse</v>
      </c>
      <c r="B2583" s="3" t="s">
        <v>65</v>
      </c>
      <c r="C2583" s="5" t="s">
        <v>12</v>
      </c>
      <c r="D2583" s="2" t="s">
        <v>108</v>
      </c>
      <c r="E2583" s="147" t="s">
        <v>29</v>
      </c>
      <c r="F2583" s="64" t="str">
        <f t="shared" si="85"/>
        <v>Out of scope</v>
      </c>
      <c r="G2583" s="65" t="s">
        <v>79</v>
      </c>
    </row>
    <row r="2584" spans="1:7" ht="14.25" x14ac:dyDescent="0.2">
      <c r="A2584" s="3" t="str">
        <f t="shared" si="84"/>
        <v>Apply a form of energyNew BrunswickLicensed practical nurse</v>
      </c>
      <c r="B2584" s="3" t="s">
        <v>65</v>
      </c>
      <c r="C2584" s="5" t="s">
        <v>12</v>
      </c>
      <c r="D2584" s="2" t="s">
        <v>108</v>
      </c>
      <c r="E2584" s="147" t="s">
        <v>30</v>
      </c>
      <c r="F2584" s="64" t="str">
        <f t="shared" si="85"/>
        <v>Out of scope</v>
      </c>
      <c r="G2584" s="65" t="s">
        <v>79</v>
      </c>
    </row>
    <row r="2585" spans="1:7" ht="14.25" x14ac:dyDescent="0.2">
      <c r="A2585" s="3" t="str">
        <f t="shared" si="84"/>
        <v>Perform an electrocardiogramNew BrunswickLicensed practical nurse</v>
      </c>
      <c r="B2585" s="3" t="s">
        <v>65</v>
      </c>
      <c r="C2585" s="5" t="s">
        <v>12</v>
      </c>
      <c r="D2585" s="2" t="s">
        <v>108</v>
      </c>
      <c r="E2585" s="148" t="s">
        <v>31</v>
      </c>
      <c r="F2585" s="64" t="str">
        <f t="shared" si="85"/>
        <v>Restricted</v>
      </c>
      <c r="G2585" s="65" t="s">
        <v>73</v>
      </c>
    </row>
    <row r="2586" spans="1:7" ht="14.25" x14ac:dyDescent="0.2">
      <c r="A2586" s="3" t="str">
        <f t="shared" si="84"/>
        <v>Interpret an electrocardiogramNew BrunswickLicensed practical nurse</v>
      </c>
      <c r="B2586" s="3" t="s">
        <v>65</v>
      </c>
      <c r="C2586" s="5" t="s">
        <v>12</v>
      </c>
      <c r="D2586" s="2" t="s">
        <v>108</v>
      </c>
      <c r="E2586" s="148" t="s">
        <v>32</v>
      </c>
      <c r="F2586" s="64" t="str">
        <f t="shared" si="85"/>
        <v>Restricted</v>
      </c>
      <c r="G2586" s="81" t="s">
        <v>73</v>
      </c>
    </row>
    <row r="2587" spans="1:7" ht="28.5" x14ac:dyDescent="0.2">
      <c r="A2587" s="3" t="str">
        <f t="shared" si="84"/>
        <v>Order blood and blood productsNew BrunswickLicensed practical nurse</v>
      </c>
      <c r="B2587" s="3" t="s">
        <v>65</v>
      </c>
      <c r="C2587" s="5" t="s">
        <v>12</v>
      </c>
      <c r="D2587" s="2" t="s">
        <v>108</v>
      </c>
      <c r="E2587" s="147" t="s">
        <v>33</v>
      </c>
      <c r="F2587" s="64" t="str">
        <f t="shared" si="85"/>
        <v>Out of scope</v>
      </c>
      <c r="G2587" s="81" t="s">
        <v>79</v>
      </c>
    </row>
    <row r="2588" spans="1:7" ht="14.25" x14ac:dyDescent="0.2">
      <c r="A2588" s="3" t="str">
        <f t="shared" si="84"/>
        <v>Order any form of radiationNew BrunswickLicensed practical nurse</v>
      </c>
      <c r="B2588" s="3" t="s">
        <v>65</v>
      </c>
      <c r="C2588" s="5" t="s">
        <v>12</v>
      </c>
      <c r="D2588" s="2" t="s">
        <v>108</v>
      </c>
      <c r="E2588" s="147" t="s">
        <v>34</v>
      </c>
      <c r="F2588" s="64" t="str">
        <f t="shared" si="85"/>
        <v>Out of scope</v>
      </c>
      <c r="G2588" s="81" t="s">
        <v>79</v>
      </c>
    </row>
    <row r="2589" spans="1:7" ht="14.25" x14ac:dyDescent="0.2">
      <c r="A2589" s="3" t="str">
        <f t="shared" si="84"/>
        <v>Apply any form of radiationNew BrunswickLicensed practical nurse</v>
      </c>
      <c r="B2589" s="3" t="s">
        <v>65</v>
      </c>
      <c r="C2589" s="5" t="s">
        <v>12</v>
      </c>
      <c r="D2589" s="2" t="s">
        <v>108</v>
      </c>
      <c r="E2589" s="147" t="s">
        <v>35</v>
      </c>
      <c r="F2589" s="64" t="str">
        <f t="shared" si="85"/>
        <v>Out of scope</v>
      </c>
      <c r="G2589" s="81" t="s">
        <v>79</v>
      </c>
    </row>
    <row r="2590" spans="1:7" ht="28.5" x14ac:dyDescent="0.2">
      <c r="A2590" s="3" t="str">
        <f t="shared" si="84"/>
        <v>Order cosmetic treatments like BotoxNew BrunswickLicensed practical nurse</v>
      </c>
      <c r="B2590" s="3" t="s">
        <v>65</v>
      </c>
      <c r="C2590" s="5" t="s">
        <v>12</v>
      </c>
      <c r="D2590" s="2" t="s">
        <v>108</v>
      </c>
      <c r="E2590" s="147" t="s">
        <v>36</v>
      </c>
      <c r="F2590" s="64" t="str">
        <f t="shared" si="85"/>
        <v>Out of scope</v>
      </c>
      <c r="G2590" s="81" t="s">
        <v>79</v>
      </c>
    </row>
    <row r="2591" spans="1:7" ht="28.5" x14ac:dyDescent="0.2">
      <c r="A2591" s="3" t="str">
        <f t="shared" si="84"/>
        <v>Apply cosmetic treatments like BotoxNew BrunswickLicensed practical nurse</v>
      </c>
      <c r="B2591" s="3" t="s">
        <v>65</v>
      </c>
      <c r="C2591" s="5" t="s">
        <v>12</v>
      </c>
      <c r="D2591" s="2" t="s">
        <v>108</v>
      </c>
      <c r="E2591" s="147" t="s">
        <v>37</v>
      </c>
      <c r="F2591" s="64" t="str">
        <f t="shared" si="85"/>
        <v>Restricted</v>
      </c>
      <c r="G2591" s="81" t="s">
        <v>73</v>
      </c>
    </row>
    <row r="2592" spans="1:7" ht="14.25" x14ac:dyDescent="0.2">
      <c r="A2592" s="3" t="str">
        <f t="shared" si="84"/>
        <v>Set fracturesNew BrunswickLicensed practical nurse</v>
      </c>
      <c r="B2592" s="3" t="s">
        <v>65</v>
      </c>
      <c r="C2592" s="5" t="s">
        <v>12</v>
      </c>
      <c r="D2592" s="2" t="s">
        <v>108</v>
      </c>
      <c r="E2592" s="147" t="s">
        <v>38</v>
      </c>
      <c r="F2592" s="64" t="str">
        <f t="shared" si="85"/>
        <v>Out of scope</v>
      </c>
      <c r="G2592" s="65" t="s">
        <v>79</v>
      </c>
    </row>
    <row r="2593" spans="1:7" ht="14.25" x14ac:dyDescent="0.2">
      <c r="A2593" s="3" t="str">
        <f t="shared" si="84"/>
        <v>Reduce dislocationNew BrunswickLicensed practical nurse</v>
      </c>
      <c r="B2593" s="3" t="s">
        <v>65</v>
      </c>
      <c r="C2593" s="5" t="s">
        <v>12</v>
      </c>
      <c r="D2593" s="2" t="s">
        <v>108</v>
      </c>
      <c r="E2593" s="147" t="s">
        <v>39</v>
      </c>
      <c r="F2593" s="64" t="str">
        <f t="shared" si="85"/>
        <v>Out of scope</v>
      </c>
      <c r="G2593" s="65" t="s">
        <v>79</v>
      </c>
    </row>
    <row r="2594" spans="1:7" ht="14.25" x14ac:dyDescent="0.2">
      <c r="A2594" s="3" t="str">
        <f t="shared" si="84"/>
        <v>Apply castNew BrunswickLicensed practical nurse</v>
      </c>
      <c r="B2594" s="3" t="s">
        <v>65</v>
      </c>
      <c r="C2594" s="5" t="s">
        <v>12</v>
      </c>
      <c r="D2594" s="2" t="s">
        <v>108</v>
      </c>
      <c r="E2594" s="147" t="s">
        <v>40</v>
      </c>
      <c r="F2594" s="64" t="str">
        <f t="shared" si="85"/>
        <v>Full</v>
      </c>
      <c r="G2594" s="80" t="s">
        <v>72</v>
      </c>
    </row>
    <row r="2595" spans="1:7" ht="14.25" x14ac:dyDescent="0.2">
      <c r="A2595" s="3" t="str">
        <f t="shared" si="84"/>
        <v>Apply restraintsNew BrunswickLicensed practical nurse</v>
      </c>
      <c r="B2595" s="3" t="s">
        <v>65</v>
      </c>
      <c r="C2595" s="5" t="s">
        <v>12</v>
      </c>
      <c r="D2595" s="2" t="s">
        <v>108</v>
      </c>
      <c r="E2595" s="147" t="s">
        <v>41</v>
      </c>
      <c r="F2595" s="64" t="str">
        <f t="shared" si="85"/>
        <v>Full</v>
      </c>
      <c r="G2595" s="80" t="s">
        <v>72</v>
      </c>
    </row>
    <row r="2596" spans="1:7" ht="14.25" x14ac:dyDescent="0.2">
      <c r="A2596" s="3" t="str">
        <f t="shared" si="84"/>
        <v>Manage restraintsNew BrunswickLicensed practical nurse</v>
      </c>
      <c r="B2596" s="3" t="s">
        <v>65</v>
      </c>
      <c r="C2596" s="5" t="s">
        <v>12</v>
      </c>
      <c r="D2596" s="2" t="s">
        <v>108</v>
      </c>
      <c r="E2596" s="147" t="s">
        <v>42</v>
      </c>
      <c r="F2596" s="64" t="str">
        <f t="shared" si="85"/>
        <v>Full</v>
      </c>
      <c r="G2596" s="65" t="s">
        <v>72</v>
      </c>
    </row>
    <row r="2597" spans="1:7" ht="28.5" x14ac:dyDescent="0.2">
      <c r="A2597" s="3" t="str">
        <f t="shared" si="84"/>
        <v>Conduct sexually transmitted infection (STI) assessmentNew BrunswickLicensed practical nurse</v>
      </c>
      <c r="B2597" s="3" t="s">
        <v>65</v>
      </c>
      <c r="C2597" s="5" t="s">
        <v>12</v>
      </c>
      <c r="D2597" s="2" t="s">
        <v>108</v>
      </c>
      <c r="E2597" s="148" t="s">
        <v>175</v>
      </c>
      <c r="F2597" s="64" t="str">
        <f t="shared" si="85"/>
        <v>Full</v>
      </c>
      <c r="G2597" s="65" t="s">
        <v>72</v>
      </c>
    </row>
    <row r="2598" spans="1:7" ht="28.5" x14ac:dyDescent="0.2">
      <c r="A2598" s="3" t="str">
        <f t="shared" si="84"/>
        <v>Conduct contraceptive management assessmentNew BrunswickLicensed practical nurse</v>
      </c>
      <c r="B2598" s="3" t="s">
        <v>65</v>
      </c>
      <c r="C2598" s="5" t="s">
        <v>12</v>
      </c>
      <c r="D2598" s="2" t="s">
        <v>108</v>
      </c>
      <c r="E2598" s="148" t="s">
        <v>43</v>
      </c>
      <c r="F2598" s="64" t="str">
        <f t="shared" si="85"/>
        <v>Full</v>
      </c>
      <c r="G2598" s="65" t="s">
        <v>72</v>
      </c>
    </row>
    <row r="2599" spans="1:7" ht="14.25" x14ac:dyDescent="0.2">
      <c r="A2599" s="3" t="str">
        <f t="shared" si="84"/>
        <v>Insert intrauterine devicesNew BrunswickLicensed practical nurse</v>
      </c>
      <c r="B2599" s="3" t="s">
        <v>65</v>
      </c>
      <c r="C2599" s="5" t="s">
        <v>12</v>
      </c>
      <c r="D2599" s="2" t="s">
        <v>108</v>
      </c>
      <c r="E2599" s="149" t="s">
        <v>44</v>
      </c>
      <c r="F2599" s="64" t="str">
        <f t="shared" si="85"/>
        <v>Out of scope</v>
      </c>
      <c r="G2599" s="81" t="s">
        <v>79</v>
      </c>
    </row>
    <row r="2600" spans="1:7" ht="14.25" x14ac:dyDescent="0.2">
      <c r="A2600" s="3" t="str">
        <f t="shared" si="84"/>
        <v>Conduct pelvic examNew BrunswickLicensed practical nurse</v>
      </c>
      <c r="B2600" s="3" t="s">
        <v>65</v>
      </c>
      <c r="C2600" s="5" t="s">
        <v>12</v>
      </c>
      <c r="D2600" s="2" t="s">
        <v>108</v>
      </c>
      <c r="E2600" s="148" t="s">
        <v>111</v>
      </c>
      <c r="F2600" s="64" t="str">
        <f t="shared" si="85"/>
        <v>Restricted</v>
      </c>
      <c r="G2600" s="65" t="s">
        <v>73</v>
      </c>
    </row>
    <row r="2601" spans="1:7" ht="14.25" x14ac:dyDescent="0.2">
      <c r="A2601" s="3" t="str">
        <f t="shared" si="84"/>
        <v>Conduct cervical screening New BrunswickLicensed practical nurse</v>
      </c>
      <c r="B2601" s="3" t="s">
        <v>65</v>
      </c>
      <c r="C2601" s="5" t="s">
        <v>12</v>
      </c>
      <c r="D2601" s="2" t="s">
        <v>108</v>
      </c>
      <c r="E2601" s="148" t="s">
        <v>45</v>
      </c>
      <c r="F2601" s="64" t="str">
        <f t="shared" si="85"/>
        <v>Out of scope</v>
      </c>
      <c r="G2601" s="65" t="s">
        <v>79</v>
      </c>
    </row>
    <row r="2602" spans="1:7" ht="28.5" x14ac:dyDescent="0.2">
      <c r="A2602" s="3" t="str">
        <f t="shared" si="84"/>
        <v>Conduct mental health screeningNew BrunswickLicensed practical nurse</v>
      </c>
      <c r="B2602" s="3" t="s">
        <v>65</v>
      </c>
      <c r="C2602" s="5" t="s">
        <v>12</v>
      </c>
      <c r="D2602" s="2" t="s">
        <v>108</v>
      </c>
      <c r="E2602" s="148" t="s">
        <v>110</v>
      </c>
      <c r="F2602" s="64" t="str">
        <f t="shared" si="85"/>
        <v>Full</v>
      </c>
      <c r="G2602" s="65" t="s">
        <v>72</v>
      </c>
    </row>
    <row r="2603" spans="1:7" ht="28.5" x14ac:dyDescent="0.2">
      <c r="A2603" s="3" t="str">
        <f t="shared" si="84"/>
        <v>Conduct substance use screeningNew BrunswickLicensed practical nurse</v>
      </c>
      <c r="B2603" s="3" t="s">
        <v>65</v>
      </c>
      <c r="C2603" s="5" t="s">
        <v>12</v>
      </c>
      <c r="D2603" s="2" t="s">
        <v>108</v>
      </c>
      <c r="E2603" s="148" t="s">
        <v>46</v>
      </c>
      <c r="F2603" s="64" t="str">
        <f t="shared" si="85"/>
        <v>Full</v>
      </c>
      <c r="G2603" s="65" t="s">
        <v>72</v>
      </c>
    </row>
    <row r="2604" spans="1:7" ht="14.25" x14ac:dyDescent="0.2">
      <c r="A2604" s="3" t="str">
        <f t="shared" si="84"/>
        <v>Perform allergy testingNew BrunswickLicensed practical nurse</v>
      </c>
      <c r="B2604" s="3" t="s">
        <v>65</v>
      </c>
      <c r="C2604" s="5" t="s">
        <v>12</v>
      </c>
      <c r="D2604" s="2" t="s">
        <v>108</v>
      </c>
      <c r="E2604" s="148" t="s">
        <v>47</v>
      </c>
      <c r="F2604" s="64" t="str">
        <f t="shared" si="85"/>
        <v>Restricted</v>
      </c>
      <c r="G2604" s="65" t="s">
        <v>73</v>
      </c>
    </row>
    <row r="2605" spans="1:7" ht="14.25" x14ac:dyDescent="0.2">
      <c r="A2605" s="3" t="str">
        <f t="shared" si="84"/>
        <v>Provide rehabilitative careNew BrunswickLicensed practical nurse</v>
      </c>
      <c r="B2605" s="3" t="s">
        <v>65</v>
      </c>
      <c r="C2605" s="5" t="s">
        <v>12</v>
      </c>
      <c r="D2605" s="2" t="s">
        <v>108</v>
      </c>
      <c r="E2605" s="148" t="s">
        <v>48</v>
      </c>
      <c r="F2605" s="64" t="str">
        <f t="shared" si="85"/>
        <v>Full</v>
      </c>
      <c r="G2605" s="65" t="s">
        <v>72</v>
      </c>
    </row>
    <row r="2606" spans="1:7" ht="28.5" x14ac:dyDescent="0.2">
      <c r="A2606" s="3" t="str">
        <f t="shared" si="84"/>
        <v>Provide psychotherapy for mental healthNew BrunswickLicensed practical nurse</v>
      </c>
      <c r="B2606" s="3" t="s">
        <v>65</v>
      </c>
      <c r="C2606" s="5" t="s">
        <v>12</v>
      </c>
      <c r="D2606" s="2" t="s">
        <v>108</v>
      </c>
      <c r="E2606" s="147" t="s">
        <v>49</v>
      </c>
      <c r="F2606" s="64" t="str">
        <f t="shared" si="85"/>
        <v>Restricted</v>
      </c>
      <c r="G2606" s="65" t="s">
        <v>73</v>
      </c>
    </row>
    <row r="2607" spans="1:7" ht="28.5" x14ac:dyDescent="0.2">
      <c r="A2607" s="3" t="str">
        <f t="shared" si="84"/>
        <v>Support medical assistance in dying with supervisionNew BrunswickLicensed practical nurse</v>
      </c>
      <c r="B2607" s="3" t="s">
        <v>65</v>
      </c>
      <c r="C2607" s="5" t="s">
        <v>12</v>
      </c>
      <c r="D2607" s="2" t="s">
        <v>108</v>
      </c>
      <c r="E2607" s="147" t="s">
        <v>50</v>
      </c>
      <c r="F2607" s="64" t="str">
        <f t="shared" si="85"/>
        <v>Full</v>
      </c>
      <c r="G2607" s="65" t="s">
        <v>72</v>
      </c>
    </row>
    <row r="2608" spans="1:7" ht="14.25" x14ac:dyDescent="0.2">
      <c r="A2608" s="3" t="str">
        <f t="shared" si="84"/>
        <v>Prescribe pharmacotherapy New BrunswickLicensed practical nurse</v>
      </c>
      <c r="B2608" s="3" t="s">
        <v>66</v>
      </c>
      <c r="C2608" s="5" t="s">
        <v>12</v>
      </c>
      <c r="D2608" s="2" t="s">
        <v>108</v>
      </c>
      <c r="E2608" s="146" t="s">
        <v>51</v>
      </c>
      <c r="F2608" s="64" t="str">
        <f t="shared" si="85"/>
        <v>Out of scope</v>
      </c>
      <c r="G2608" s="65" t="s">
        <v>79</v>
      </c>
    </row>
    <row r="2609" spans="1:7" ht="28.5" x14ac:dyDescent="0.2">
      <c r="A2609" s="3" t="str">
        <f t="shared" si="84"/>
        <v>Prepare prescribed medicationsNew BrunswickLicensed practical nurse</v>
      </c>
      <c r="B2609" s="3" t="s">
        <v>66</v>
      </c>
      <c r="C2609" s="5" t="s">
        <v>12</v>
      </c>
      <c r="D2609" s="2" t="s">
        <v>108</v>
      </c>
      <c r="E2609" s="140" t="s">
        <v>112</v>
      </c>
      <c r="F2609" s="64" t="str">
        <f t="shared" si="85"/>
        <v>Full</v>
      </c>
      <c r="G2609" s="65" t="s">
        <v>72</v>
      </c>
    </row>
    <row r="2610" spans="1:7" ht="28.5" x14ac:dyDescent="0.2">
      <c r="A2610" s="3" t="str">
        <f t="shared" si="84"/>
        <v>Administer prescribed medicationsNew BrunswickLicensed practical nurse</v>
      </c>
      <c r="B2610" s="3" t="s">
        <v>66</v>
      </c>
      <c r="C2610" s="5" t="s">
        <v>12</v>
      </c>
      <c r="D2610" s="2" t="s">
        <v>108</v>
      </c>
      <c r="E2610" s="140" t="s">
        <v>52</v>
      </c>
      <c r="F2610" s="64" t="str">
        <f t="shared" si="85"/>
        <v>Full</v>
      </c>
      <c r="G2610" s="65" t="s">
        <v>72</v>
      </c>
    </row>
    <row r="2611" spans="1:7" ht="28.5" x14ac:dyDescent="0.2">
      <c r="A2611" s="3" t="str">
        <f t="shared" si="84"/>
        <v>Prescribe controlled substancesNew BrunswickLicensed practical nurse</v>
      </c>
      <c r="B2611" s="3" t="s">
        <v>66</v>
      </c>
      <c r="C2611" s="5" t="s">
        <v>12</v>
      </c>
      <c r="D2611" s="2" t="s">
        <v>108</v>
      </c>
      <c r="E2611" s="146" t="s">
        <v>53</v>
      </c>
      <c r="F2611" s="64" t="str">
        <f t="shared" si="85"/>
        <v>Out of scope</v>
      </c>
      <c r="G2611" s="65" t="s">
        <v>79</v>
      </c>
    </row>
    <row r="2612" spans="1:7" ht="28.5" x14ac:dyDescent="0.2">
      <c r="A2612" s="3" t="str">
        <f t="shared" si="84"/>
        <v>Administer controlled substances New BrunswickLicensed practical nurse</v>
      </c>
      <c r="B2612" s="3" t="s">
        <v>66</v>
      </c>
      <c r="C2612" s="5" t="s">
        <v>12</v>
      </c>
      <c r="D2612" s="2" t="s">
        <v>108</v>
      </c>
      <c r="E2612" s="140" t="s">
        <v>181</v>
      </c>
      <c r="F2612" s="64" t="str">
        <f t="shared" si="85"/>
        <v>Full</v>
      </c>
      <c r="G2612" s="65" t="s">
        <v>72</v>
      </c>
    </row>
    <row r="2613" spans="1:7" ht="14.25" x14ac:dyDescent="0.2">
      <c r="A2613" s="3" t="str">
        <f t="shared" si="84"/>
        <v>Prescribe vaccinesNew BrunswickLicensed practical nurse</v>
      </c>
      <c r="B2613" s="3" t="s">
        <v>66</v>
      </c>
      <c r="C2613" s="5" t="s">
        <v>12</v>
      </c>
      <c r="D2613" s="2" t="s">
        <v>108</v>
      </c>
      <c r="E2613" s="146" t="s">
        <v>54</v>
      </c>
      <c r="F2613" s="64" t="str">
        <f t="shared" si="85"/>
        <v>Out of scope</v>
      </c>
      <c r="G2613" s="65" t="s">
        <v>79</v>
      </c>
    </row>
    <row r="2614" spans="1:7" ht="14.25" x14ac:dyDescent="0.2">
      <c r="A2614" s="3" t="str">
        <f t="shared" si="84"/>
        <v>Administer vaccinesNew BrunswickLicensed practical nurse</v>
      </c>
      <c r="B2614" s="3" t="s">
        <v>66</v>
      </c>
      <c r="C2614" s="5" t="s">
        <v>12</v>
      </c>
      <c r="D2614" s="2" t="s">
        <v>108</v>
      </c>
      <c r="E2614" s="140" t="s">
        <v>182</v>
      </c>
      <c r="F2614" s="64" t="str">
        <f t="shared" si="85"/>
        <v>Restricted</v>
      </c>
      <c r="G2614" s="65" t="s">
        <v>73</v>
      </c>
    </row>
    <row r="2615" spans="1:7" ht="28.5" x14ac:dyDescent="0.2">
      <c r="A2615" s="3" t="str">
        <f t="shared" si="84"/>
        <v>Independently manage labour and delivery New BrunswickLicensed practical nurse</v>
      </c>
      <c r="B2615" s="3" t="s">
        <v>67</v>
      </c>
      <c r="C2615" s="5" t="s">
        <v>12</v>
      </c>
      <c r="D2615" s="2" t="s">
        <v>108</v>
      </c>
      <c r="E2615" s="147" t="s">
        <v>170</v>
      </c>
      <c r="F2615" s="64" t="str">
        <f t="shared" si="85"/>
        <v>Out of scope</v>
      </c>
      <c r="G2615" s="65" t="s">
        <v>79</v>
      </c>
    </row>
    <row r="2616" spans="1:7" ht="14.25" x14ac:dyDescent="0.2">
      <c r="A2616" s="3" t="str">
        <f t="shared" si="84"/>
        <v>Pronounce deathNew BrunswickLicensed practical nurse</v>
      </c>
      <c r="B2616" s="3" t="s">
        <v>67</v>
      </c>
      <c r="C2616" s="5" t="s">
        <v>12</v>
      </c>
      <c r="D2616" s="2" t="s">
        <v>108</v>
      </c>
      <c r="E2616" s="147" t="s">
        <v>55</v>
      </c>
      <c r="F2616" s="64" t="str">
        <f t="shared" si="85"/>
        <v>Full</v>
      </c>
      <c r="G2616" s="65" t="s">
        <v>72</v>
      </c>
    </row>
    <row r="2617" spans="1:7" ht="28.5" x14ac:dyDescent="0.2">
      <c r="A2617" s="3" t="str">
        <f t="shared" si="84"/>
        <v>Admit to and discharge from hospitalNew BrunswickLicensed practical nurse</v>
      </c>
      <c r="B2617" s="3" t="s">
        <v>67</v>
      </c>
      <c r="C2617" s="5" t="s">
        <v>12</v>
      </c>
      <c r="D2617" s="2" t="s">
        <v>108</v>
      </c>
      <c r="E2617" s="147" t="s">
        <v>56</v>
      </c>
      <c r="F2617" s="64" t="str">
        <f t="shared" si="85"/>
        <v>Out of scope</v>
      </c>
      <c r="G2617" s="109" t="s">
        <v>79</v>
      </c>
    </row>
    <row r="2618" spans="1:7" ht="28.5" x14ac:dyDescent="0.2">
      <c r="A2618" s="3" t="str">
        <f t="shared" si="84"/>
        <v>Certify death (i.e., complete death certificate)New BrunswickLicensed practical nurse</v>
      </c>
      <c r="B2618" s="3" t="s">
        <v>67</v>
      </c>
      <c r="C2618" s="5" t="s">
        <v>12</v>
      </c>
      <c r="D2618" s="2" t="s">
        <v>108</v>
      </c>
      <c r="E2618" s="147" t="s">
        <v>57</v>
      </c>
      <c r="F2618" s="64" t="str">
        <f t="shared" si="85"/>
        <v>Out of scope</v>
      </c>
      <c r="G2618" s="65" t="s">
        <v>79</v>
      </c>
    </row>
    <row r="2619" spans="1:7" ht="28.5" x14ac:dyDescent="0.2">
      <c r="A2619" s="3" t="str">
        <f t="shared" si="84"/>
        <v>Conduct driver's medical examinationNew BrunswickLicensed practical nurse</v>
      </c>
      <c r="B2619" s="3" t="s">
        <v>67</v>
      </c>
      <c r="C2619" s="5" t="s">
        <v>12</v>
      </c>
      <c r="D2619" s="2" t="s">
        <v>108</v>
      </c>
      <c r="E2619" s="147" t="s">
        <v>58</v>
      </c>
      <c r="F2619" s="64" t="str">
        <f t="shared" si="85"/>
        <v>Restricted</v>
      </c>
      <c r="G2619" s="80" t="s">
        <v>73</v>
      </c>
    </row>
    <row r="2620" spans="1:7" ht="28.5" x14ac:dyDescent="0.2">
      <c r="A2620" s="3" t="str">
        <f t="shared" si="84"/>
        <v>Complete federal disability formsNew BrunswickLicensed practical nurse</v>
      </c>
      <c r="B2620" s="3" t="s">
        <v>67</v>
      </c>
      <c r="C2620" s="5" t="s">
        <v>12</v>
      </c>
      <c r="D2620" s="2" t="s">
        <v>108</v>
      </c>
      <c r="E2620" s="147" t="s">
        <v>59</v>
      </c>
      <c r="F2620" s="64" t="str">
        <f t="shared" si="85"/>
        <v>Out of scope</v>
      </c>
      <c r="G2620" s="65" t="s">
        <v>79</v>
      </c>
    </row>
    <row r="2621" spans="1:7" ht="28.5" x14ac:dyDescent="0.2">
      <c r="A2621" s="3" t="str">
        <f t="shared" si="84"/>
        <v>Complete provincial/territorial medical formsNew BrunswickLicensed practical nurse</v>
      </c>
      <c r="B2621" s="3" t="s">
        <v>67</v>
      </c>
      <c r="C2621" s="5" t="s">
        <v>12</v>
      </c>
      <c r="D2621" s="2" t="s">
        <v>108</v>
      </c>
      <c r="E2621" s="147" t="s">
        <v>60</v>
      </c>
      <c r="F2621" s="64" t="str">
        <f t="shared" si="85"/>
        <v>Out of scope</v>
      </c>
      <c r="G2621" s="65" t="s">
        <v>79</v>
      </c>
    </row>
    <row r="2622" spans="1:7" ht="28.5" x14ac:dyDescent="0.2">
      <c r="A2622" s="3" t="str">
        <f t="shared" si="84"/>
        <v>Sign disabled person placard formsNew BrunswickLicensed practical nurse</v>
      </c>
      <c r="B2622" s="3" t="s">
        <v>67</v>
      </c>
      <c r="C2622" s="5" t="s">
        <v>12</v>
      </c>
      <c r="D2622" s="2" t="s">
        <v>108</v>
      </c>
      <c r="E2622" s="147" t="s">
        <v>61</v>
      </c>
      <c r="F2622" s="64" t="str">
        <f t="shared" si="85"/>
        <v>Out of scope</v>
      </c>
      <c r="G2622" s="65" t="s">
        <v>79</v>
      </c>
    </row>
    <row r="2623" spans="1:7" ht="28.5" x14ac:dyDescent="0.2">
      <c r="A2623" s="3" t="str">
        <f t="shared" si="84"/>
        <v>Admit to long-term care facilities New BrunswickLicensed practical nurse</v>
      </c>
      <c r="B2623" s="3" t="s">
        <v>67</v>
      </c>
      <c r="C2623" s="5" t="s">
        <v>12</v>
      </c>
      <c r="D2623" s="2" t="s">
        <v>108</v>
      </c>
      <c r="E2623" s="147" t="s">
        <v>62</v>
      </c>
      <c r="F2623" s="64" t="str">
        <f t="shared" si="85"/>
        <v>Out of scope</v>
      </c>
      <c r="G2623" s="109" t="s">
        <v>79</v>
      </c>
    </row>
    <row r="2624" spans="1:7" ht="42.75" x14ac:dyDescent="0.2">
      <c r="A2624" s="3" t="str">
        <f t="shared" si="84"/>
        <v>Complete Form 1 for involuntary admission to hospital New BrunswickLicensed practical nurse</v>
      </c>
      <c r="B2624" s="3" t="s">
        <v>67</v>
      </c>
      <c r="C2624" s="5" t="s">
        <v>12</v>
      </c>
      <c r="D2624" s="2" t="s">
        <v>108</v>
      </c>
      <c r="E2624" s="147" t="s">
        <v>63</v>
      </c>
      <c r="F2624" s="64" t="str">
        <f t="shared" si="85"/>
        <v>Out of scope</v>
      </c>
      <c r="G2624" s="65" t="s">
        <v>79</v>
      </c>
    </row>
    <row r="2625" spans="1:7" ht="28.5" x14ac:dyDescent="0.2">
      <c r="A2625" s="3" t="str">
        <f t="shared" si="84"/>
        <v>Hold disease management clinics (foot care, diabetes) New BrunswickLicensed practical nurse</v>
      </c>
      <c r="B2625" s="3" t="s">
        <v>67</v>
      </c>
      <c r="C2625" s="5" t="s">
        <v>12</v>
      </c>
      <c r="D2625" s="2" t="s">
        <v>108</v>
      </c>
      <c r="E2625" s="148" t="s">
        <v>183</v>
      </c>
      <c r="F2625" s="64" t="str">
        <f t="shared" si="85"/>
        <v>Full</v>
      </c>
      <c r="G2625" s="65" t="s">
        <v>72</v>
      </c>
    </row>
    <row r="2626" spans="1:7" ht="28.5" x14ac:dyDescent="0.2">
      <c r="A2626" s="3" t="str">
        <f t="shared" si="84"/>
        <v>Hold disease management clinics (foot care, diabetes) New BrunswickRegistered nurse</v>
      </c>
      <c r="B2626" s="3" t="s">
        <v>67</v>
      </c>
      <c r="C2626" s="5" t="s">
        <v>12</v>
      </c>
      <c r="D2626" s="5" t="s">
        <v>106</v>
      </c>
      <c r="E2626" s="148" t="s">
        <v>183</v>
      </c>
      <c r="F2626" s="5" t="str">
        <f t="shared" si="85"/>
        <v>Full</v>
      </c>
      <c r="G2626" s="5" t="s">
        <v>72</v>
      </c>
    </row>
    <row r="2627" spans="1:7" ht="14.25" hidden="1" x14ac:dyDescent="0.2">
      <c r="A2627" s="153"/>
      <c r="B2627" s="3"/>
      <c r="C2627" s="5"/>
      <c r="D2627" s="5"/>
      <c r="E2627" s="145"/>
      <c r="F2627" s="64"/>
      <c r="G2627" s="185"/>
    </row>
    <row r="2628" spans="1:7" ht="14.25" hidden="1" x14ac:dyDescent="0.2">
      <c r="A2628" s="153"/>
      <c r="B2628" s="3"/>
      <c r="C2628" s="5"/>
      <c r="D2628" s="5"/>
      <c r="E2628" s="140"/>
      <c r="F2628" s="64"/>
      <c r="G2628" s="185"/>
    </row>
    <row r="2629" spans="1:7" ht="14.25" hidden="1" x14ac:dyDescent="0.2">
      <c r="A2629" s="153"/>
      <c r="B2629" s="3"/>
      <c r="C2629" s="5"/>
      <c r="D2629" s="5"/>
      <c r="E2629" s="140"/>
      <c r="F2629" s="64"/>
      <c r="G2629" s="185"/>
    </row>
    <row r="2630" spans="1:7" ht="14.25" hidden="1" x14ac:dyDescent="0.2">
      <c r="A2630" s="153"/>
      <c r="B2630" s="3"/>
      <c r="C2630" s="5"/>
      <c r="D2630" s="5"/>
      <c r="E2630" s="140"/>
      <c r="F2630" s="64"/>
      <c r="G2630" s="185"/>
    </row>
    <row r="2631" spans="1:7" ht="14.25" hidden="1" x14ac:dyDescent="0.2">
      <c r="A2631" s="153"/>
      <c r="B2631" s="3"/>
      <c r="C2631" s="5"/>
      <c r="D2631" s="5"/>
      <c r="E2631" s="146"/>
      <c r="F2631" s="64"/>
      <c r="G2631" s="185"/>
    </row>
    <row r="2632" spans="1:7" ht="14.25" hidden="1" x14ac:dyDescent="0.2">
      <c r="A2632" s="153"/>
      <c r="B2632" s="3"/>
      <c r="C2632" s="5"/>
      <c r="D2632" s="5"/>
      <c r="E2632" s="146"/>
      <c r="F2632" s="64"/>
      <c r="G2632" s="112"/>
    </row>
    <row r="2633" spans="1:7" ht="14.25" hidden="1" x14ac:dyDescent="0.2">
      <c r="A2633" s="153"/>
      <c r="B2633" s="3"/>
      <c r="C2633" s="5"/>
      <c r="D2633" s="5"/>
      <c r="E2633" s="140"/>
      <c r="F2633" s="64"/>
      <c r="G2633" s="185"/>
    </row>
    <row r="2634" spans="1:7" ht="14.25" hidden="1" x14ac:dyDescent="0.2">
      <c r="A2634" s="153"/>
      <c r="B2634" s="3"/>
      <c r="C2634" s="5"/>
      <c r="D2634" s="5"/>
      <c r="E2634" s="140"/>
      <c r="F2634" s="64"/>
      <c r="G2634" s="185"/>
    </row>
    <row r="2635" spans="1:7" ht="14.25" hidden="1" x14ac:dyDescent="0.2">
      <c r="A2635" s="153"/>
      <c r="B2635" s="3"/>
      <c r="C2635" s="5"/>
      <c r="D2635" s="5"/>
      <c r="E2635" s="140"/>
      <c r="F2635" s="64"/>
      <c r="G2635" s="185"/>
    </row>
    <row r="2636" spans="1:7" ht="14.25" hidden="1" x14ac:dyDescent="0.2">
      <c r="A2636" s="153"/>
      <c r="B2636" s="3"/>
      <c r="C2636" s="5"/>
      <c r="D2636" s="5"/>
      <c r="E2636" s="140"/>
      <c r="F2636" s="64"/>
      <c r="G2636" s="185"/>
    </row>
    <row r="2637" spans="1:7" ht="14.25" hidden="1" x14ac:dyDescent="0.2">
      <c r="A2637" s="153"/>
      <c r="B2637" s="3"/>
      <c r="C2637" s="5"/>
      <c r="D2637" s="5"/>
      <c r="E2637" s="140"/>
      <c r="F2637" s="64"/>
      <c r="G2637" s="185"/>
    </row>
    <row r="2638" spans="1:7" ht="14.25" hidden="1" x14ac:dyDescent="0.2">
      <c r="A2638" s="153"/>
      <c r="B2638" s="3"/>
      <c r="C2638" s="5"/>
      <c r="D2638" s="5"/>
      <c r="E2638" s="146"/>
      <c r="F2638" s="64"/>
      <c r="G2638" s="185"/>
    </row>
    <row r="2639" spans="1:7" ht="14.25" hidden="1" x14ac:dyDescent="0.2">
      <c r="A2639" s="153"/>
      <c r="B2639" s="3"/>
      <c r="C2639" s="5"/>
      <c r="D2639" s="5"/>
      <c r="E2639" s="140"/>
      <c r="F2639" s="64"/>
      <c r="G2639" s="185"/>
    </row>
    <row r="2640" spans="1:7" ht="14.25" hidden="1" x14ac:dyDescent="0.2">
      <c r="A2640" s="153"/>
      <c r="B2640" s="3"/>
      <c r="C2640" s="5"/>
      <c r="D2640" s="5"/>
      <c r="E2640" s="140"/>
      <c r="F2640" s="64"/>
      <c r="G2640" s="185"/>
    </row>
    <row r="2641" spans="1:7" ht="14.25" hidden="1" x14ac:dyDescent="0.2">
      <c r="A2641" s="153"/>
      <c r="B2641" s="3"/>
      <c r="C2641" s="5"/>
      <c r="D2641" s="5"/>
      <c r="E2641" s="140"/>
      <c r="F2641" s="64"/>
      <c r="G2641" s="185"/>
    </row>
    <row r="2642" spans="1:7" ht="14.25" hidden="1" x14ac:dyDescent="0.2">
      <c r="A2642" s="153"/>
      <c r="B2642" s="3"/>
      <c r="C2642" s="5"/>
      <c r="D2642" s="5"/>
      <c r="E2642" s="140"/>
      <c r="F2642" s="64"/>
      <c r="G2642" s="185"/>
    </row>
    <row r="2643" spans="1:7" ht="14.25" hidden="1" x14ac:dyDescent="0.2">
      <c r="A2643" s="153"/>
      <c r="B2643" s="3"/>
      <c r="C2643" s="5"/>
      <c r="D2643" s="5"/>
      <c r="E2643" s="140"/>
      <c r="F2643" s="64"/>
      <c r="G2643" s="185"/>
    </row>
    <row r="2644" spans="1:7" ht="14.25" hidden="1" x14ac:dyDescent="0.2">
      <c r="A2644" s="153"/>
      <c r="B2644" s="3"/>
      <c r="C2644" s="5"/>
      <c r="D2644" s="5"/>
      <c r="E2644" s="147"/>
      <c r="F2644" s="64"/>
      <c r="G2644" s="185"/>
    </row>
    <row r="2645" spans="1:7" ht="14.25" hidden="1" x14ac:dyDescent="0.2">
      <c r="A2645" s="153"/>
      <c r="B2645" s="3"/>
      <c r="C2645" s="5"/>
      <c r="D2645" s="5"/>
      <c r="E2645" s="148"/>
      <c r="F2645" s="64"/>
      <c r="G2645" s="185"/>
    </row>
    <row r="2646" spans="1:7" ht="14.25" hidden="1" x14ac:dyDescent="0.2">
      <c r="A2646" s="153"/>
      <c r="B2646" s="3"/>
      <c r="C2646" s="5"/>
      <c r="D2646" s="5"/>
      <c r="E2646" s="148"/>
      <c r="F2646" s="64"/>
      <c r="G2646" s="185"/>
    </row>
    <row r="2647" spans="1:7" ht="14.25" hidden="1" x14ac:dyDescent="0.2">
      <c r="A2647" s="153"/>
      <c r="B2647" s="3"/>
      <c r="C2647" s="5"/>
      <c r="D2647" s="5"/>
      <c r="E2647" s="148"/>
      <c r="F2647" s="64"/>
      <c r="G2647" s="185"/>
    </row>
    <row r="2648" spans="1:7" ht="14.25" hidden="1" x14ac:dyDescent="0.2">
      <c r="A2648" s="153"/>
      <c r="B2648" s="3"/>
      <c r="C2648" s="5"/>
      <c r="D2648" s="5"/>
      <c r="E2648" s="147"/>
      <c r="F2648" s="64"/>
      <c r="G2648" s="185"/>
    </row>
    <row r="2649" spans="1:7" ht="14.25" hidden="1" x14ac:dyDescent="0.2">
      <c r="A2649" s="153"/>
      <c r="B2649" s="3"/>
      <c r="C2649" s="5"/>
      <c r="D2649" s="5"/>
      <c r="E2649" s="147"/>
      <c r="F2649" s="64"/>
      <c r="G2649" s="185"/>
    </row>
    <row r="2650" spans="1:7" ht="14.25" hidden="1" x14ac:dyDescent="0.2">
      <c r="A2650" s="153"/>
      <c r="B2650" s="3"/>
      <c r="C2650" s="5"/>
      <c r="D2650" s="5"/>
      <c r="E2650" s="148"/>
      <c r="F2650" s="64"/>
      <c r="G2650" s="185"/>
    </row>
    <row r="2651" spans="1:7" ht="14.25" hidden="1" x14ac:dyDescent="0.2">
      <c r="A2651" s="153"/>
      <c r="B2651" s="3"/>
      <c r="C2651" s="5"/>
      <c r="D2651" s="5"/>
      <c r="E2651" s="148"/>
      <c r="F2651" s="64"/>
      <c r="G2651" s="185"/>
    </row>
    <row r="2652" spans="1:7" ht="14.25" hidden="1" x14ac:dyDescent="0.2">
      <c r="A2652" s="153"/>
      <c r="B2652" s="3"/>
      <c r="C2652" s="5"/>
      <c r="D2652" s="5"/>
      <c r="E2652" s="147"/>
      <c r="F2652" s="64"/>
      <c r="G2652" s="185"/>
    </row>
    <row r="2653" spans="1:7" ht="14.25" hidden="1" x14ac:dyDescent="0.2">
      <c r="A2653" s="153"/>
      <c r="B2653" s="3"/>
      <c r="C2653" s="5"/>
      <c r="D2653" s="5"/>
      <c r="E2653" s="147"/>
      <c r="F2653" s="64"/>
      <c r="G2653" s="185"/>
    </row>
    <row r="2654" spans="1:7" ht="14.25" hidden="1" x14ac:dyDescent="0.2">
      <c r="A2654" s="153"/>
      <c r="B2654" s="3"/>
      <c r="C2654" s="5"/>
      <c r="D2654" s="5"/>
      <c r="E2654" s="147"/>
      <c r="F2654" s="64"/>
      <c r="G2654" s="185"/>
    </row>
    <row r="2655" spans="1:7" ht="14.25" hidden="1" x14ac:dyDescent="0.2">
      <c r="A2655" s="153"/>
      <c r="B2655" s="3"/>
      <c r="C2655" s="5"/>
      <c r="D2655" s="5"/>
      <c r="E2655" s="147"/>
      <c r="F2655" s="64"/>
      <c r="G2655" s="185"/>
    </row>
    <row r="2656" spans="1:7" ht="14.25" hidden="1" x14ac:dyDescent="0.2">
      <c r="A2656" s="153"/>
      <c r="B2656" s="3"/>
      <c r="C2656" s="5"/>
      <c r="D2656" s="5"/>
      <c r="E2656" s="147"/>
      <c r="F2656" s="64"/>
      <c r="G2656" s="185"/>
    </row>
    <row r="2657" spans="1:7" ht="14.25" hidden="1" x14ac:dyDescent="0.2">
      <c r="A2657" s="153"/>
      <c r="B2657" s="3"/>
      <c r="C2657" s="5"/>
      <c r="D2657" s="5"/>
      <c r="E2657" s="147"/>
      <c r="F2657" s="64"/>
      <c r="G2657" s="185"/>
    </row>
    <row r="2658" spans="1:7" ht="14.25" hidden="1" x14ac:dyDescent="0.2">
      <c r="A2658" s="153"/>
      <c r="B2658" s="3"/>
      <c r="C2658" s="5"/>
      <c r="D2658" s="5"/>
      <c r="E2658" s="147"/>
      <c r="F2658" s="64"/>
      <c r="G2658" s="185"/>
    </row>
    <row r="2659" spans="1:7" ht="14.25" hidden="1" x14ac:dyDescent="0.2">
      <c r="A2659" s="153"/>
      <c r="B2659" s="3"/>
      <c r="C2659" s="5"/>
      <c r="D2659" s="5"/>
      <c r="E2659" s="147"/>
      <c r="F2659" s="64"/>
      <c r="G2659" s="185"/>
    </row>
    <row r="2660" spans="1:7" ht="14.25" hidden="1" x14ac:dyDescent="0.2">
      <c r="A2660" s="153"/>
      <c r="B2660" s="3"/>
      <c r="C2660" s="5"/>
      <c r="D2660" s="5"/>
      <c r="E2660" s="147"/>
      <c r="F2660" s="64"/>
      <c r="G2660" s="185"/>
    </row>
    <row r="2661" spans="1:7" ht="14.25" hidden="1" x14ac:dyDescent="0.2">
      <c r="A2661" s="153"/>
      <c r="B2661" s="3"/>
      <c r="C2661" s="5"/>
      <c r="D2661" s="5"/>
      <c r="E2661" s="147"/>
      <c r="F2661" s="64"/>
      <c r="G2661" s="185"/>
    </row>
    <row r="2662" spans="1:7" ht="14.25" hidden="1" x14ac:dyDescent="0.2">
      <c r="A2662" s="153"/>
      <c r="B2662" s="3"/>
      <c r="C2662" s="5"/>
      <c r="D2662" s="5"/>
      <c r="E2662" s="148"/>
      <c r="F2662" s="64"/>
      <c r="G2662" s="185"/>
    </row>
    <row r="2663" spans="1:7" ht="14.25" hidden="1" x14ac:dyDescent="0.2">
      <c r="A2663" s="153"/>
      <c r="B2663" s="3"/>
      <c r="C2663" s="5"/>
      <c r="D2663" s="5"/>
      <c r="E2663" s="148"/>
      <c r="F2663" s="64"/>
      <c r="G2663" s="185"/>
    </row>
    <row r="2664" spans="1:7" ht="14.25" hidden="1" x14ac:dyDescent="0.2">
      <c r="A2664" s="153"/>
      <c r="B2664" s="3"/>
      <c r="C2664" s="5"/>
      <c r="D2664" s="5"/>
      <c r="E2664" s="149"/>
      <c r="F2664" s="64"/>
      <c r="G2664" s="185"/>
    </row>
    <row r="2665" spans="1:7" ht="14.25" hidden="1" x14ac:dyDescent="0.2">
      <c r="A2665" s="153"/>
      <c r="B2665" s="3"/>
      <c r="C2665" s="5"/>
      <c r="D2665" s="5"/>
      <c r="E2665" s="148"/>
      <c r="F2665" s="64"/>
      <c r="G2665" s="185"/>
    </row>
    <row r="2666" spans="1:7" ht="14.25" hidden="1" x14ac:dyDescent="0.2">
      <c r="A2666" s="153"/>
      <c r="B2666" s="3"/>
      <c r="C2666" s="5"/>
      <c r="D2666" s="5"/>
      <c r="E2666" s="148"/>
      <c r="F2666" s="64"/>
      <c r="G2666" s="185"/>
    </row>
    <row r="2667" spans="1:7" ht="14.25" hidden="1" x14ac:dyDescent="0.2">
      <c r="A2667" s="153"/>
      <c r="B2667" s="3"/>
      <c r="C2667" s="5"/>
      <c r="D2667" s="5"/>
      <c r="E2667" s="148"/>
      <c r="F2667" s="64"/>
      <c r="G2667" s="185"/>
    </row>
    <row r="2668" spans="1:7" ht="14.25" hidden="1" x14ac:dyDescent="0.2">
      <c r="A2668" s="153"/>
      <c r="B2668" s="3"/>
      <c r="C2668" s="5"/>
      <c r="D2668" s="5"/>
      <c r="E2668" s="148"/>
      <c r="F2668" s="64"/>
      <c r="G2668" s="185"/>
    </row>
    <row r="2669" spans="1:7" ht="14.25" hidden="1" x14ac:dyDescent="0.2">
      <c r="A2669" s="153"/>
      <c r="B2669" s="3"/>
      <c r="C2669" s="5"/>
      <c r="D2669" s="5"/>
      <c r="E2669" s="148"/>
      <c r="F2669" s="64"/>
      <c r="G2669" s="185"/>
    </row>
    <row r="2670" spans="1:7" ht="14.25" hidden="1" x14ac:dyDescent="0.2">
      <c r="A2670" s="153"/>
      <c r="B2670" s="3"/>
      <c r="C2670" s="5"/>
      <c r="D2670" s="5"/>
      <c r="E2670" s="148"/>
      <c r="F2670" s="64"/>
      <c r="G2670" s="185"/>
    </row>
    <row r="2671" spans="1:7" ht="14.25" hidden="1" x14ac:dyDescent="0.2">
      <c r="A2671" s="153"/>
      <c r="B2671" s="3"/>
      <c r="C2671" s="5"/>
      <c r="D2671" s="5"/>
      <c r="E2671" s="147"/>
      <c r="F2671" s="64"/>
      <c r="G2671" s="185"/>
    </row>
    <row r="2672" spans="1:7" ht="14.25" hidden="1" x14ac:dyDescent="0.2">
      <c r="A2672" s="153"/>
      <c r="B2672" s="3"/>
      <c r="C2672" s="5"/>
      <c r="D2672" s="5"/>
      <c r="E2672" s="147"/>
      <c r="F2672" s="64"/>
      <c r="G2672" s="185"/>
    </row>
    <row r="2673" spans="1:7" ht="14.25" hidden="1" x14ac:dyDescent="0.2">
      <c r="A2673" s="153"/>
      <c r="B2673" s="3"/>
      <c r="C2673" s="5"/>
      <c r="D2673" s="5"/>
      <c r="E2673" s="146"/>
      <c r="F2673" s="64"/>
      <c r="G2673" s="185"/>
    </row>
    <row r="2674" spans="1:7" ht="14.25" hidden="1" x14ac:dyDescent="0.2">
      <c r="A2674" s="153"/>
      <c r="B2674" s="3"/>
      <c r="C2674" s="5"/>
      <c r="D2674" s="5"/>
      <c r="E2674" s="140"/>
      <c r="F2674" s="64"/>
      <c r="G2674" s="185"/>
    </row>
    <row r="2675" spans="1:7" ht="14.25" hidden="1" x14ac:dyDescent="0.2">
      <c r="A2675" s="153"/>
      <c r="B2675" s="3"/>
      <c r="C2675" s="5"/>
      <c r="D2675" s="5"/>
      <c r="E2675" s="140"/>
      <c r="F2675" s="64"/>
      <c r="G2675" s="185"/>
    </row>
    <row r="2676" spans="1:7" ht="14.25" hidden="1" x14ac:dyDescent="0.2">
      <c r="A2676" s="153"/>
      <c r="B2676" s="3"/>
      <c r="C2676" s="5"/>
      <c r="D2676" s="5"/>
      <c r="E2676" s="146"/>
      <c r="F2676" s="64"/>
      <c r="G2676" s="185"/>
    </row>
    <row r="2677" spans="1:7" ht="14.25" hidden="1" x14ac:dyDescent="0.2">
      <c r="A2677" s="153"/>
      <c r="B2677" s="3"/>
      <c r="C2677" s="5"/>
      <c r="D2677" s="5"/>
      <c r="E2677" s="140"/>
      <c r="F2677" s="64"/>
      <c r="G2677" s="185"/>
    </row>
    <row r="2678" spans="1:7" ht="14.25" hidden="1" x14ac:dyDescent="0.2">
      <c r="A2678" s="153"/>
      <c r="B2678" s="3"/>
      <c r="C2678" s="5"/>
      <c r="D2678" s="5"/>
      <c r="E2678" s="146"/>
      <c r="F2678" s="64"/>
      <c r="G2678" s="185"/>
    </row>
    <row r="2679" spans="1:7" ht="14.25" hidden="1" x14ac:dyDescent="0.2">
      <c r="A2679" s="153"/>
      <c r="B2679" s="3"/>
      <c r="C2679" s="5"/>
      <c r="D2679" s="5"/>
      <c r="E2679" s="140"/>
      <c r="F2679" s="64"/>
      <c r="G2679" s="185"/>
    </row>
    <row r="2680" spans="1:7" ht="14.25" hidden="1" x14ac:dyDescent="0.2">
      <c r="A2680" s="153"/>
      <c r="B2680" s="3"/>
      <c r="C2680" s="5"/>
      <c r="D2680" s="5"/>
      <c r="E2680" s="147"/>
      <c r="F2680" s="64"/>
      <c r="G2680" s="110"/>
    </row>
    <row r="2681" spans="1:7" ht="14.25" hidden="1" x14ac:dyDescent="0.2">
      <c r="A2681" s="153"/>
      <c r="B2681" s="3"/>
      <c r="C2681" s="5"/>
      <c r="D2681" s="5"/>
      <c r="E2681" s="147"/>
      <c r="F2681" s="64"/>
      <c r="G2681" s="112"/>
    </row>
    <row r="2682" spans="1:7" ht="14.25" hidden="1" x14ac:dyDescent="0.2">
      <c r="A2682" s="153"/>
      <c r="B2682" s="3"/>
      <c r="C2682" s="5"/>
      <c r="D2682" s="5"/>
      <c r="E2682" s="147"/>
      <c r="F2682" s="64"/>
      <c r="G2682" s="110"/>
    </row>
    <row r="2683" spans="1:7" ht="14.25" hidden="1" x14ac:dyDescent="0.2">
      <c r="A2683" s="153"/>
      <c r="B2683" s="3"/>
      <c r="C2683" s="5"/>
      <c r="D2683" s="5"/>
      <c r="E2683" s="147"/>
      <c r="F2683" s="64"/>
      <c r="G2683" s="112"/>
    </row>
    <row r="2684" spans="1:7" ht="14.25" hidden="1" x14ac:dyDescent="0.2">
      <c r="A2684" s="153"/>
      <c r="B2684" s="3"/>
      <c r="C2684" s="5"/>
      <c r="D2684" s="5"/>
      <c r="E2684" s="147"/>
      <c r="F2684" s="64"/>
      <c r="G2684" s="112"/>
    </row>
    <row r="2685" spans="1:7" ht="14.25" hidden="1" x14ac:dyDescent="0.2">
      <c r="A2685" s="153"/>
      <c r="B2685" s="3"/>
      <c r="C2685" s="5"/>
      <c r="D2685" s="5"/>
      <c r="E2685" s="147"/>
      <c r="F2685" s="64"/>
      <c r="G2685" s="112"/>
    </row>
    <row r="2686" spans="1:7" ht="14.25" hidden="1" x14ac:dyDescent="0.2">
      <c r="A2686" s="153"/>
      <c r="B2686" s="3"/>
      <c r="C2686" s="5"/>
      <c r="D2686" s="5"/>
      <c r="E2686" s="147"/>
      <c r="F2686" s="64"/>
      <c r="G2686" s="112"/>
    </row>
    <row r="2687" spans="1:7" ht="14.25" hidden="1" x14ac:dyDescent="0.2">
      <c r="A2687" s="153"/>
      <c r="B2687" s="3"/>
      <c r="C2687" s="5"/>
      <c r="D2687" s="5"/>
      <c r="E2687" s="147"/>
      <c r="F2687" s="64"/>
      <c r="G2687" s="112"/>
    </row>
    <row r="2688" spans="1:7" ht="14.25" hidden="1" x14ac:dyDescent="0.2">
      <c r="A2688" s="153"/>
      <c r="B2688" s="3"/>
      <c r="C2688" s="5"/>
      <c r="D2688" s="5"/>
      <c r="E2688" s="147"/>
      <c r="F2688" s="64"/>
      <c r="G2688" s="110"/>
    </row>
    <row r="2689" spans="1:7" ht="14.25" hidden="1" x14ac:dyDescent="0.2">
      <c r="A2689" s="153"/>
      <c r="B2689" s="3"/>
      <c r="C2689" s="5"/>
      <c r="D2689" s="5"/>
      <c r="E2689" s="147"/>
      <c r="F2689" s="64"/>
      <c r="G2689" s="112"/>
    </row>
    <row r="2690" spans="1:7" ht="14.25" hidden="1" x14ac:dyDescent="0.2">
      <c r="A2690" s="153"/>
      <c r="B2690" s="3"/>
      <c r="C2690" s="5"/>
      <c r="D2690" s="5"/>
      <c r="E2690" s="148"/>
      <c r="F2690" s="64"/>
      <c r="G2690" s="110"/>
    </row>
    <row r="2691" spans="1:7" ht="14.25" x14ac:dyDescent="0.2">
      <c r="A2691" s="153" t="str">
        <f t="shared" ref="A2691:A2754" si="86">CONCATENATE(E2691,C2691,D2691)</f>
        <v>Conduct health assessmentNunavutRegistered nurse</v>
      </c>
      <c r="B2691" s="3" t="s">
        <v>64</v>
      </c>
      <c r="C2691" s="5" t="s">
        <v>69</v>
      </c>
      <c r="D2691" s="5" t="s">
        <v>106</v>
      </c>
      <c r="E2691" s="145" t="s">
        <v>118</v>
      </c>
      <c r="F2691" s="64" t="str">
        <f t="shared" ref="F2691:F2754" si="87">TRIM(G2691)</f>
        <v>Full</v>
      </c>
      <c r="G2691" s="186" t="s">
        <v>72</v>
      </c>
    </row>
    <row r="2692" spans="1:7" ht="14.25" x14ac:dyDescent="0.2">
      <c r="A2692" s="153" t="str">
        <f t="shared" si="86"/>
        <v>Identify nursing diagnosisNunavutRegistered nurse</v>
      </c>
      <c r="B2692" s="3" t="s">
        <v>64</v>
      </c>
      <c r="C2692" s="5" t="s">
        <v>69</v>
      </c>
      <c r="D2692" s="5" t="s">
        <v>106</v>
      </c>
      <c r="E2692" s="140" t="s">
        <v>5</v>
      </c>
      <c r="F2692" s="64" t="str">
        <f t="shared" si="87"/>
        <v>Full</v>
      </c>
      <c r="G2692" s="186" t="s">
        <v>72</v>
      </c>
    </row>
    <row r="2693" spans="1:7" ht="14.25" x14ac:dyDescent="0.2">
      <c r="A2693" s="153" t="str">
        <f t="shared" si="86"/>
        <v>Develop nursing care planNunavutRegistered nurse</v>
      </c>
      <c r="B2693" s="3" t="s">
        <v>64</v>
      </c>
      <c r="C2693" s="5" t="s">
        <v>69</v>
      </c>
      <c r="D2693" s="5" t="s">
        <v>106</v>
      </c>
      <c r="E2693" s="140" t="s">
        <v>117</v>
      </c>
      <c r="F2693" s="64" t="str">
        <f t="shared" si="87"/>
        <v>Full</v>
      </c>
      <c r="G2693" s="186" t="s">
        <v>72</v>
      </c>
    </row>
    <row r="2694" spans="1:7" ht="28.5" x14ac:dyDescent="0.2">
      <c r="A2694" s="153" t="str">
        <f t="shared" si="86"/>
        <v>Implement nursing care interventionsNunavutRegistered nurse</v>
      </c>
      <c r="B2694" s="3" t="s">
        <v>64</v>
      </c>
      <c r="C2694" s="5" t="s">
        <v>69</v>
      </c>
      <c r="D2694" s="5" t="s">
        <v>106</v>
      </c>
      <c r="E2694" s="140" t="s">
        <v>10</v>
      </c>
      <c r="F2694" s="64" t="str">
        <f t="shared" si="87"/>
        <v>Full</v>
      </c>
      <c r="G2694" s="186" t="s">
        <v>72</v>
      </c>
    </row>
    <row r="2695" spans="1:7" ht="28.5" x14ac:dyDescent="0.2">
      <c r="A2695" s="153" t="str">
        <f t="shared" si="86"/>
        <v>Consult with other health professionalsNunavutRegistered nurse</v>
      </c>
      <c r="B2695" s="3" t="s">
        <v>64</v>
      </c>
      <c r="C2695" s="5" t="s">
        <v>69</v>
      </c>
      <c r="D2695" s="5" t="s">
        <v>106</v>
      </c>
      <c r="E2695" s="146" t="s">
        <v>116</v>
      </c>
      <c r="F2695" s="64" t="str">
        <f t="shared" si="87"/>
        <v>Full</v>
      </c>
      <c r="G2695" s="186" t="s">
        <v>72</v>
      </c>
    </row>
    <row r="2696" spans="1:7" ht="28.5" x14ac:dyDescent="0.2">
      <c r="A2696" s="153" t="str">
        <f t="shared" si="86"/>
        <v>Refer to other health professionalsNunavutRegistered nurse</v>
      </c>
      <c r="B2696" s="3" t="s">
        <v>64</v>
      </c>
      <c r="C2696" s="5" t="s">
        <v>69</v>
      </c>
      <c r="D2696" s="5" t="s">
        <v>106</v>
      </c>
      <c r="E2696" s="146" t="s">
        <v>14</v>
      </c>
      <c r="F2696" s="64" t="str">
        <f t="shared" si="87"/>
        <v>Restricted</v>
      </c>
      <c r="G2696" s="186" t="s">
        <v>73</v>
      </c>
    </row>
    <row r="2697" spans="1:7" ht="14.25" x14ac:dyDescent="0.2">
      <c r="A2697" s="153" t="str">
        <f t="shared" si="86"/>
        <v>Coordinate health services NunavutRegistered nurse</v>
      </c>
      <c r="B2697" s="3" t="s">
        <v>64</v>
      </c>
      <c r="C2697" s="5" t="s">
        <v>69</v>
      </c>
      <c r="D2697" s="5" t="s">
        <v>106</v>
      </c>
      <c r="E2697" s="140" t="s">
        <v>16</v>
      </c>
      <c r="F2697" s="64" t="str">
        <f t="shared" si="87"/>
        <v>Full</v>
      </c>
      <c r="G2697" s="186" t="s">
        <v>72</v>
      </c>
    </row>
    <row r="2698" spans="1:7" ht="14.25" x14ac:dyDescent="0.2">
      <c r="A2698" s="153" t="str">
        <f t="shared" si="86"/>
        <v>Order X-raysNunavutRegistered nurse</v>
      </c>
      <c r="B2698" s="3" t="s">
        <v>64</v>
      </c>
      <c r="C2698" s="5" t="s">
        <v>69</v>
      </c>
      <c r="D2698" s="5" t="s">
        <v>106</v>
      </c>
      <c r="E2698" s="140" t="s">
        <v>172</v>
      </c>
      <c r="F2698" s="64" t="str">
        <f t="shared" si="87"/>
        <v>Restricted</v>
      </c>
      <c r="G2698" s="186" t="s">
        <v>73</v>
      </c>
    </row>
    <row r="2699" spans="1:7" ht="14.25" x14ac:dyDescent="0.2">
      <c r="A2699" s="153" t="str">
        <f t="shared" si="86"/>
        <v>Interpret X-raysNunavutRegistered nurse</v>
      </c>
      <c r="B2699" s="3" t="s">
        <v>64</v>
      </c>
      <c r="C2699" s="5" t="s">
        <v>69</v>
      </c>
      <c r="D2699" s="5" t="s">
        <v>106</v>
      </c>
      <c r="E2699" s="140" t="s">
        <v>173</v>
      </c>
      <c r="F2699" s="64" t="str">
        <f t="shared" si="87"/>
        <v>Restricted</v>
      </c>
      <c r="G2699" s="186" t="s">
        <v>73</v>
      </c>
    </row>
    <row r="2700" spans="1:7" ht="14.25" x14ac:dyDescent="0.2">
      <c r="A2700" s="153" t="str">
        <f t="shared" si="86"/>
        <v>Order lab testsNunavutRegistered nurse</v>
      </c>
      <c r="B2700" s="3" t="s">
        <v>64</v>
      </c>
      <c r="C2700" s="5" t="s">
        <v>69</v>
      </c>
      <c r="D2700" s="5" t="s">
        <v>106</v>
      </c>
      <c r="E2700" s="140" t="s">
        <v>115</v>
      </c>
      <c r="F2700" s="64" t="str">
        <f t="shared" si="87"/>
        <v>Restricted</v>
      </c>
      <c r="G2700" s="186" t="s">
        <v>73</v>
      </c>
    </row>
    <row r="2701" spans="1:7" ht="14.25" x14ac:dyDescent="0.2">
      <c r="A2701" s="153" t="str">
        <f t="shared" si="86"/>
        <v>Interpret lab test resultsNunavutRegistered nurse</v>
      </c>
      <c r="B2701" s="3" t="s">
        <v>64</v>
      </c>
      <c r="C2701" s="5" t="s">
        <v>69</v>
      </c>
      <c r="D2701" s="5" t="s">
        <v>106</v>
      </c>
      <c r="E2701" s="140" t="s">
        <v>21</v>
      </c>
      <c r="F2701" s="64" t="str">
        <f t="shared" si="87"/>
        <v>Restricted</v>
      </c>
      <c r="G2701" s="186" t="s">
        <v>73</v>
      </c>
    </row>
    <row r="2702" spans="1:7" ht="28.5" x14ac:dyDescent="0.2">
      <c r="A2702" s="153" t="str">
        <f t="shared" si="86"/>
        <v>Communicate diagnoses and test results to patientsNunavutRegistered nurse</v>
      </c>
      <c r="B2702" s="3" t="s">
        <v>64</v>
      </c>
      <c r="C2702" s="5" t="s">
        <v>69</v>
      </c>
      <c r="D2702" s="5" t="s">
        <v>106</v>
      </c>
      <c r="E2702" s="146" t="s">
        <v>114</v>
      </c>
      <c r="F2702" s="64" t="str">
        <f t="shared" si="87"/>
        <v>Restricted</v>
      </c>
      <c r="G2702" s="186" t="s">
        <v>73</v>
      </c>
    </row>
    <row r="2703" spans="1:7" ht="28.5" x14ac:dyDescent="0.2">
      <c r="A2703" s="153" t="str">
        <f t="shared" si="86"/>
        <v>Monitor and evaluate client outcomesNunavutRegistered nurse</v>
      </c>
      <c r="B2703" s="3" t="s">
        <v>64</v>
      </c>
      <c r="C2703" s="5" t="s">
        <v>69</v>
      </c>
      <c r="D2703" s="5" t="s">
        <v>106</v>
      </c>
      <c r="E2703" s="140" t="s">
        <v>113</v>
      </c>
      <c r="F2703" s="64" t="str">
        <f t="shared" si="87"/>
        <v>Full</v>
      </c>
      <c r="G2703" s="186" t="s">
        <v>72</v>
      </c>
    </row>
    <row r="2704" spans="1:7" ht="14.25" x14ac:dyDescent="0.2">
      <c r="A2704" s="153" t="str">
        <f t="shared" si="86"/>
        <v>Conduct follow-up visitsNunavutRegistered nurse</v>
      </c>
      <c r="B2704" s="3" t="s">
        <v>64</v>
      </c>
      <c r="C2704" s="5" t="s">
        <v>69</v>
      </c>
      <c r="D2704" s="5" t="s">
        <v>106</v>
      </c>
      <c r="E2704" s="140" t="s">
        <v>22</v>
      </c>
      <c r="F2704" s="64" t="str">
        <f t="shared" si="87"/>
        <v>Full</v>
      </c>
      <c r="G2704" s="186" t="s">
        <v>72</v>
      </c>
    </row>
    <row r="2705" spans="1:7" ht="14.25" x14ac:dyDescent="0.2">
      <c r="A2705" s="153" t="str">
        <f t="shared" si="86"/>
        <v>Manage NP-led clinics NunavutRegistered nurse</v>
      </c>
      <c r="B2705" s="3" t="s">
        <v>64</v>
      </c>
      <c r="C2705" s="5" t="s">
        <v>69</v>
      </c>
      <c r="D2705" s="5" t="s">
        <v>106</v>
      </c>
      <c r="E2705" s="140" t="s">
        <v>23</v>
      </c>
      <c r="F2705" s="64" t="str">
        <f t="shared" si="87"/>
        <v/>
      </c>
      <c r="G2705" s="3"/>
    </row>
    <row r="2706" spans="1:7" ht="14.25" x14ac:dyDescent="0.2">
      <c r="A2706" s="153" t="str">
        <f t="shared" si="86"/>
        <v>Roster and manage patientsNunavutRegistered nurse</v>
      </c>
      <c r="B2706" s="3" t="s">
        <v>64</v>
      </c>
      <c r="C2706" s="5" t="s">
        <v>69</v>
      </c>
      <c r="D2706" s="5" t="s">
        <v>106</v>
      </c>
      <c r="E2706" s="140" t="s">
        <v>24</v>
      </c>
      <c r="F2706" s="64" t="str">
        <f t="shared" si="87"/>
        <v/>
      </c>
      <c r="G2706" s="3"/>
    </row>
    <row r="2707" spans="1:7" ht="14.25" x14ac:dyDescent="0.2">
      <c r="A2707" s="153" t="str">
        <f t="shared" si="86"/>
        <v>Practise autonomouslyNunavutRegistered nurse</v>
      </c>
      <c r="B2707" s="3" t="s">
        <v>64</v>
      </c>
      <c r="C2707" s="5" t="s">
        <v>69</v>
      </c>
      <c r="D2707" s="5" t="s">
        <v>106</v>
      </c>
      <c r="E2707" s="140" t="s">
        <v>25</v>
      </c>
      <c r="F2707" s="64" t="str">
        <f t="shared" si="87"/>
        <v/>
      </c>
      <c r="G2707" s="3"/>
    </row>
    <row r="2708" spans="1:7" ht="28.5" x14ac:dyDescent="0.2">
      <c r="A2708" s="153" t="str">
        <f t="shared" si="86"/>
        <v>Provide wound care (above dermis)NunavutRegistered nurse</v>
      </c>
      <c r="B2708" s="3" t="s">
        <v>65</v>
      </c>
      <c r="C2708" s="5" t="s">
        <v>69</v>
      </c>
      <c r="D2708" s="5" t="s">
        <v>106</v>
      </c>
      <c r="E2708" s="147" t="s">
        <v>26</v>
      </c>
      <c r="F2708" s="64" t="str">
        <f t="shared" si="87"/>
        <v>Full</v>
      </c>
      <c r="G2708" s="186" t="s">
        <v>72</v>
      </c>
    </row>
    <row r="2709" spans="1:7" ht="28.5" x14ac:dyDescent="0.2">
      <c r="A2709" s="153" t="str">
        <f t="shared" si="86"/>
        <v>Perform procedures below the dermisNunavutRegistered nurse</v>
      </c>
      <c r="B2709" s="3" t="s">
        <v>65</v>
      </c>
      <c r="C2709" s="5" t="s">
        <v>69</v>
      </c>
      <c r="D2709" s="5" t="s">
        <v>106</v>
      </c>
      <c r="E2709" s="148" t="s">
        <v>27</v>
      </c>
      <c r="F2709" s="64" t="str">
        <f t="shared" si="87"/>
        <v>Restricted</v>
      </c>
      <c r="G2709" s="115" t="s">
        <v>73</v>
      </c>
    </row>
    <row r="2710" spans="1:7" ht="14.25" x14ac:dyDescent="0.2">
      <c r="A2710" s="153" t="str">
        <f t="shared" si="86"/>
        <v>Establish an intravenous lineNunavutRegistered nurse</v>
      </c>
      <c r="B2710" s="3" t="s">
        <v>65</v>
      </c>
      <c r="C2710" s="5" t="s">
        <v>69</v>
      </c>
      <c r="D2710" s="5" t="s">
        <v>106</v>
      </c>
      <c r="E2710" s="148" t="s">
        <v>28</v>
      </c>
      <c r="F2710" s="64" t="str">
        <f t="shared" si="87"/>
        <v>Full</v>
      </c>
      <c r="G2710" s="186" t="s">
        <v>72</v>
      </c>
    </row>
    <row r="2711" spans="1:7" ht="42.75" x14ac:dyDescent="0.2">
      <c r="A2711" s="153" t="str">
        <f t="shared" si="86"/>
        <v>Perform procedures that require putting an instrument or finger into body openingsNunavutRegistered nurse</v>
      </c>
      <c r="B2711" s="3" t="s">
        <v>65</v>
      </c>
      <c r="C2711" s="5" t="s">
        <v>69</v>
      </c>
      <c r="D2711" s="5" t="s">
        <v>106</v>
      </c>
      <c r="E2711" s="148" t="s">
        <v>174</v>
      </c>
      <c r="F2711" s="64" t="str">
        <f t="shared" si="87"/>
        <v>Full</v>
      </c>
      <c r="G2711" s="186" t="s">
        <v>72</v>
      </c>
    </row>
    <row r="2712" spans="1:7" ht="14.25" x14ac:dyDescent="0.2">
      <c r="A2712" s="153" t="str">
        <f t="shared" si="86"/>
        <v>Order a form of energyNunavutRegistered nurse</v>
      </c>
      <c r="B2712" s="3" t="s">
        <v>65</v>
      </c>
      <c r="C2712" s="5" t="s">
        <v>69</v>
      </c>
      <c r="D2712" s="5" t="s">
        <v>106</v>
      </c>
      <c r="E2712" s="147" t="s">
        <v>29</v>
      </c>
      <c r="F2712" s="64" t="str">
        <f t="shared" si="87"/>
        <v>Out of scope</v>
      </c>
      <c r="G2712" s="186" t="s">
        <v>79</v>
      </c>
    </row>
    <row r="2713" spans="1:7" ht="14.25" x14ac:dyDescent="0.2">
      <c r="A2713" s="153" t="str">
        <f t="shared" si="86"/>
        <v>Apply a form of energyNunavutRegistered nurse</v>
      </c>
      <c r="B2713" s="3" t="s">
        <v>65</v>
      </c>
      <c r="C2713" s="5" t="s">
        <v>69</v>
      </c>
      <c r="D2713" s="5" t="s">
        <v>106</v>
      </c>
      <c r="E2713" s="147" t="s">
        <v>30</v>
      </c>
      <c r="F2713" s="64" t="str">
        <f t="shared" si="87"/>
        <v>Restricted</v>
      </c>
      <c r="G2713" s="186" t="s">
        <v>73</v>
      </c>
    </row>
    <row r="2714" spans="1:7" ht="14.25" x14ac:dyDescent="0.2">
      <c r="A2714" s="153" t="str">
        <f t="shared" si="86"/>
        <v>Perform an electrocardiogramNunavutRegistered nurse</v>
      </c>
      <c r="B2714" s="3" t="s">
        <v>65</v>
      </c>
      <c r="C2714" s="5" t="s">
        <v>69</v>
      </c>
      <c r="D2714" s="5" t="s">
        <v>106</v>
      </c>
      <c r="E2714" s="148" t="s">
        <v>31</v>
      </c>
      <c r="F2714" s="64" t="str">
        <f t="shared" si="87"/>
        <v>Full</v>
      </c>
      <c r="G2714" s="186" t="s">
        <v>72</v>
      </c>
    </row>
    <row r="2715" spans="1:7" ht="14.25" x14ac:dyDescent="0.2">
      <c r="A2715" s="153" t="str">
        <f t="shared" si="86"/>
        <v>Interpret an electrocardiogramNunavutRegistered nurse</v>
      </c>
      <c r="B2715" s="3" t="s">
        <v>65</v>
      </c>
      <c r="C2715" s="5" t="s">
        <v>69</v>
      </c>
      <c r="D2715" s="5" t="s">
        <v>106</v>
      </c>
      <c r="E2715" s="148" t="s">
        <v>32</v>
      </c>
      <c r="F2715" s="64" t="str">
        <f t="shared" si="87"/>
        <v>Full</v>
      </c>
      <c r="G2715" s="186" t="s">
        <v>72</v>
      </c>
    </row>
    <row r="2716" spans="1:7" ht="28.5" x14ac:dyDescent="0.2">
      <c r="A2716" s="153" t="str">
        <f t="shared" si="86"/>
        <v>Order blood and blood productsNunavutRegistered nurse</v>
      </c>
      <c r="B2716" s="3" t="s">
        <v>65</v>
      </c>
      <c r="C2716" s="5" t="s">
        <v>69</v>
      </c>
      <c r="D2716" s="5" t="s">
        <v>106</v>
      </c>
      <c r="E2716" s="147" t="s">
        <v>33</v>
      </c>
      <c r="F2716" s="64" t="str">
        <f t="shared" si="87"/>
        <v>Out of scope</v>
      </c>
      <c r="G2716" s="186" t="s">
        <v>79</v>
      </c>
    </row>
    <row r="2717" spans="1:7" ht="14.25" x14ac:dyDescent="0.2">
      <c r="A2717" s="153" t="str">
        <f t="shared" si="86"/>
        <v>Order any form of radiationNunavutRegistered nurse</v>
      </c>
      <c r="B2717" s="3" t="s">
        <v>65</v>
      </c>
      <c r="C2717" s="5" t="s">
        <v>69</v>
      </c>
      <c r="D2717" s="5" t="s">
        <v>106</v>
      </c>
      <c r="E2717" s="147" t="s">
        <v>34</v>
      </c>
      <c r="F2717" s="64" t="str">
        <f t="shared" si="87"/>
        <v>Out of scope</v>
      </c>
      <c r="G2717" s="186" t="s">
        <v>79</v>
      </c>
    </row>
    <row r="2718" spans="1:7" ht="14.25" x14ac:dyDescent="0.2">
      <c r="A2718" s="153" t="str">
        <f t="shared" si="86"/>
        <v>Apply any form of radiationNunavutRegistered nurse</v>
      </c>
      <c r="B2718" s="3" t="s">
        <v>65</v>
      </c>
      <c r="C2718" s="5" t="s">
        <v>69</v>
      </c>
      <c r="D2718" s="5" t="s">
        <v>106</v>
      </c>
      <c r="E2718" s="147" t="s">
        <v>35</v>
      </c>
      <c r="F2718" s="64" t="str">
        <f t="shared" si="87"/>
        <v>Restricted</v>
      </c>
      <c r="G2718" s="115" t="s">
        <v>73</v>
      </c>
    </row>
    <row r="2719" spans="1:7" ht="28.5" x14ac:dyDescent="0.2">
      <c r="A2719" s="153" t="str">
        <f t="shared" si="86"/>
        <v>Order cosmetic treatments like BotoxNunavutRegistered nurse</v>
      </c>
      <c r="B2719" s="3" t="s">
        <v>65</v>
      </c>
      <c r="C2719" s="5" t="s">
        <v>69</v>
      </c>
      <c r="D2719" s="5" t="s">
        <v>106</v>
      </c>
      <c r="E2719" s="147" t="s">
        <v>36</v>
      </c>
      <c r="F2719" s="64" t="str">
        <f t="shared" si="87"/>
        <v>Out of scope</v>
      </c>
      <c r="G2719" s="186" t="s">
        <v>79</v>
      </c>
    </row>
    <row r="2720" spans="1:7" ht="28.5" x14ac:dyDescent="0.2">
      <c r="A2720" s="153" t="str">
        <f t="shared" si="86"/>
        <v>Apply cosmetic treatments like BotoxNunavutRegistered nurse</v>
      </c>
      <c r="B2720" s="3" t="s">
        <v>65</v>
      </c>
      <c r="C2720" s="5" t="s">
        <v>69</v>
      </c>
      <c r="D2720" s="5" t="s">
        <v>106</v>
      </c>
      <c r="E2720" s="147" t="s">
        <v>37</v>
      </c>
      <c r="F2720" s="64" t="str">
        <f t="shared" si="87"/>
        <v>Out of scope</v>
      </c>
      <c r="G2720" s="186" t="s">
        <v>79</v>
      </c>
    </row>
    <row r="2721" spans="1:7" ht="14.25" x14ac:dyDescent="0.2">
      <c r="A2721" s="153" t="str">
        <f t="shared" si="86"/>
        <v>Set fracturesNunavutRegistered nurse</v>
      </c>
      <c r="B2721" s="3" t="s">
        <v>65</v>
      </c>
      <c r="C2721" s="5" t="s">
        <v>69</v>
      </c>
      <c r="D2721" s="5" t="s">
        <v>106</v>
      </c>
      <c r="E2721" s="147" t="s">
        <v>38</v>
      </c>
      <c r="F2721" s="64" t="str">
        <f t="shared" si="87"/>
        <v>Out of scope</v>
      </c>
      <c r="G2721" s="186" t="s">
        <v>79</v>
      </c>
    </row>
    <row r="2722" spans="1:7" ht="14.25" x14ac:dyDescent="0.2">
      <c r="A2722" s="153" t="str">
        <f t="shared" si="86"/>
        <v>Reduce dislocationNunavutRegistered nurse</v>
      </c>
      <c r="B2722" s="3" t="s">
        <v>65</v>
      </c>
      <c r="C2722" s="5" t="s">
        <v>69</v>
      </c>
      <c r="D2722" s="5" t="s">
        <v>106</v>
      </c>
      <c r="E2722" s="147" t="s">
        <v>39</v>
      </c>
      <c r="F2722" s="64" t="str">
        <f t="shared" si="87"/>
        <v>Out of scope</v>
      </c>
      <c r="G2722" s="186" t="s">
        <v>79</v>
      </c>
    </row>
    <row r="2723" spans="1:7" ht="14.25" x14ac:dyDescent="0.2">
      <c r="A2723" s="153" t="str">
        <f t="shared" si="86"/>
        <v>Apply castNunavutRegistered nurse</v>
      </c>
      <c r="B2723" s="3" t="s">
        <v>65</v>
      </c>
      <c r="C2723" s="5" t="s">
        <v>69</v>
      </c>
      <c r="D2723" s="5" t="s">
        <v>106</v>
      </c>
      <c r="E2723" s="147" t="s">
        <v>40</v>
      </c>
      <c r="F2723" s="64" t="str">
        <f t="shared" si="87"/>
        <v>Restricted</v>
      </c>
      <c r="G2723" s="186" t="s">
        <v>73</v>
      </c>
    </row>
    <row r="2724" spans="1:7" ht="14.25" x14ac:dyDescent="0.2">
      <c r="A2724" s="153" t="str">
        <f t="shared" si="86"/>
        <v>Apply restraintsNunavutRegistered nurse</v>
      </c>
      <c r="B2724" s="3" t="s">
        <v>65</v>
      </c>
      <c r="C2724" s="5" t="s">
        <v>69</v>
      </c>
      <c r="D2724" s="5" t="s">
        <v>106</v>
      </c>
      <c r="E2724" s="147" t="s">
        <v>41</v>
      </c>
      <c r="F2724" s="64" t="str">
        <f t="shared" si="87"/>
        <v>Full</v>
      </c>
      <c r="G2724" s="186" t="s">
        <v>72</v>
      </c>
    </row>
    <row r="2725" spans="1:7" ht="14.25" x14ac:dyDescent="0.2">
      <c r="A2725" s="153" t="str">
        <f t="shared" si="86"/>
        <v>Manage restraintsNunavutRegistered nurse</v>
      </c>
      <c r="B2725" s="3" t="s">
        <v>65</v>
      </c>
      <c r="C2725" s="5" t="s">
        <v>69</v>
      </c>
      <c r="D2725" s="5" t="s">
        <v>106</v>
      </c>
      <c r="E2725" s="147" t="s">
        <v>42</v>
      </c>
      <c r="F2725" s="64" t="str">
        <f t="shared" si="87"/>
        <v>Full</v>
      </c>
      <c r="G2725" s="186" t="s">
        <v>72</v>
      </c>
    </row>
    <row r="2726" spans="1:7" ht="28.5" x14ac:dyDescent="0.2">
      <c r="A2726" s="153" t="str">
        <f t="shared" si="86"/>
        <v>Conduct sexually transmitted infection (STI) assessmentNunavutRegistered nurse</v>
      </c>
      <c r="B2726" s="3" t="s">
        <v>65</v>
      </c>
      <c r="C2726" s="5" t="s">
        <v>69</v>
      </c>
      <c r="D2726" s="5" t="s">
        <v>106</v>
      </c>
      <c r="E2726" s="148" t="s">
        <v>175</v>
      </c>
      <c r="F2726" s="64" t="str">
        <f t="shared" si="87"/>
        <v>Full</v>
      </c>
      <c r="G2726" s="186" t="s">
        <v>72</v>
      </c>
    </row>
    <row r="2727" spans="1:7" ht="28.5" x14ac:dyDescent="0.2">
      <c r="A2727" s="153" t="str">
        <f t="shared" si="86"/>
        <v>Conduct contraceptive management assessmentNunavutRegistered nurse</v>
      </c>
      <c r="B2727" s="3" t="s">
        <v>65</v>
      </c>
      <c r="C2727" s="5" t="s">
        <v>69</v>
      </c>
      <c r="D2727" s="5" t="s">
        <v>106</v>
      </c>
      <c r="E2727" s="148" t="s">
        <v>43</v>
      </c>
      <c r="F2727" s="64" t="str">
        <f t="shared" si="87"/>
        <v>Full</v>
      </c>
      <c r="G2727" s="186" t="s">
        <v>72</v>
      </c>
    </row>
    <row r="2728" spans="1:7" ht="14.25" x14ac:dyDescent="0.2">
      <c r="A2728" s="153" t="str">
        <f t="shared" si="86"/>
        <v>Insert intrauterine devicesNunavutRegistered nurse</v>
      </c>
      <c r="B2728" s="3" t="s">
        <v>65</v>
      </c>
      <c r="C2728" s="5" t="s">
        <v>69</v>
      </c>
      <c r="D2728" s="5" t="s">
        <v>106</v>
      </c>
      <c r="E2728" s="149" t="s">
        <v>44</v>
      </c>
      <c r="F2728" s="64" t="str">
        <f t="shared" si="87"/>
        <v>Out of scope</v>
      </c>
      <c r="G2728" s="186" t="s">
        <v>79</v>
      </c>
    </row>
    <row r="2729" spans="1:7" ht="14.25" x14ac:dyDescent="0.2">
      <c r="A2729" s="153" t="str">
        <f t="shared" si="86"/>
        <v>Conduct pelvic examNunavutRegistered nurse</v>
      </c>
      <c r="B2729" s="3" t="s">
        <v>65</v>
      </c>
      <c r="C2729" s="5" t="s">
        <v>69</v>
      </c>
      <c r="D2729" s="5" t="s">
        <v>106</v>
      </c>
      <c r="E2729" s="148" t="s">
        <v>111</v>
      </c>
      <c r="F2729" s="64" t="str">
        <f t="shared" si="87"/>
        <v>Restricted</v>
      </c>
      <c r="G2729" s="186" t="s">
        <v>73</v>
      </c>
    </row>
    <row r="2730" spans="1:7" ht="14.25" x14ac:dyDescent="0.2">
      <c r="A2730" s="153" t="str">
        <f t="shared" si="86"/>
        <v>Conduct cervical screening NunavutRegistered nurse</v>
      </c>
      <c r="B2730" s="3" t="s">
        <v>65</v>
      </c>
      <c r="C2730" s="5" t="s">
        <v>69</v>
      </c>
      <c r="D2730" s="5" t="s">
        <v>106</v>
      </c>
      <c r="E2730" s="148" t="s">
        <v>45</v>
      </c>
      <c r="F2730" s="64" t="str">
        <f t="shared" si="87"/>
        <v>Full</v>
      </c>
      <c r="G2730" s="186" t="s">
        <v>72</v>
      </c>
    </row>
    <row r="2731" spans="1:7" ht="28.5" x14ac:dyDescent="0.2">
      <c r="A2731" s="153" t="str">
        <f t="shared" si="86"/>
        <v>Conduct mental health screeningNunavutRegistered nurse</v>
      </c>
      <c r="B2731" s="3" t="s">
        <v>65</v>
      </c>
      <c r="C2731" s="5" t="s">
        <v>69</v>
      </c>
      <c r="D2731" s="5" t="s">
        <v>106</v>
      </c>
      <c r="E2731" s="148" t="s">
        <v>110</v>
      </c>
      <c r="F2731" s="64" t="str">
        <f t="shared" si="87"/>
        <v>Full</v>
      </c>
      <c r="G2731" s="186" t="s">
        <v>72</v>
      </c>
    </row>
    <row r="2732" spans="1:7" ht="28.5" x14ac:dyDescent="0.2">
      <c r="A2732" s="153" t="str">
        <f t="shared" si="86"/>
        <v>Conduct substance use screeningNunavutRegistered nurse</v>
      </c>
      <c r="B2732" s="3" t="s">
        <v>65</v>
      </c>
      <c r="C2732" s="5" t="s">
        <v>69</v>
      </c>
      <c r="D2732" s="5" t="s">
        <v>106</v>
      </c>
      <c r="E2732" s="148" t="s">
        <v>46</v>
      </c>
      <c r="F2732" s="64" t="str">
        <f t="shared" si="87"/>
        <v>Full</v>
      </c>
      <c r="G2732" s="186" t="s">
        <v>72</v>
      </c>
    </row>
    <row r="2733" spans="1:7" ht="14.25" x14ac:dyDescent="0.2">
      <c r="A2733" s="153" t="str">
        <f t="shared" si="86"/>
        <v>Perform allergy testingNunavutRegistered nurse</v>
      </c>
      <c r="B2733" s="3" t="s">
        <v>65</v>
      </c>
      <c r="C2733" s="5" t="s">
        <v>69</v>
      </c>
      <c r="D2733" s="5" t="s">
        <v>106</v>
      </c>
      <c r="E2733" s="148" t="s">
        <v>47</v>
      </c>
      <c r="F2733" s="64" t="str">
        <f t="shared" si="87"/>
        <v>Out of scope</v>
      </c>
      <c r="G2733" s="186" t="s">
        <v>79</v>
      </c>
    </row>
    <row r="2734" spans="1:7" ht="14.25" x14ac:dyDescent="0.2">
      <c r="A2734" s="153" t="str">
        <f t="shared" si="86"/>
        <v>Provide rehabilitative careNunavutRegistered nurse</v>
      </c>
      <c r="B2734" s="3" t="s">
        <v>65</v>
      </c>
      <c r="C2734" s="5" t="s">
        <v>69</v>
      </c>
      <c r="D2734" s="5" t="s">
        <v>106</v>
      </c>
      <c r="E2734" s="148" t="s">
        <v>48</v>
      </c>
      <c r="F2734" s="64" t="str">
        <f t="shared" si="87"/>
        <v>Full</v>
      </c>
      <c r="G2734" s="186" t="s">
        <v>72</v>
      </c>
    </row>
    <row r="2735" spans="1:7" ht="28.5" x14ac:dyDescent="0.2">
      <c r="A2735" s="153" t="str">
        <f t="shared" si="86"/>
        <v>Provide psychotherapy for mental healthNunavutRegistered nurse</v>
      </c>
      <c r="B2735" s="3" t="s">
        <v>65</v>
      </c>
      <c r="C2735" s="5" t="s">
        <v>69</v>
      </c>
      <c r="D2735" s="5" t="s">
        <v>106</v>
      </c>
      <c r="E2735" s="147" t="s">
        <v>49</v>
      </c>
      <c r="F2735" s="64" t="str">
        <f t="shared" si="87"/>
        <v>Full</v>
      </c>
      <c r="G2735" s="186" t="s">
        <v>72</v>
      </c>
    </row>
    <row r="2736" spans="1:7" ht="28.5" x14ac:dyDescent="0.2">
      <c r="A2736" s="153" t="str">
        <f t="shared" si="86"/>
        <v>Support medical assistance in dying with supervisionNunavutRegistered nurse</v>
      </c>
      <c r="B2736" s="3" t="s">
        <v>65</v>
      </c>
      <c r="C2736" s="5" t="s">
        <v>69</v>
      </c>
      <c r="D2736" s="5" t="s">
        <v>106</v>
      </c>
      <c r="E2736" s="147" t="s">
        <v>50</v>
      </c>
      <c r="F2736" s="64" t="str">
        <f t="shared" si="87"/>
        <v>Full</v>
      </c>
      <c r="G2736" s="186" t="s">
        <v>72</v>
      </c>
    </row>
    <row r="2737" spans="1:7" ht="14.25" x14ac:dyDescent="0.2">
      <c r="A2737" s="153" t="str">
        <f t="shared" si="86"/>
        <v>Prescribe pharmacotherapy NunavutRegistered nurse</v>
      </c>
      <c r="B2737" s="3" t="s">
        <v>66</v>
      </c>
      <c r="C2737" s="5" t="s">
        <v>69</v>
      </c>
      <c r="D2737" s="5" t="s">
        <v>106</v>
      </c>
      <c r="E2737" s="146" t="s">
        <v>51</v>
      </c>
      <c r="F2737" s="64" t="str">
        <f t="shared" si="87"/>
        <v>Out of scope</v>
      </c>
      <c r="G2737" s="186" t="s">
        <v>79</v>
      </c>
    </row>
    <row r="2738" spans="1:7" ht="28.5" x14ac:dyDescent="0.2">
      <c r="A2738" s="153" t="str">
        <f t="shared" si="86"/>
        <v>Prepare prescribed medicationsNunavutRegistered nurse</v>
      </c>
      <c r="B2738" s="3" t="s">
        <v>66</v>
      </c>
      <c r="C2738" s="5" t="s">
        <v>69</v>
      </c>
      <c r="D2738" s="5" t="s">
        <v>106</v>
      </c>
      <c r="E2738" s="140" t="s">
        <v>112</v>
      </c>
      <c r="F2738" s="64" t="str">
        <f t="shared" si="87"/>
        <v>Full</v>
      </c>
      <c r="G2738" s="186" t="s">
        <v>72</v>
      </c>
    </row>
    <row r="2739" spans="1:7" ht="28.5" x14ac:dyDescent="0.2">
      <c r="A2739" s="153" t="str">
        <f t="shared" si="86"/>
        <v>Administer prescribed medicationsNunavutRegistered nurse</v>
      </c>
      <c r="B2739" s="3" t="s">
        <v>66</v>
      </c>
      <c r="C2739" s="5" t="s">
        <v>69</v>
      </c>
      <c r="D2739" s="5" t="s">
        <v>106</v>
      </c>
      <c r="E2739" s="140" t="s">
        <v>52</v>
      </c>
      <c r="F2739" s="64" t="str">
        <f t="shared" si="87"/>
        <v>Full</v>
      </c>
      <c r="G2739" s="186" t="s">
        <v>72</v>
      </c>
    </row>
    <row r="2740" spans="1:7" ht="28.5" x14ac:dyDescent="0.2">
      <c r="A2740" s="153" t="str">
        <f t="shared" si="86"/>
        <v>Prescribe controlled substancesNunavutRegistered nurse</v>
      </c>
      <c r="B2740" s="3" t="s">
        <v>66</v>
      </c>
      <c r="C2740" s="5" t="s">
        <v>69</v>
      </c>
      <c r="D2740" s="5" t="s">
        <v>106</v>
      </c>
      <c r="E2740" s="146" t="s">
        <v>53</v>
      </c>
      <c r="F2740" s="64" t="str">
        <f t="shared" si="87"/>
        <v>Out of scope</v>
      </c>
      <c r="G2740" s="186" t="s">
        <v>79</v>
      </c>
    </row>
    <row r="2741" spans="1:7" ht="28.5" x14ac:dyDescent="0.2">
      <c r="A2741" s="153" t="str">
        <f t="shared" si="86"/>
        <v>Administer controlled substances NunavutRegistered nurse</v>
      </c>
      <c r="B2741" s="3" t="s">
        <v>66</v>
      </c>
      <c r="C2741" s="5" t="s">
        <v>69</v>
      </c>
      <c r="D2741" s="5" t="s">
        <v>106</v>
      </c>
      <c r="E2741" s="140" t="s">
        <v>181</v>
      </c>
      <c r="F2741" s="64" t="str">
        <f t="shared" si="87"/>
        <v>Full</v>
      </c>
      <c r="G2741" s="186" t="s">
        <v>72</v>
      </c>
    </row>
    <row r="2742" spans="1:7" ht="14.25" x14ac:dyDescent="0.2">
      <c r="A2742" s="153" t="str">
        <f t="shared" si="86"/>
        <v>Prescribe vaccinesNunavutRegistered nurse</v>
      </c>
      <c r="B2742" s="3" t="s">
        <v>66</v>
      </c>
      <c r="C2742" s="5" t="s">
        <v>69</v>
      </c>
      <c r="D2742" s="5" t="s">
        <v>106</v>
      </c>
      <c r="E2742" s="146" t="s">
        <v>54</v>
      </c>
      <c r="F2742" s="64" t="str">
        <f t="shared" si="87"/>
        <v>Restricted</v>
      </c>
      <c r="G2742" s="186" t="s">
        <v>73</v>
      </c>
    </row>
    <row r="2743" spans="1:7" ht="14.25" x14ac:dyDescent="0.2">
      <c r="A2743" s="153" t="str">
        <f t="shared" si="86"/>
        <v>Administer vaccinesNunavutRegistered nurse</v>
      </c>
      <c r="B2743" s="3" t="s">
        <v>66</v>
      </c>
      <c r="C2743" s="5" t="s">
        <v>69</v>
      </c>
      <c r="D2743" s="5" t="s">
        <v>106</v>
      </c>
      <c r="E2743" s="140" t="s">
        <v>182</v>
      </c>
      <c r="F2743" s="64" t="str">
        <f t="shared" si="87"/>
        <v>Full</v>
      </c>
      <c r="G2743" s="186" t="s">
        <v>72</v>
      </c>
    </row>
    <row r="2744" spans="1:7" ht="28.5" x14ac:dyDescent="0.2">
      <c r="A2744" s="153" t="str">
        <f t="shared" si="86"/>
        <v>Independently manage labour and delivery NunavutRegistered nurse</v>
      </c>
      <c r="B2744" s="3" t="s">
        <v>67</v>
      </c>
      <c r="C2744" s="5" t="s">
        <v>69</v>
      </c>
      <c r="D2744" s="5" t="s">
        <v>106</v>
      </c>
      <c r="E2744" s="147" t="s">
        <v>170</v>
      </c>
      <c r="F2744" s="64" t="str">
        <f t="shared" si="87"/>
        <v>Restricted</v>
      </c>
      <c r="G2744" s="115" t="s">
        <v>73</v>
      </c>
    </row>
    <row r="2745" spans="1:7" ht="14.25" x14ac:dyDescent="0.2">
      <c r="A2745" s="153" t="str">
        <f t="shared" si="86"/>
        <v>Pronounce deathNunavutRegistered nurse</v>
      </c>
      <c r="B2745" s="3" t="s">
        <v>67</v>
      </c>
      <c r="C2745" s="5" t="s">
        <v>69</v>
      </c>
      <c r="D2745" s="5" t="s">
        <v>106</v>
      </c>
      <c r="E2745" s="147" t="s">
        <v>55</v>
      </c>
      <c r="F2745" s="64" t="str">
        <f t="shared" si="87"/>
        <v>Full</v>
      </c>
      <c r="G2745" s="121" t="s">
        <v>72</v>
      </c>
    </row>
    <row r="2746" spans="1:7" ht="28.5" x14ac:dyDescent="0.2">
      <c r="A2746" s="153" t="str">
        <f t="shared" si="86"/>
        <v>Admit to and discharge from hospitalNunavutRegistered nurse</v>
      </c>
      <c r="B2746" s="3" t="s">
        <v>67</v>
      </c>
      <c r="C2746" s="5" t="s">
        <v>69</v>
      </c>
      <c r="D2746" s="5" t="s">
        <v>106</v>
      </c>
      <c r="E2746" s="147" t="s">
        <v>56</v>
      </c>
      <c r="F2746" s="64" t="str">
        <f t="shared" si="87"/>
        <v>Out of scope</v>
      </c>
      <c r="G2746" s="121" t="s">
        <v>79</v>
      </c>
    </row>
    <row r="2747" spans="1:7" ht="28.5" x14ac:dyDescent="0.2">
      <c r="A2747" s="153" t="str">
        <f t="shared" si="86"/>
        <v>Certify death (i.e., complete death certificate)NunavutRegistered nurse</v>
      </c>
      <c r="B2747" s="3" t="s">
        <v>67</v>
      </c>
      <c r="C2747" s="5" t="s">
        <v>69</v>
      </c>
      <c r="D2747" s="5" t="s">
        <v>106</v>
      </c>
      <c r="E2747" s="147" t="s">
        <v>57</v>
      </c>
      <c r="F2747" s="64" t="str">
        <f t="shared" si="87"/>
        <v>Restricted</v>
      </c>
      <c r="G2747" s="121" t="s">
        <v>73</v>
      </c>
    </row>
    <row r="2748" spans="1:7" ht="28.5" x14ac:dyDescent="0.2">
      <c r="A2748" s="153" t="str">
        <f t="shared" si="86"/>
        <v>Conduct driver's medical examinationNunavutRegistered nurse</v>
      </c>
      <c r="B2748" s="3" t="s">
        <v>67</v>
      </c>
      <c r="C2748" s="5" t="s">
        <v>69</v>
      </c>
      <c r="D2748" s="5" t="s">
        <v>106</v>
      </c>
      <c r="E2748" s="147" t="s">
        <v>58</v>
      </c>
      <c r="F2748" s="64" t="str">
        <f t="shared" si="87"/>
        <v>Full</v>
      </c>
      <c r="G2748" s="121" t="s">
        <v>72</v>
      </c>
    </row>
    <row r="2749" spans="1:7" ht="28.5" x14ac:dyDescent="0.2">
      <c r="A2749" s="153" t="str">
        <f t="shared" si="86"/>
        <v>Complete federal disability formsNunavutRegistered nurse</v>
      </c>
      <c r="B2749" s="3" t="s">
        <v>67</v>
      </c>
      <c r="C2749" s="5" t="s">
        <v>69</v>
      </c>
      <c r="D2749" s="5" t="s">
        <v>106</v>
      </c>
      <c r="E2749" s="147" t="s">
        <v>59</v>
      </c>
      <c r="F2749" s="64" t="str">
        <f t="shared" si="87"/>
        <v>Restricted</v>
      </c>
      <c r="G2749" s="121" t="s">
        <v>73</v>
      </c>
    </row>
    <row r="2750" spans="1:7" ht="28.5" x14ac:dyDescent="0.2">
      <c r="A2750" s="153" t="str">
        <f t="shared" si="86"/>
        <v>Complete provincial/territorial medical formsNunavutRegistered nurse</v>
      </c>
      <c r="B2750" s="3" t="s">
        <v>67</v>
      </c>
      <c r="C2750" s="5" t="s">
        <v>69</v>
      </c>
      <c r="D2750" s="5" t="s">
        <v>106</v>
      </c>
      <c r="E2750" s="147" t="s">
        <v>60</v>
      </c>
      <c r="F2750" s="64" t="str">
        <f t="shared" si="87"/>
        <v>Restricted</v>
      </c>
      <c r="G2750" s="121" t="s">
        <v>73</v>
      </c>
    </row>
    <row r="2751" spans="1:7" ht="28.5" x14ac:dyDescent="0.2">
      <c r="A2751" s="153" t="str">
        <f t="shared" si="86"/>
        <v>Sign disabled person placard formsNunavutRegistered nurse</v>
      </c>
      <c r="B2751" s="3" t="s">
        <v>67</v>
      </c>
      <c r="C2751" s="5" t="s">
        <v>69</v>
      </c>
      <c r="D2751" s="5" t="s">
        <v>106</v>
      </c>
      <c r="E2751" s="147" t="s">
        <v>61</v>
      </c>
      <c r="F2751" s="64" t="str">
        <f t="shared" si="87"/>
        <v>Out of scope</v>
      </c>
      <c r="G2751" s="186" t="s">
        <v>79</v>
      </c>
    </row>
    <row r="2752" spans="1:7" ht="28.5" x14ac:dyDescent="0.2">
      <c r="A2752" s="153" t="str">
        <f t="shared" si="86"/>
        <v>Admit to long-term care facilities NunavutRegistered nurse</v>
      </c>
      <c r="B2752" s="3" t="s">
        <v>67</v>
      </c>
      <c r="C2752" s="5" t="s">
        <v>69</v>
      </c>
      <c r="D2752" s="5" t="s">
        <v>106</v>
      </c>
      <c r="E2752" s="147" t="s">
        <v>62</v>
      </c>
      <c r="F2752" s="64" t="str">
        <f t="shared" si="87"/>
        <v>Out of scope</v>
      </c>
      <c r="G2752" s="121" t="s">
        <v>79</v>
      </c>
    </row>
    <row r="2753" spans="1:7" ht="42.75" x14ac:dyDescent="0.2">
      <c r="A2753" s="153" t="str">
        <f t="shared" si="86"/>
        <v>Complete Form 1 for involuntary admission to hospital NunavutRegistered nurse</v>
      </c>
      <c r="B2753" s="3" t="s">
        <v>67</v>
      </c>
      <c r="C2753" s="5" t="s">
        <v>69</v>
      </c>
      <c r="D2753" s="5" t="s">
        <v>106</v>
      </c>
      <c r="E2753" s="147" t="s">
        <v>63</v>
      </c>
      <c r="F2753" s="64" t="str">
        <f t="shared" si="87"/>
        <v>Out of scope</v>
      </c>
      <c r="G2753" s="121" t="s">
        <v>79</v>
      </c>
    </row>
    <row r="2754" spans="1:7" ht="28.5" x14ac:dyDescent="0.2">
      <c r="A2754" s="153" t="str">
        <f t="shared" si="86"/>
        <v>Hold disease management clinics (foot care, diabetes) NunavutRegistered nurse</v>
      </c>
      <c r="B2754" s="3" t="s">
        <v>67</v>
      </c>
      <c r="C2754" s="5" t="s">
        <v>69</v>
      </c>
      <c r="D2754" s="5" t="s">
        <v>106</v>
      </c>
      <c r="E2754" s="148" t="s">
        <v>183</v>
      </c>
      <c r="F2754" s="64" t="str">
        <f t="shared" si="87"/>
        <v>Full</v>
      </c>
      <c r="G2754" s="115" t="s">
        <v>72</v>
      </c>
    </row>
    <row r="2755" spans="1:7" ht="14.25" x14ac:dyDescent="0.2">
      <c r="A2755" s="153" t="str">
        <f t="shared" ref="A2755:A2818" si="88">CONCATENATE(E2755,C2755,D2755)</f>
        <v>Conduct health assessmentNunavutRegistered psychiatric nurse</v>
      </c>
      <c r="B2755" s="3" t="s">
        <v>64</v>
      </c>
      <c r="C2755" s="5" t="s">
        <v>69</v>
      </c>
      <c r="D2755" s="5" t="s">
        <v>107</v>
      </c>
      <c r="E2755" s="145" t="s">
        <v>118</v>
      </c>
      <c r="F2755" s="64" t="str">
        <f t="shared" ref="F2755:F2818" si="89">TRIM(G2755)</f>
        <v>—</v>
      </c>
      <c r="G2755" s="5" t="s">
        <v>168</v>
      </c>
    </row>
    <row r="2756" spans="1:7" ht="14.25" x14ac:dyDescent="0.2">
      <c r="A2756" s="153" t="str">
        <f t="shared" si="88"/>
        <v>Identify nursing diagnosisNunavutRegistered psychiatric nurse</v>
      </c>
      <c r="B2756" s="3" t="s">
        <v>64</v>
      </c>
      <c r="C2756" s="5" t="s">
        <v>69</v>
      </c>
      <c r="D2756" s="5" t="s">
        <v>107</v>
      </c>
      <c r="E2756" s="140" t="s">
        <v>5</v>
      </c>
      <c r="F2756" s="64" t="str">
        <f t="shared" si="89"/>
        <v>—</v>
      </c>
      <c r="G2756" s="5" t="s">
        <v>168</v>
      </c>
    </row>
    <row r="2757" spans="1:7" ht="14.25" x14ac:dyDescent="0.2">
      <c r="A2757" s="153" t="str">
        <f t="shared" si="88"/>
        <v>Develop nursing care planNunavutRegistered psychiatric nurse</v>
      </c>
      <c r="B2757" s="3" t="s">
        <v>64</v>
      </c>
      <c r="C2757" s="5" t="s">
        <v>69</v>
      </c>
      <c r="D2757" s="5" t="s">
        <v>107</v>
      </c>
      <c r="E2757" s="140" t="s">
        <v>117</v>
      </c>
      <c r="F2757" s="64" t="str">
        <f t="shared" si="89"/>
        <v>—</v>
      </c>
      <c r="G2757" s="5" t="s">
        <v>168</v>
      </c>
    </row>
    <row r="2758" spans="1:7" ht="28.5" x14ac:dyDescent="0.2">
      <c r="A2758" s="153" t="str">
        <f t="shared" si="88"/>
        <v>Implement nursing care interventionsNunavutRegistered psychiatric nurse</v>
      </c>
      <c r="B2758" s="3" t="s">
        <v>64</v>
      </c>
      <c r="C2758" s="5" t="s">
        <v>69</v>
      </c>
      <c r="D2758" s="5" t="s">
        <v>107</v>
      </c>
      <c r="E2758" s="140" t="s">
        <v>10</v>
      </c>
      <c r="F2758" s="64" t="str">
        <f t="shared" si="89"/>
        <v>—</v>
      </c>
      <c r="G2758" s="5" t="s">
        <v>168</v>
      </c>
    </row>
    <row r="2759" spans="1:7" ht="28.5" x14ac:dyDescent="0.2">
      <c r="A2759" s="153" t="str">
        <f t="shared" si="88"/>
        <v>Consult with other health professionalsNunavutRegistered psychiatric nurse</v>
      </c>
      <c r="B2759" s="3" t="s">
        <v>64</v>
      </c>
      <c r="C2759" s="5" t="s">
        <v>69</v>
      </c>
      <c r="D2759" s="5" t="s">
        <v>107</v>
      </c>
      <c r="E2759" s="146" t="s">
        <v>116</v>
      </c>
      <c r="F2759" s="64" t="str">
        <f t="shared" si="89"/>
        <v>—</v>
      </c>
      <c r="G2759" s="5" t="s">
        <v>168</v>
      </c>
    </row>
    <row r="2760" spans="1:7" ht="28.5" x14ac:dyDescent="0.2">
      <c r="A2760" s="153" t="str">
        <f t="shared" si="88"/>
        <v>Refer to other health professionalsNunavutRegistered psychiatric nurse</v>
      </c>
      <c r="B2760" s="3" t="s">
        <v>64</v>
      </c>
      <c r="C2760" s="5" t="s">
        <v>69</v>
      </c>
      <c r="D2760" s="5" t="s">
        <v>107</v>
      </c>
      <c r="E2760" s="146" t="s">
        <v>14</v>
      </c>
      <c r="F2760" s="64" t="str">
        <f t="shared" si="89"/>
        <v>—</v>
      </c>
      <c r="G2760" s="5" t="s">
        <v>168</v>
      </c>
    </row>
    <row r="2761" spans="1:7" ht="14.25" x14ac:dyDescent="0.2">
      <c r="A2761" s="153" t="str">
        <f t="shared" si="88"/>
        <v>Coordinate health services NunavutRegistered psychiatric nurse</v>
      </c>
      <c r="B2761" s="3" t="s">
        <v>64</v>
      </c>
      <c r="C2761" s="5" t="s">
        <v>69</v>
      </c>
      <c r="D2761" s="5" t="s">
        <v>107</v>
      </c>
      <c r="E2761" s="140" t="s">
        <v>16</v>
      </c>
      <c r="F2761" s="64" t="str">
        <f t="shared" si="89"/>
        <v>—</v>
      </c>
      <c r="G2761" s="5" t="s">
        <v>168</v>
      </c>
    </row>
    <row r="2762" spans="1:7" ht="14.25" x14ac:dyDescent="0.2">
      <c r="A2762" s="153" t="str">
        <f t="shared" si="88"/>
        <v>Order X-raysNunavutRegistered psychiatric nurse</v>
      </c>
      <c r="B2762" s="3" t="s">
        <v>64</v>
      </c>
      <c r="C2762" s="5" t="s">
        <v>69</v>
      </c>
      <c r="D2762" s="5" t="s">
        <v>107</v>
      </c>
      <c r="E2762" s="140" t="s">
        <v>172</v>
      </c>
      <c r="F2762" s="64" t="str">
        <f t="shared" si="89"/>
        <v>—</v>
      </c>
      <c r="G2762" s="5" t="s">
        <v>168</v>
      </c>
    </row>
    <row r="2763" spans="1:7" ht="14.25" x14ac:dyDescent="0.2">
      <c r="A2763" s="153" t="str">
        <f t="shared" si="88"/>
        <v>Interpret X-raysNunavutRegistered psychiatric nurse</v>
      </c>
      <c r="B2763" s="3" t="s">
        <v>64</v>
      </c>
      <c r="C2763" s="5" t="s">
        <v>69</v>
      </c>
      <c r="D2763" s="5" t="s">
        <v>107</v>
      </c>
      <c r="E2763" s="140" t="s">
        <v>173</v>
      </c>
      <c r="F2763" s="64" t="str">
        <f t="shared" si="89"/>
        <v>—</v>
      </c>
      <c r="G2763" s="5" t="s">
        <v>168</v>
      </c>
    </row>
    <row r="2764" spans="1:7" ht="14.25" x14ac:dyDescent="0.2">
      <c r="A2764" s="153" t="str">
        <f t="shared" si="88"/>
        <v>Order lab testsNunavutRegistered psychiatric nurse</v>
      </c>
      <c r="B2764" s="3" t="s">
        <v>64</v>
      </c>
      <c r="C2764" s="5" t="s">
        <v>69</v>
      </c>
      <c r="D2764" s="5" t="s">
        <v>107</v>
      </c>
      <c r="E2764" s="140" t="s">
        <v>115</v>
      </c>
      <c r="F2764" s="64" t="str">
        <f t="shared" si="89"/>
        <v>—</v>
      </c>
      <c r="G2764" s="5" t="s">
        <v>168</v>
      </c>
    </row>
    <row r="2765" spans="1:7" ht="14.25" x14ac:dyDescent="0.2">
      <c r="A2765" s="153" t="str">
        <f t="shared" si="88"/>
        <v>Interpret lab test resultsNunavutRegistered psychiatric nurse</v>
      </c>
      <c r="B2765" s="3" t="s">
        <v>64</v>
      </c>
      <c r="C2765" s="5" t="s">
        <v>69</v>
      </c>
      <c r="D2765" s="5" t="s">
        <v>107</v>
      </c>
      <c r="E2765" s="140" t="s">
        <v>21</v>
      </c>
      <c r="F2765" s="64" t="str">
        <f t="shared" si="89"/>
        <v>—</v>
      </c>
      <c r="G2765" s="5" t="s">
        <v>168</v>
      </c>
    </row>
    <row r="2766" spans="1:7" ht="28.5" x14ac:dyDescent="0.2">
      <c r="A2766" s="153" t="str">
        <f t="shared" si="88"/>
        <v>Communicate diagnoses and test results to patientsNunavutRegistered psychiatric nurse</v>
      </c>
      <c r="B2766" s="3" t="s">
        <v>64</v>
      </c>
      <c r="C2766" s="5" t="s">
        <v>69</v>
      </c>
      <c r="D2766" s="5" t="s">
        <v>107</v>
      </c>
      <c r="E2766" s="146" t="s">
        <v>114</v>
      </c>
      <c r="F2766" s="64" t="str">
        <f t="shared" si="89"/>
        <v>—</v>
      </c>
      <c r="G2766" s="5" t="s">
        <v>168</v>
      </c>
    </row>
    <row r="2767" spans="1:7" ht="28.5" x14ac:dyDescent="0.2">
      <c r="A2767" s="153" t="str">
        <f t="shared" si="88"/>
        <v>Monitor and evaluate client outcomesNunavutRegistered psychiatric nurse</v>
      </c>
      <c r="B2767" s="3" t="s">
        <v>64</v>
      </c>
      <c r="C2767" s="5" t="s">
        <v>69</v>
      </c>
      <c r="D2767" s="5" t="s">
        <v>107</v>
      </c>
      <c r="E2767" s="140" t="s">
        <v>113</v>
      </c>
      <c r="F2767" s="64" t="str">
        <f t="shared" si="89"/>
        <v>—</v>
      </c>
      <c r="G2767" s="5" t="s">
        <v>168</v>
      </c>
    </row>
    <row r="2768" spans="1:7" ht="14.25" x14ac:dyDescent="0.2">
      <c r="A2768" s="153" t="str">
        <f t="shared" si="88"/>
        <v>Conduct follow-up visitsNunavutRegistered psychiatric nurse</v>
      </c>
      <c r="B2768" s="3" t="s">
        <v>64</v>
      </c>
      <c r="C2768" s="5" t="s">
        <v>69</v>
      </c>
      <c r="D2768" s="5" t="s">
        <v>107</v>
      </c>
      <c r="E2768" s="140" t="s">
        <v>22</v>
      </c>
      <c r="F2768" s="64" t="str">
        <f t="shared" si="89"/>
        <v>—</v>
      </c>
      <c r="G2768" s="5" t="s">
        <v>168</v>
      </c>
    </row>
    <row r="2769" spans="1:7" ht="14.25" x14ac:dyDescent="0.2">
      <c r="A2769" s="153" t="str">
        <f t="shared" si="88"/>
        <v>Manage NP-led clinics NunavutRegistered psychiatric nurse</v>
      </c>
      <c r="B2769" s="3" t="s">
        <v>64</v>
      </c>
      <c r="C2769" s="5" t="s">
        <v>69</v>
      </c>
      <c r="D2769" s="5" t="s">
        <v>107</v>
      </c>
      <c r="E2769" s="140" t="s">
        <v>23</v>
      </c>
      <c r="F2769" s="64" t="str">
        <f t="shared" si="89"/>
        <v>—</v>
      </c>
      <c r="G2769" s="5" t="s">
        <v>168</v>
      </c>
    </row>
    <row r="2770" spans="1:7" ht="14.25" x14ac:dyDescent="0.2">
      <c r="A2770" s="153" t="str">
        <f t="shared" si="88"/>
        <v>Roster and manage patientsNunavutRegistered psychiatric nurse</v>
      </c>
      <c r="B2770" s="3" t="s">
        <v>64</v>
      </c>
      <c r="C2770" s="5" t="s">
        <v>69</v>
      </c>
      <c r="D2770" s="5" t="s">
        <v>107</v>
      </c>
      <c r="E2770" s="140" t="s">
        <v>24</v>
      </c>
      <c r="F2770" s="64" t="str">
        <f t="shared" si="89"/>
        <v>—</v>
      </c>
      <c r="G2770" s="5" t="s">
        <v>168</v>
      </c>
    </row>
    <row r="2771" spans="1:7" ht="14.25" x14ac:dyDescent="0.2">
      <c r="A2771" s="153" t="str">
        <f t="shared" si="88"/>
        <v>Practise autonomouslyNunavutRegistered psychiatric nurse</v>
      </c>
      <c r="B2771" s="3" t="s">
        <v>64</v>
      </c>
      <c r="C2771" s="5" t="s">
        <v>69</v>
      </c>
      <c r="D2771" s="5" t="s">
        <v>107</v>
      </c>
      <c r="E2771" s="140" t="s">
        <v>25</v>
      </c>
      <c r="F2771" s="64" t="str">
        <f t="shared" si="89"/>
        <v>—</v>
      </c>
      <c r="G2771" s="5" t="s">
        <v>168</v>
      </c>
    </row>
    <row r="2772" spans="1:7" ht="28.5" x14ac:dyDescent="0.2">
      <c r="A2772" s="153" t="str">
        <f t="shared" si="88"/>
        <v>Provide wound care (above dermis)NunavutRegistered psychiatric nurse</v>
      </c>
      <c r="B2772" s="3" t="s">
        <v>65</v>
      </c>
      <c r="C2772" s="5" t="s">
        <v>69</v>
      </c>
      <c r="D2772" s="5" t="s">
        <v>107</v>
      </c>
      <c r="E2772" s="147" t="s">
        <v>26</v>
      </c>
      <c r="F2772" s="64" t="str">
        <f t="shared" si="89"/>
        <v>—</v>
      </c>
      <c r="G2772" s="5" t="s">
        <v>168</v>
      </c>
    </row>
    <row r="2773" spans="1:7" ht="28.5" x14ac:dyDescent="0.2">
      <c r="A2773" s="153" t="str">
        <f t="shared" si="88"/>
        <v>Perform procedures below the dermisNunavutRegistered psychiatric nurse</v>
      </c>
      <c r="B2773" s="3" t="s">
        <v>65</v>
      </c>
      <c r="C2773" s="5" t="s">
        <v>69</v>
      </c>
      <c r="D2773" s="5" t="s">
        <v>107</v>
      </c>
      <c r="E2773" s="148" t="s">
        <v>27</v>
      </c>
      <c r="F2773" s="64" t="str">
        <f t="shared" si="89"/>
        <v>—</v>
      </c>
      <c r="G2773" s="5" t="s">
        <v>168</v>
      </c>
    </row>
    <row r="2774" spans="1:7" ht="14.25" x14ac:dyDescent="0.2">
      <c r="A2774" s="153" t="str">
        <f t="shared" si="88"/>
        <v>Establish an intravenous lineNunavutRegistered psychiatric nurse</v>
      </c>
      <c r="B2774" s="3" t="s">
        <v>65</v>
      </c>
      <c r="C2774" s="5" t="s">
        <v>69</v>
      </c>
      <c r="D2774" s="5" t="s">
        <v>107</v>
      </c>
      <c r="E2774" s="148" t="s">
        <v>28</v>
      </c>
      <c r="F2774" s="64" t="str">
        <f t="shared" si="89"/>
        <v>—</v>
      </c>
      <c r="G2774" s="5" t="s">
        <v>168</v>
      </c>
    </row>
    <row r="2775" spans="1:7" ht="42.75" x14ac:dyDescent="0.2">
      <c r="A2775" s="153" t="str">
        <f t="shared" si="88"/>
        <v>Perform procedures that require putting an instrument or finger into body openingsNunavutRegistered psychiatric nurse</v>
      </c>
      <c r="B2775" s="3" t="s">
        <v>65</v>
      </c>
      <c r="C2775" s="5" t="s">
        <v>69</v>
      </c>
      <c r="D2775" s="5" t="s">
        <v>107</v>
      </c>
      <c r="E2775" s="148" t="s">
        <v>174</v>
      </c>
      <c r="F2775" s="64" t="str">
        <f t="shared" si="89"/>
        <v>—</v>
      </c>
      <c r="G2775" s="5" t="s">
        <v>168</v>
      </c>
    </row>
    <row r="2776" spans="1:7" ht="14.25" x14ac:dyDescent="0.2">
      <c r="A2776" s="153" t="str">
        <f t="shared" si="88"/>
        <v>Order a form of energyNunavutRegistered psychiatric nurse</v>
      </c>
      <c r="B2776" s="3" t="s">
        <v>65</v>
      </c>
      <c r="C2776" s="5" t="s">
        <v>69</v>
      </c>
      <c r="D2776" s="5" t="s">
        <v>107</v>
      </c>
      <c r="E2776" s="147" t="s">
        <v>29</v>
      </c>
      <c r="F2776" s="64" t="str">
        <f t="shared" si="89"/>
        <v>—</v>
      </c>
      <c r="G2776" s="5" t="s">
        <v>168</v>
      </c>
    </row>
    <row r="2777" spans="1:7" ht="14.25" x14ac:dyDescent="0.2">
      <c r="A2777" s="153" t="str">
        <f t="shared" si="88"/>
        <v>Apply a form of energyNunavutRegistered psychiatric nurse</v>
      </c>
      <c r="B2777" s="3" t="s">
        <v>65</v>
      </c>
      <c r="C2777" s="5" t="s">
        <v>69</v>
      </c>
      <c r="D2777" s="5" t="s">
        <v>107</v>
      </c>
      <c r="E2777" s="147" t="s">
        <v>30</v>
      </c>
      <c r="F2777" s="64" t="str">
        <f t="shared" si="89"/>
        <v>—</v>
      </c>
      <c r="G2777" s="5" t="s">
        <v>168</v>
      </c>
    </row>
    <row r="2778" spans="1:7" ht="14.25" x14ac:dyDescent="0.2">
      <c r="A2778" s="153" t="str">
        <f t="shared" si="88"/>
        <v>Perform an electrocardiogramNunavutRegistered psychiatric nurse</v>
      </c>
      <c r="B2778" s="3" t="s">
        <v>65</v>
      </c>
      <c r="C2778" s="5" t="s">
        <v>69</v>
      </c>
      <c r="D2778" s="5" t="s">
        <v>107</v>
      </c>
      <c r="E2778" s="148" t="s">
        <v>31</v>
      </c>
      <c r="F2778" s="64" t="str">
        <f t="shared" si="89"/>
        <v>—</v>
      </c>
      <c r="G2778" s="5" t="s">
        <v>168</v>
      </c>
    </row>
    <row r="2779" spans="1:7" ht="14.25" x14ac:dyDescent="0.2">
      <c r="A2779" s="153" t="str">
        <f t="shared" si="88"/>
        <v>Interpret an electrocardiogramNunavutRegistered psychiatric nurse</v>
      </c>
      <c r="B2779" s="3" t="s">
        <v>65</v>
      </c>
      <c r="C2779" s="5" t="s">
        <v>69</v>
      </c>
      <c r="D2779" s="5" t="s">
        <v>107</v>
      </c>
      <c r="E2779" s="148" t="s">
        <v>32</v>
      </c>
      <c r="F2779" s="64" t="str">
        <f t="shared" si="89"/>
        <v>—</v>
      </c>
      <c r="G2779" s="5" t="s">
        <v>168</v>
      </c>
    </row>
    <row r="2780" spans="1:7" ht="28.5" x14ac:dyDescent="0.2">
      <c r="A2780" s="153" t="str">
        <f t="shared" si="88"/>
        <v>Order blood and blood productsNunavutRegistered psychiatric nurse</v>
      </c>
      <c r="B2780" s="3" t="s">
        <v>65</v>
      </c>
      <c r="C2780" s="5" t="s">
        <v>69</v>
      </c>
      <c r="D2780" s="5" t="s">
        <v>107</v>
      </c>
      <c r="E2780" s="147" t="s">
        <v>33</v>
      </c>
      <c r="F2780" s="64" t="str">
        <f t="shared" si="89"/>
        <v>—</v>
      </c>
      <c r="G2780" s="5" t="s">
        <v>168</v>
      </c>
    </row>
    <row r="2781" spans="1:7" ht="14.25" x14ac:dyDescent="0.2">
      <c r="A2781" s="153" t="str">
        <f t="shared" si="88"/>
        <v>Order any form of radiationNunavutRegistered psychiatric nurse</v>
      </c>
      <c r="B2781" s="3" t="s">
        <v>65</v>
      </c>
      <c r="C2781" s="5" t="s">
        <v>69</v>
      </c>
      <c r="D2781" s="5" t="s">
        <v>107</v>
      </c>
      <c r="E2781" s="147" t="s">
        <v>34</v>
      </c>
      <c r="F2781" s="64" t="str">
        <f t="shared" si="89"/>
        <v>—</v>
      </c>
      <c r="G2781" s="5" t="s">
        <v>168</v>
      </c>
    </row>
    <row r="2782" spans="1:7" ht="14.25" x14ac:dyDescent="0.2">
      <c r="A2782" s="153" t="str">
        <f t="shared" si="88"/>
        <v>Apply any form of radiationNunavutRegistered psychiatric nurse</v>
      </c>
      <c r="B2782" s="3" t="s">
        <v>65</v>
      </c>
      <c r="C2782" s="5" t="s">
        <v>69</v>
      </c>
      <c r="D2782" s="5" t="s">
        <v>107</v>
      </c>
      <c r="E2782" s="147" t="s">
        <v>35</v>
      </c>
      <c r="F2782" s="64" t="str">
        <f t="shared" si="89"/>
        <v>—</v>
      </c>
      <c r="G2782" s="5" t="s">
        <v>168</v>
      </c>
    </row>
    <row r="2783" spans="1:7" ht="28.5" x14ac:dyDescent="0.2">
      <c r="A2783" s="153" t="str">
        <f t="shared" si="88"/>
        <v>Order cosmetic treatments like BotoxNunavutRegistered psychiatric nurse</v>
      </c>
      <c r="B2783" s="3" t="s">
        <v>65</v>
      </c>
      <c r="C2783" s="5" t="s">
        <v>69</v>
      </c>
      <c r="D2783" s="5" t="s">
        <v>107</v>
      </c>
      <c r="E2783" s="147" t="s">
        <v>36</v>
      </c>
      <c r="F2783" s="64" t="str">
        <f t="shared" si="89"/>
        <v>—</v>
      </c>
      <c r="G2783" s="5" t="s">
        <v>168</v>
      </c>
    </row>
    <row r="2784" spans="1:7" ht="28.5" x14ac:dyDescent="0.2">
      <c r="A2784" s="153" t="str">
        <f t="shared" si="88"/>
        <v>Apply cosmetic treatments like BotoxNunavutRegistered psychiatric nurse</v>
      </c>
      <c r="B2784" s="3" t="s">
        <v>65</v>
      </c>
      <c r="C2784" s="5" t="s">
        <v>69</v>
      </c>
      <c r="D2784" s="5" t="s">
        <v>107</v>
      </c>
      <c r="E2784" s="147" t="s">
        <v>37</v>
      </c>
      <c r="F2784" s="64" t="str">
        <f t="shared" si="89"/>
        <v>—</v>
      </c>
      <c r="G2784" s="5" t="s">
        <v>168</v>
      </c>
    </row>
    <row r="2785" spans="1:7" ht="14.25" x14ac:dyDescent="0.2">
      <c r="A2785" s="153" t="str">
        <f t="shared" si="88"/>
        <v>Set fracturesNunavutRegistered psychiatric nurse</v>
      </c>
      <c r="B2785" s="3" t="s">
        <v>65</v>
      </c>
      <c r="C2785" s="5" t="s">
        <v>69</v>
      </c>
      <c r="D2785" s="5" t="s">
        <v>107</v>
      </c>
      <c r="E2785" s="147" t="s">
        <v>38</v>
      </c>
      <c r="F2785" s="64" t="str">
        <f t="shared" si="89"/>
        <v>—</v>
      </c>
      <c r="G2785" s="5" t="s">
        <v>168</v>
      </c>
    </row>
    <row r="2786" spans="1:7" ht="14.25" x14ac:dyDescent="0.2">
      <c r="A2786" s="153" t="str">
        <f t="shared" si="88"/>
        <v>Reduce dislocationNunavutRegistered psychiatric nurse</v>
      </c>
      <c r="B2786" s="3" t="s">
        <v>65</v>
      </c>
      <c r="C2786" s="5" t="s">
        <v>69</v>
      </c>
      <c r="D2786" s="5" t="s">
        <v>107</v>
      </c>
      <c r="E2786" s="147" t="s">
        <v>39</v>
      </c>
      <c r="F2786" s="64" t="str">
        <f t="shared" si="89"/>
        <v>—</v>
      </c>
      <c r="G2786" s="5" t="s">
        <v>168</v>
      </c>
    </row>
    <row r="2787" spans="1:7" ht="14.25" x14ac:dyDescent="0.2">
      <c r="A2787" s="153" t="str">
        <f t="shared" si="88"/>
        <v>Apply castNunavutRegistered psychiatric nurse</v>
      </c>
      <c r="B2787" s="3" t="s">
        <v>65</v>
      </c>
      <c r="C2787" s="5" t="s">
        <v>69</v>
      </c>
      <c r="D2787" s="5" t="s">
        <v>107</v>
      </c>
      <c r="E2787" s="147" t="s">
        <v>40</v>
      </c>
      <c r="F2787" s="64" t="str">
        <f t="shared" si="89"/>
        <v>—</v>
      </c>
      <c r="G2787" s="5" t="s">
        <v>168</v>
      </c>
    </row>
    <row r="2788" spans="1:7" ht="14.25" x14ac:dyDescent="0.2">
      <c r="A2788" s="153" t="str">
        <f t="shared" si="88"/>
        <v>Apply restraintsNunavutRegistered psychiatric nurse</v>
      </c>
      <c r="B2788" s="3" t="s">
        <v>65</v>
      </c>
      <c r="C2788" s="5" t="s">
        <v>69</v>
      </c>
      <c r="D2788" s="5" t="s">
        <v>107</v>
      </c>
      <c r="E2788" s="147" t="s">
        <v>41</v>
      </c>
      <c r="F2788" s="64" t="str">
        <f t="shared" si="89"/>
        <v>—</v>
      </c>
      <c r="G2788" s="5" t="s">
        <v>168</v>
      </c>
    </row>
    <row r="2789" spans="1:7" ht="14.25" x14ac:dyDescent="0.2">
      <c r="A2789" s="153" t="str">
        <f t="shared" si="88"/>
        <v>Manage restraintsNunavutRegistered psychiatric nurse</v>
      </c>
      <c r="B2789" s="3" t="s">
        <v>65</v>
      </c>
      <c r="C2789" s="5" t="s">
        <v>69</v>
      </c>
      <c r="D2789" s="5" t="s">
        <v>107</v>
      </c>
      <c r="E2789" s="147" t="s">
        <v>42</v>
      </c>
      <c r="F2789" s="64" t="str">
        <f t="shared" si="89"/>
        <v>—</v>
      </c>
      <c r="G2789" s="5" t="s">
        <v>168</v>
      </c>
    </row>
    <row r="2790" spans="1:7" ht="28.5" x14ac:dyDescent="0.2">
      <c r="A2790" s="153" t="str">
        <f t="shared" si="88"/>
        <v>Conduct sexually transmitted infection (STI) assessmentNunavutRegistered psychiatric nurse</v>
      </c>
      <c r="B2790" s="3" t="s">
        <v>65</v>
      </c>
      <c r="C2790" s="5" t="s">
        <v>69</v>
      </c>
      <c r="D2790" s="5" t="s">
        <v>107</v>
      </c>
      <c r="E2790" s="148" t="s">
        <v>175</v>
      </c>
      <c r="F2790" s="64" t="str">
        <f t="shared" si="89"/>
        <v>—</v>
      </c>
      <c r="G2790" s="5" t="s">
        <v>168</v>
      </c>
    </row>
    <row r="2791" spans="1:7" ht="28.5" x14ac:dyDescent="0.2">
      <c r="A2791" s="153" t="str">
        <f t="shared" si="88"/>
        <v>Conduct contraceptive management assessmentNunavutRegistered psychiatric nurse</v>
      </c>
      <c r="B2791" s="3" t="s">
        <v>65</v>
      </c>
      <c r="C2791" s="5" t="s">
        <v>69</v>
      </c>
      <c r="D2791" s="5" t="s">
        <v>107</v>
      </c>
      <c r="E2791" s="148" t="s">
        <v>43</v>
      </c>
      <c r="F2791" s="64" t="str">
        <f t="shared" si="89"/>
        <v>—</v>
      </c>
      <c r="G2791" s="5" t="s">
        <v>168</v>
      </c>
    </row>
    <row r="2792" spans="1:7" ht="14.25" x14ac:dyDescent="0.2">
      <c r="A2792" s="153" t="str">
        <f t="shared" si="88"/>
        <v>Insert intrauterine devicesNunavutRegistered psychiatric nurse</v>
      </c>
      <c r="B2792" s="3" t="s">
        <v>65</v>
      </c>
      <c r="C2792" s="5" t="s">
        <v>69</v>
      </c>
      <c r="D2792" s="5" t="s">
        <v>107</v>
      </c>
      <c r="E2792" s="149" t="s">
        <v>44</v>
      </c>
      <c r="F2792" s="64" t="str">
        <f t="shared" si="89"/>
        <v>—</v>
      </c>
      <c r="G2792" s="5" t="s">
        <v>168</v>
      </c>
    </row>
    <row r="2793" spans="1:7" ht="14.25" x14ac:dyDescent="0.2">
      <c r="A2793" s="153" t="str">
        <f t="shared" si="88"/>
        <v>Conduct pelvic examNunavutRegistered psychiatric nurse</v>
      </c>
      <c r="B2793" s="3" t="s">
        <v>65</v>
      </c>
      <c r="C2793" s="5" t="s">
        <v>69</v>
      </c>
      <c r="D2793" s="5" t="s">
        <v>107</v>
      </c>
      <c r="E2793" s="148" t="s">
        <v>111</v>
      </c>
      <c r="F2793" s="64" t="str">
        <f t="shared" si="89"/>
        <v>—</v>
      </c>
      <c r="G2793" s="5" t="s">
        <v>168</v>
      </c>
    </row>
    <row r="2794" spans="1:7" ht="14.25" x14ac:dyDescent="0.2">
      <c r="A2794" s="153" t="str">
        <f t="shared" si="88"/>
        <v>Conduct cervical screening NunavutRegistered psychiatric nurse</v>
      </c>
      <c r="B2794" s="3" t="s">
        <v>65</v>
      </c>
      <c r="C2794" s="5" t="s">
        <v>69</v>
      </c>
      <c r="D2794" s="5" t="s">
        <v>107</v>
      </c>
      <c r="E2794" s="148" t="s">
        <v>45</v>
      </c>
      <c r="F2794" s="64" t="str">
        <f t="shared" si="89"/>
        <v>—</v>
      </c>
      <c r="G2794" s="5" t="s">
        <v>168</v>
      </c>
    </row>
    <row r="2795" spans="1:7" ht="28.5" x14ac:dyDescent="0.2">
      <c r="A2795" s="153" t="str">
        <f t="shared" si="88"/>
        <v>Conduct mental health screeningNunavutRegistered psychiatric nurse</v>
      </c>
      <c r="B2795" s="3" t="s">
        <v>65</v>
      </c>
      <c r="C2795" s="5" t="s">
        <v>69</v>
      </c>
      <c r="D2795" s="5" t="s">
        <v>107</v>
      </c>
      <c r="E2795" s="148" t="s">
        <v>110</v>
      </c>
      <c r="F2795" s="64" t="str">
        <f t="shared" si="89"/>
        <v>—</v>
      </c>
      <c r="G2795" s="5" t="s">
        <v>168</v>
      </c>
    </row>
    <row r="2796" spans="1:7" ht="28.5" x14ac:dyDescent="0.2">
      <c r="A2796" s="153" t="str">
        <f t="shared" si="88"/>
        <v>Conduct substance use screeningNunavutRegistered psychiatric nurse</v>
      </c>
      <c r="B2796" s="3" t="s">
        <v>65</v>
      </c>
      <c r="C2796" s="5" t="s">
        <v>69</v>
      </c>
      <c r="D2796" s="5" t="s">
        <v>107</v>
      </c>
      <c r="E2796" s="148" t="s">
        <v>46</v>
      </c>
      <c r="F2796" s="64" t="str">
        <f t="shared" si="89"/>
        <v>—</v>
      </c>
      <c r="G2796" s="5" t="s">
        <v>168</v>
      </c>
    </row>
    <row r="2797" spans="1:7" ht="14.25" x14ac:dyDescent="0.2">
      <c r="A2797" s="153" t="str">
        <f t="shared" si="88"/>
        <v>Perform allergy testingNunavutRegistered psychiatric nurse</v>
      </c>
      <c r="B2797" s="3" t="s">
        <v>65</v>
      </c>
      <c r="C2797" s="5" t="s">
        <v>69</v>
      </c>
      <c r="D2797" s="5" t="s">
        <v>107</v>
      </c>
      <c r="E2797" s="148" t="s">
        <v>47</v>
      </c>
      <c r="F2797" s="64" t="str">
        <f t="shared" si="89"/>
        <v>—</v>
      </c>
      <c r="G2797" s="5" t="s">
        <v>168</v>
      </c>
    </row>
    <row r="2798" spans="1:7" ht="14.25" x14ac:dyDescent="0.2">
      <c r="A2798" s="153" t="str">
        <f t="shared" si="88"/>
        <v>Provide rehabilitative careNunavutRegistered psychiatric nurse</v>
      </c>
      <c r="B2798" s="3" t="s">
        <v>65</v>
      </c>
      <c r="C2798" s="5" t="s">
        <v>69</v>
      </c>
      <c r="D2798" s="5" t="s">
        <v>107</v>
      </c>
      <c r="E2798" s="148" t="s">
        <v>48</v>
      </c>
      <c r="F2798" s="64" t="str">
        <f t="shared" si="89"/>
        <v>—</v>
      </c>
      <c r="G2798" s="5" t="s">
        <v>168</v>
      </c>
    </row>
    <row r="2799" spans="1:7" ht="28.5" x14ac:dyDescent="0.2">
      <c r="A2799" s="153" t="str">
        <f t="shared" si="88"/>
        <v>Provide psychotherapy for mental healthNunavutRegistered psychiatric nurse</v>
      </c>
      <c r="B2799" s="3" t="s">
        <v>65</v>
      </c>
      <c r="C2799" s="5" t="s">
        <v>69</v>
      </c>
      <c r="D2799" s="5" t="s">
        <v>107</v>
      </c>
      <c r="E2799" s="147" t="s">
        <v>49</v>
      </c>
      <c r="F2799" s="64" t="str">
        <f t="shared" si="89"/>
        <v>—</v>
      </c>
      <c r="G2799" s="5" t="s">
        <v>168</v>
      </c>
    </row>
    <row r="2800" spans="1:7" ht="28.5" x14ac:dyDescent="0.2">
      <c r="A2800" s="153" t="str">
        <f t="shared" si="88"/>
        <v>Support medical assistance in dying with supervisionNunavutRegistered psychiatric nurse</v>
      </c>
      <c r="B2800" s="3" t="s">
        <v>65</v>
      </c>
      <c r="C2800" s="5" t="s">
        <v>69</v>
      </c>
      <c r="D2800" s="5" t="s">
        <v>107</v>
      </c>
      <c r="E2800" s="147" t="s">
        <v>50</v>
      </c>
      <c r="F2800" s="64" t="str">
        <f t="shared" si="89"/>
        <v>—</v>
      </c>
      <c r="G2800" s="5" t="s">
        <v>168</v>
      </c>
    </row>
    <row r="2801" spans="1:7" ht="14.25" x14ac:dyDescent="0.2">
      <c r="A2801" s="153" t="str">
        <f t="shared" si="88"/>
        <v>Prescribe pharmacotherapy NunavutRegistered psychiatric nurse</v>
      </c>
      <c r="B2801" s="3" t="s">
        <v>66</v>
      </c>
      <c r="C2801" s="5" t="s">
        <v>69</v>
      </c>
      <c r="D2801" s="5" t="s">
        <v>107</v>
      </c>
      <c r="E2801" s="146" t="s">
        <v>51</v>
      </c>
      <c r="F2801" s="64" t="str">
        <f t="shared" si="89"/>
        <v>—</v>
      </c>
      <c r="G2801" s="5" t="s">
        <v>168</v>
      </c>
    </row>
    <row r="2802" spans="1:7" ht="28.5" x14ac:dyDescent="0.2">
      <c r="A2802" s="153" t="str">
        <f t="shared" si="88"/>
        <v>Prepare prescribed medicationsNunavutRegistered psychiatric nurse</v>
      </c>
      <c r="B2802" s="3" t="s">
        <v>66</v>
      </c>
      <c r="C2802" s="5" t="s">
        <v>69</v>
      </c>
      <c r="D2802" s="5" t="s">
        <v>107</v>
      </c>
      <c r="E2802" s="140" t="s">
        <v>112</v>
      </c>
      <c r="F2802" s="64" t="str">
        <f t="shared" si="89"/>
        <v>—</v>
      </c>
      <c r="G2802" s="5" t="s">
        <v>168</v>
      </c>
    </row>
    <row r="2803" spans="1:7" ht="28.5" x14ac:dyDescent="0.2">
      <c r="A2803" s="153" t="str">
        <f t="shared" si="88"/>
        <v>Administer prescribed medicationsNunavutRegistered psychiatric nurse</v>
      </c>
      <c r="B2803" s="3" t="s">
        <v>66</v>
      </c>
      <c r="C2803" s="5" t="s">
        <v>69</v>
      </c>
      <c r="D2803" s="5" t="s">
        <v>107</v>
      </c>
      <c r="E2803" s="140" t="s">
        <v>52</v>
      </c>
      <c r="F2803" s="64" t="str">
        <f t="shared" si="89"/>
        <v>—</v>
      </c>
      <c r="G2803" s="5" t="s">
        <v>168</v>
      </c>
    </row>
    <row r="2804" spans="1:7" ht="28.5" x14ac:dyDescent="0.2">
      <c r="A2804" s="153" t="str">
        <f t="shared" si="88"/>
        <v>Prescribe controlled substancesNunavutRegistered psychiatric nurse</v>
      </c>
      <c r="B2804" s="3" t="s">
        <v>66</v>
      </c>
      <c r="C2804" s="5" t="s">
        <v>69</v>
      </c>
      <c r="D2804" s="5" t="s">
        <v>107</v>
      </c>
      <c r="E2804" s="146" t="s">
        <v>53</v>
      </c>
      <c r="F2804" s="64" t="str">
        <f t="shared" si="89"/>
        <v>—</v>
      </c>
      <c r="G2804" s="5" t="s">
        <v>168</v>
      </c>
    </row>
    <row r="2805" spans="1:7" ht="28.5" x14ac:dyDescent="0.2">
      <c r="A2805" s="153" t="str">
        <f t="shared" si="88"/>
        <v>Administer controlled substances NunavutRegistered psychiatric nurse</v>
      </c>
      <c r="B2805" s="3" t="s">
        <v>66</v>
      </c>
      <c r="C2805" s="5" t="s">
        <v>69</v>
      </c>
      <c r="D2805" s="5" t="s">
        <v>107</v>
      </c>
      <c r="E2805" s="140" t="s">
        <v>181</v>
      </c>
      <c r="F2805" s="64" t="str">
        <f t="shared" si="89"/>
        <v>—</v>
      </c>
      <c r="G2805" s="5" t="s">
        <v>168</v>
      </c>
    </row>
    <row r="2806" spans="1:7" ht="14.25" x14ac:dyDescent="0.2">
      <c r="A2806" s="153" t="str">
        <f t="shared" si="88"/>
        <v>Prescribe vaccinesNunavutRegistered psychiatric nurse</v>
      </c>
      <c r="B2806" s="3" t="s">
        <v>66</v>
      </c>
      <c r="C2806" s="5" t="s">
        <v>69</v>
      </c>
      <c r="D2806" s="5" t="s">
        <v>107</v>
      </c>
      <c r="E2806" s="146" t="s">
        <v>54</v>
      </c>
      <c r="F2806" s="64" t="str">
        <f t="shared" si="89"/>
        <v>—</v>
      </c>
      <c r="G2806" s="5" t="s">
        <v>168</v>
      </c>
    </row>
    <row r="2807" spans="1:7" ht="14.25" x14ac:dyDescent="0.2">
      <c r="A2807" s="153" t="str">
        <f t="shared" si="88"/>
        <v>Administer vaccinesNunavutRegistered psychiatric nurse</v>
      </c>
      <c r="B2807" s="3" t="s">
        <v>66</v>
      </c>
      <c r="C2807" s="5" t="s">
        <v>69</v>
      </c>
      <c r="D2807" s="5" t="s">
        <v>107</v>
      </c>
      <c r="E2807" s="140" t="s">
        <v>182</v>
      </c>
      <c r="F2807" s="64" t="str">
        <f t="shared" si="89"/>
        <v>—</v>
      </c>
      <c r="G2807" s="5" t="s">
        <v>168</v>
      </c>
    </row>
    <row r="2808" spans="1:7" ht="28.5" x14ac:dyDescent="0.2">
      <c r="A2808" s="153" t="str">
        <f t="shared" si="88"/>
        <v>Independently manage labour and delivery NunavutRegistered psychiatric nurse</v>
      </c>
      <c r="B2808" s="3" t="s">
        <v>67</v>
      </c>
      <c r="C2808" s="5" t="s">
        <v>69</v>
      </c>
      <c r="D2808" s="5" t="s">
        <v>107</v>
      </c>
      <c r="E2808" s="147" t="s">
        <v>170</v>
      </c>
      <c r="F2808" s="64" t="str">
        <f t="shared" si="89"/>
        <v>—</v>
      </c>
      <c r="G2808" s="5" t="s">
        <v>168</v>
      </c>
    </row>
    <row r="2809" spans="1:7" ht="14.25" x14ac:dyDescent="0.2">
      <c r="A2809" s="153" t="str">
        <f t="shared" si="88"/>
        <v>Pronounce deathNunavutRegistered psychiatric nurse</v>
      </c>
      <c r="B2809" s="3" t="s">
        <v>67</v>
      </c>
      <c r="C2809" s="5" t="s">
        <v>69</v>
      </c>
      <c r="D2809" s="5" t="s">
        <v>107</v>
      </c>
      <c r="E2809" s="147" t="s">
        <v>55</v>
      </c>
      <c r="F2809" s="64" t="str">
        <f t="shared" si="89"/>
        <v>—</v>
      </c>
      <c r="G2809" s="5" t="s">
        <v>168</v>
      </c>
    </row>
    <row r="2810" spans="1:7" ht="28.5" x14ac:dyDescent="0.2">
      <c r="A2810" s="153" t="str">
        <f t="shared" si="88"/>
        <v>Admit to and discharge from hospitalNunavutRegistered psychiatric nurse</v>
      </c>
      <c r="B2810" s="3" t="s">
        <v>67</v>
      </c>
      <c r="C2810" s="5" t="s">
        <v>69</v>
      </c>
      <c r="D2810" s="5" t="s">
        <v>107</v>
      </c>
      <c r="E2810" s="147" t="s">
        <v>56</v>
      </c>
      <c r="F2810" s="64" t="str">
        <f t="shared" si="89"/>
        <v>—</v>
      </c>
      <c r="G2810" s="5" t="s">
        <v>168</v>
      </c>
    </row>
    <row r="2811" spans="1:7" ht="28.5" x14ac:dyDescent="0.2">
      <c r="A2811" s="153" t="str">
        <f t="shared" si="88"/>
        <v>Certify death (i.e., complete death certificate)NunavutRegistered psychiatric nurse</v>
      </c>
      <c r="B2811" s="3" t="s">
        <v>67</v>
      </c>
      <c r="C2811" s="5" t="s">
        <v>69</v>
      </c>
      <c r="D2811" s="5" t="s">
        <v>107</v>
      </c>
      <c r="E2811" s="147" t="s">
        <v>57</v>
      </c>
      <c r="F2811" s="64" t="str">
        <f t="shared" si="89"/>
        <v>—</v>
      </c>
      <c r="G2811" s="5" t="s">
        <v>168</v>
      </c>
    </row>
    <row r="2812" spans="1:7" ht="28.5" x14ac:dyDescent="0.2">
      <c r="A2812" s="153" t="str">
        <f t="shared" si="88"/>
        <v>Conduct driver's medical examinationNunavutRegistered psychiatric nurse</v>
      </c>
      <c r="B2812" s="3" t="s">
        <v>67</v>
      </c>
      <c r="C2812" s="5" t="s">
        <v>69</v>
      </c>
      <c r="D2812" s="5" t="s">
        <v>107</v>
      </c>
      <c r="E2812" s="147" t="s">
        <v>58</v>
      </c>
      <c r="F2812" s="64" t="str">
        <f t="shared" si="89"/>
        <v>—</v>
      </c>
      <c r="G2812" s="5" t="s">
        <v>168</v>
      </c>
    </row>
    <row r="2813" spans="1:7" ht="28.5" x14ac:dyDescent="0.2">
      <c r="A2813" s="153" t="str">
        <f t="shared" si="88"/>
        <v>Complete federal disability formsNunavutRegistered psychiatric nurse</v>
      </c>
      <c r="B2813" s="3" t="s">
        <v>67</v>
      </c>
      <c r="C2813" s="5" t="s">
        <v>69</v>
      </c>
      <c r="D2813" s="5" t="s">
        <v>107</v>
      </c>
      <c r="E2813" s="147" t="s">
        <v>59</v>
      </c>
      <c r="F2813" s="64" t="str">
        <f t="shared" si="89"/>
        <v>—</v>
      </c>
      <c r="G2813" s="5" t="s">
        <v>168</v>
      </c>
    </row>
    <row r="2814" spans="1:7" ht="28.5" x14ac:dyDescent="0.2">
      <c r="A2814" s="153" t="str">
        <f t="shared" si="88"/>
        <v>Complete provincial/territorial medical formsNunavutRegistered psychiatric nurse</v>
      </c>
      <c r="B2814" s="3" t="s">
        <v>67</v>
      </c>
      <c r="C2814" s="5" t="s">
        <v>69</v>
      </c>
      <c r="D2814" s="5" t="s">
        <v>107</v>
      </c>
      <c r="E2814" s="147" t="s">
        <v>60</v>
      </c>
      <c r="F2814" s="64" t="str">
        <f t="shared" si="89"/>
        <v>—</v>
      </c>
      <c r="G2814" s="5" t="s">
        <v>168</v>
      </c>
    </row>
    <row r="2815" spans="1:7" ht="28.5" x14ac:dyDescent="0.2">
      <c r="A2815" s="153" t="str">
        <f t="shared" si="88"/>
        <v>Sign disabled person placard formsNunavutRegistered psychiatric nurse</v>
      </c>
      <c r="B2815" s="3" t="s">
        <v>67</v>
      </c>
      <c r="C2815" s="5" t="s">
        <v>69</v>
      </c>
      <c r="D2815" s="5" t="s">
        <v>107</v>
      </c>
      <c r="E2815" s="147" t="s">
        <v>61</v>
      </c>
      <c r="F2815" s="64" t="str">
        <f t="shared" si="89"/>
        <v>—</v>
      </c>
      <c r="G2815" s="5" t="s">
        <v>168</v>
      </c>
    </row>
    <row r="2816" spans="1:7" ht="28.5" x14ac:dyDescent="0.2">
      <c r="A2816" s="153" t="str">
        <f t="shared" si="88"/>
        <v>Admit to long-term care facilities NunavutRegistered psychiatric nurse</v>
      </c>
      <c r="B2816" s="3" t="s">
        <v>67</v>
      </c>
      <c r="C2816" s="5" t="s">
        <v>69</v>
      </c>
      <c r="D2816" s="5" t="s">
        <v>107</v>
      </c>
      <c r="E2816" s="147" t="s">
        <v>62</v>
      </c>
      <c r="F2816" s="64" t="str">
        <f t="shared" si="89"/>
        <v>—</v>
      </c>
      <c r="G2816" s="5" t="s">
        <v>168</v>
      </c>
    </row>
    <row r="2817" spans="1:7" ht="42.75" x14ac:dyDescent="0.2">
      <c r="A2817" s="153" t="str">
        <f t="shared" si="88"/>
        <v>Complete Form 1 for involuntary admission to hospital NunavutRegistered psychiatric nurse</v>
      </c>
      <c r="B2817" s="3" t="s">
        <v>67</v>
      </c>
      <c r="C2817" s="5" t="s">
        <v>69</v>
      </c>
      <c r="D2817" s="5" t="s">
        <v>107</v>
      </c>
      <c r="E2817" s="147" t="s">
        <v>63</v>
      </c>
      <c r="F2817" s="64" t="str">
        <f t="shared" si="89"/>
        <v>—</v>
      </c>
      <c r="G2817" s="5" t="s">
        <v>168</v>
      </c>
    </row>
    <row r="2818" spans="1:7" ht="28.5" x14ac:dyDescent="0.2">
      <c r="A2818" s="153" t="str">
        <f t="shared" si="88"/>
        <v>Hold disease management clinics (foot care, diabetes) NunavutRegistered psychiatric nurse</v>
      </c>
      <c r="B2818" s="3" t="s">
        <v>67</v>
      </c>
      <c r="C2818" s="5" t="s">
        <v>69</v>
      </c>
      <c r="D2818" s="5" t="s">
        <v>107</v>
      </c>
      <c r="E2818" s="148" t="s">
        <v>183</v>
      </c>
      <c r="F2818" s="64" t="str">
        <f t="shared" si="89"/>
        <v>—</v>
      </c>
      <c r="G2818" s="5" t="s">
        <v>168</v>
      </c>
    </row>
  </sheetData>
  <autoFilter ref="A2:J2818" xr:uid="{AFC921BB-295B-4049-A3A4-22A29AEF728C}">
    <filterColumn colId="3">
      <customFilters>
        <customFilter operator="notEqual" val=" "/>
      </customFilters>
    </filterColumn>
  </autoFilter>
  <conditionalFormatting sqref="G2641:G2643">
    <cfRule type="containsText" dxfId="5" priority="6" operator="containsText" text="0">
      <formula>NOT(ISERROR(SEARCH("0",G2641)))</formula>
    </cfRule>
  </conditionalFormatting>
  <conditionalFormatting sqref="G2632">
    <cfRule type="containsText" dxfId="4" priority="5" operator="containsText" text="0">
      <formula>NOT(ISERROR(SEARCH("0",G2632)))</formula>
    </cfRule>
  </conditionalFormatting>
  <conditionalFormatting sqref="G2681:G2683 G2688:G2690 G2660">
    <cfRule type="containsText" dxfId="3" priority="4" operator="containsText" text="0">
      <formula>NOT(ISERROR(SEARCH("0",G2660)))</formula>
    </cfRule>
  </conditionalFormatting>
  <conditionalFormatting sqref="G2680 G2684:G2687 G2649:G2664 G2644:G2647">
    <cfRule type="containsText" dxfId="2" priority="3" operator="containsText" text="0">
      <formula>NOT(ISERROR(SEARCH("0",G2644)))</formula>
    </cfRule>
  </conditionalFormatting>
  <conditionalFormatting sqref="G2745:G2747 G2752:G2754 G2724">
    <cfRule type="containsText" dxfId="1" priority="2" operator="containsText" text="0">
      <formula>NOT(ISERROR(SEARCH("0",G2724)))</formula>
    </cfRule>
  </conditionalFormatting>
  <conditionalFormatting sqref="G2744 G2748:G2750 G2709:G2711 G2718 G2713:G2715">
    <cfRule type="containsText" dxfId="0" priority="1" operator="containsText" text="0">
      <formula>NOT(ISERROR(SEARCH("0",G2709)))</formula>
    </cfRule>
  </conditionalFormatting>
  <dataValidations count="1">
    <dataValidation allowBlank="1" showErrorMessage="1" sqref="E407 E441:E449 E404:E405 E23 E57:E65 E20:E21 E87 E121:E129 E84:E85 E151 E185:E193 E148:E149 E215 E249:E257 E212:E213 E279 E313:E321 E276:E277 E343 E377:E385 E340:E341 E663 E697:E705 E660:E661 E471 E505:E513 E468:E469 E535 E569:E577 E532:E533 E599 E633:E641 E596:E597 E727 E761:E769 E724:E725 E791 E825:E833 E788:E789 E855 E889:E897 E852:E853 E918 E952:E960 E915:E916 E982 E1016:E1024 E979:E980 E1046 E1080:E1088 E1043:E1044 E1110 E1144:E1152 E1107:E1108 E1174 E1208:E1216 E1171:E1172 E1238 E1272:E1280 E1235:E1236 E1302 E1336:E1344 E1299:E1300 E1366 E1400:E1408 E1363:E1364 E1430 E1464:E1472 E1427:E1428 E1494 E1528:E1536 E1491:E1492 E1558 E1592:E1600 E1555:E1556 E1622 E1656:E1664 E1619:E1620 E1686 E1720:E1728 E1683:E1684 E1750 E1784:E1792 E1747:E1748 E1814 E1848:E1856 E1811:E1812 E1878 E1912:E1920 E1875:E1876 E1942 E1976:E1984 E1939:E1940 E2006 E2040:E2048 E2003:E2004 E2070 E2104:E2112 E2067:E2068 E2134 E2168:E2176 E2131:E2132 E2198 E2232:E2240 E2195:E2196 E2262 E2296:E2304 E2259:E2260 E2326 E2360:E2368 E2323:E2324 E2390 E2424:E2432 E2387:E2388 E2454 E2488:E2496 E2451:E2452 E2518 E2552:E2560 E2515:E2516 E2582 E2616:E2624 E2579:E2580 E2647 E2681:E2689 E2644:E2645 E2711 E2745:E2753 E2708:E2709 E2775 E2809:E2817 E2772:E2773 G2689 G2683:G2687 G2681 G2709 G2745:G2750 G2718 G2752:G2753" xr:uid="{0EE4E310-EFBC-4250-B56C-AC90A31E1B55}"/>
  </dataValidations>
  <pageMargins left="0.7" right="0.7" top="0.75" bottom="0.75" header="0.3" footer="0.3"/>
  <pageSetup orientation="portrait" r:id="rId1"/>
  <headerFooter>
    <oddFooter>&amp;L&amp;L&amp;"Arial"&amp;9© 2022 CIHI&amp;R&amp;R&amp;"Arial"&amp;9&amp;P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Scopes of Practice</vt:lpstr>
      <vt:lpstr>Notes to readers</vt:lpstr>
      <vt:lpstr>Table of contents</vt:lpstr>
      <vt:lpstr>By jurisdiction</vt:lpstr>
      <vt:lpstr>By provider type</vt:lpstr>
      <vt:lpstr>RN data</vt:lpstr>
      <vt:lpstr>RPN data</vt:lpstr>
      <vt:lpstr>LPN data</vt:lpstr>
      <vt:lpstr>Table1RawData</vt:lpstr>
      <vt:lpstr>Data validation</vt:lpstr>
      <vt:lpstr>VisualData3(Pie)</vt:lpstr>
      <vt:lpstr>'By jurisdiction'!Print_Area</vt:lpstr>
      <vt:lpstr>'By provider type'!Print_Area</vt:lpstr>
      <vt:lpstr>'LPN data'!Print_Area</vt:lpstr>
      <vt:lpstr>'Notes to readers'!Print_Area</vt:lpstr>
      <vt:lpstr>'RN data'!Print_Area</vt:lpstr>
      <vt:lpstr>'RPN data'!Print_Area</vt:lpstr>
      <vt:lpstr>'Scopes of Practice'!Print_Area</vt:lpstr>
      <vt:lpstr>'Table of contents'!Print_Area</vt:lpstr>
      <vt:lpstr>Title..E73</vt:lpstr>
      <vt:lpstr>Title..F65.5</vt:lpstr>
      <vt:lpstr>Title..L65.4</vt:lpstr>
      <vt:lpstr>Title..M65.6</vt:lpstr>
      <vt:lpstr>Title..M70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Health Workforce Scopes of Practice, 2021 — Data Tables</dc:title>
  <dc:subject>A snapshot of scopes of practice for nurse practitioners, registered nurses, registered psychiatric nurses and licensed practical nurses in Canada as of December 2021.</dc:subject>
  <dc:creator/>
  <cp:lastModifiedBy>Patrick Caron</cp:lastModifiedBy>
  <dcterms:created xsi:type="dcterms:W3CDTF">2022-05-20T20:20:00Z</dcterms:created>
  <dcterms:modified xsi:type="dcterms:W3CDTF">2022-07-22T12:25:56Z</dcterms:modified>
</cp:coreProperties>
</file>